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updateLinks="never" codeName="EstaPasta_de_trabalho"/>
  <mc:AlternateContent xmlns:mc="http://schemas.openxmlformats.org/markup-compatibility/2006">
    <mc:Choice Requires="x15">
      <x15ac:absPath xmlns:x15ac="http://schemas.microsoft.com/office/spreadsheetml/2010/11/ac" url="Z:\UPP\05.PLANO ANUAL DE NEGOCIOS\06. PAN 2021\4. PAN 2021 - 4ª Revisão (Final)\VERSÃO FINAL\"/>
    </mc:Choice>
  </mc:AlternateContent>
  <xr:revisionPtr revIDLastSave="0" documentId="13_ncr:1_{578F27A6-30AF-417B-B2A8-2214BAB42E1F}" xr6:coauthVersionLast="47" xr6:coauthVersionMax="47" xr10:uidLastSave="{00000000-0000-0000-0000-000000000000}"/>
  <bookViews>
    <workbookView xWindow="-120" yWindow="-120" windowWidth="29040" windowHeight="15840" tabRatio="687" firstSheet="2" activeTab="2" xr2:uid="{00000000-000D-0000-FFFF-FFFF00000000}"/>
  </bookViews>
  <sheets>
    <sheet name="Planilha2" sheetId="60" state="hidden" r:id="rId1"/>
    <sheet name="Base_PAN_2021" sheetId="44" state="hidden" r:id="rId2"/>
    <sheet name="CONSULTA_PÚBLICO" sheetId="78" r:id="rId3"/>
  </sheets>
  <externalReferences>
    <externalReference r:id="rId4"/>
  </externalReferences>
  <definedNames>
    <definedName name="_xlnm._FilterDatabase" localSheetId="1" hidden="1">Base_PAN_2021!$A$1:$AO$1310</definedName>
    <definedName name="_xlcn.WorksheetConnection_Base_PAN_2021AAO" hidden="1">Base_PAN_2021!$A:$AO</definedName>
    <definedName name="Ano">[1]Tabelas!$J$3:$J$11</definedName>
    <definedName name="Mês">[1]Tabelas!$L$3:$L$14</definedName>
  </definedNames>
  <calcPr calcId="181029"/>
  <customWorkbookViews>
    <customWorkbookView name="Fujioka - Modo de exibição pessoal" guid="{CCC91E22-A897-4BF4-9D1D-DA7D0C5DB40A}" mergeInterval="0" personalView="1" maximized="1" xWindow="-8" yWindow="-8" windowWidth="1382" windowHeight="744" activeSheetId="1"/>
    <customWorkbookView name="Cicero Aldemi Leoncio de Sousa - Modo de exibição pessoal" guid="{CBCE49BB-F9A0-418E-8575-198C3747B5BE}" mergeInterval="0" personalView="1" maximized="1" windowWidth="1600" windowHeight="694" activeSheetId="1"/>
    <customWorkbookView name="Carla Roberta Alves dos Santos - Modo de exibição pessoal" guid="{C0A8583B-E3FF-4249-8741-05A075A8C69E}" mergeInterval="0" changesSavedWin="1" personalView="1" maximized="1" xWindow="-8" yWindow="-8" windowWidth="1696" windowHeight="1026" activeSheetId="1"/>
  </customWorkbookViews>
  <pivotCaches>
    <pivotCache cacheId="18" r:id="rId5"/>
    <pivotCache cacheId="19"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tervalo1" name="Intervalo1" connection="WorksheetConnection_Base_PAN_2021!$A:$AO"/>
        </x15:modelTables>
      </x15:dataModel>
    </ext>
  </extLst>
</workbook>
</file>

<file path=xl/calcChain.xml><?xml version="1.0" encoding="utf-8"?>
<calcChain xmlns="http://schemas.openxmlformats.org/spreadsheetml/2006/main">
  <c r="H8" i="78" l="1"/>
  <c r="H9" i="78"/>
  <c r="H10" i="78"/>
  <c r="H11" i="78"/>
  <c r="H12" i="78"/>
  <c r="H13" i="78"/>
  <c r="H14" i="78"/>
  <c r="H15" i="78"/>
  <c r="H16" i="78"/>
  <c r="H17" i="78"/>
  <c r="H18" i="78"/>
  <c r="H19" i="78"/>
  <c r="H20" i="78"/>
  <c r="H21" i="78"/>
  <c r="H22" i="78"/>
  <c r="H23" i="78"/>
  <c r="AI1311" i="44"/>
  <c r="H24" i="78" l="1"/>
  <c r="O370" i="44" l="1"/>
  <c r="O362" i="44"/>
  <c r="O347" i="44"/>
  <c r="O346" i="44"/>
  <c r="O345" i="44"/>
  <c r="O344" i="44"/>
  <c r="O342" i="44"/>
  <c r="O331" i="44"/>
  <c r="O318" i="44"/>
  <c r="O316" i="44"/>
  <c r="O312" i="44"/>
  <c r="O311" i="44"/>
  <c r="O310" i="44"/>
  <c r="O309" i="44"/>
  <c r="O308" i="44"/>
  <c r="O306" i="44"/>
  <c r="O305" i="44"/>
  <c r="O304" i="44"/>
  <c r="O303" i="44"/>
  <c r="O302" i="44"/>
  <c r="O301" i="44"/>
  <c r="O294" i="44"/>
  <c r="O1211" i="44"/>
  <c r="O396" i="44"/>
  <c r="O394" i="44"/>
  <c r="O392" i="44"/>
  <c r="O391" i="44"/>
  <c r="O390" i="44"/>
  <c r="O389" i="44"/>
  <c r="O388" i="44"/>
  <c r="O387" i="44"/>
  <c r="O386" i="44"/>
  <c r="AG1311" i="44" l="1"/>
  <c r="AF1311" i="44"/>
  <c r="AH1311" i="44"/>
  <c r="AJ1311" i="44"/>
  <c r="AK1311" i="44"/>
  <c r="AL1311" i="44"/>
  <c r="AM1311" i="44"/>
  <c r="AF1313" i="44" l="1"/>
  <c r="AF1310" i="44"/>
  <c r="AA1274" i="44"/>
  <c r="AA1273" i="44"/>
  <c r="AA1272" i="44"/>
  <c r="AA1271" i="44"/>
  <c r="AA1270" i="44"/>
  <c r="AA1269" i="44"/>
  <c r="AA1268" i="44"/>
  <c r="AA1267" i="44"/>
  <c r="AA1266" i="44"/>
  <c r="AA1265" i="44"/>
  <c r="AA1264" i="44"/>
  <c r="AA1255" i="44"/>
  <c r="AA1253" i="44"/>
  <c r="AA1252" i="44"/>
  <c r="AA1251" i="44"/>
  <c r="AA1250" i="44"/>
  <c r="AA1248" i="44"/>
  <c r="AA1247" i="44"/>
  <c r="AA1246" i="44"/>
  <c r="AA1242" i="44"/>
  <c r="AA1241" i="44"/>
  <c r="AA1240" i="44"/>
  <c r="AA1239" i="44"/>
  <c r="AA1238" i="44"/>
  <c r="AA1231" i="44"/>
  <c r="AA1230" i="44"/>
  <c r="AA1229" i="44"/>
  <c r="AA1228" i="44"/>
  <c r="AA1226" i="44"/>
  <c r="AA1223" i="44"/>
  <c r="AA1220" i="44"/>
  <c r="AA1219" i="44"/>
  <c r="AA1210" i="44"/>
  <c r="AA1209" i="44"/>
  <c r="AA1208" i="44"/>
  <c r="AA1207" i="44"/>
  <c r="AA1206" i="44"/>
  <c r="AA1205" i="44"/>
  <c r="AA1204" i="44"/>
  <c r="AA1203" i="44"/>
  <c r="AA1202" i="44"/>
  <c r="AA1193" i="44"/>
  <c r="AA1192" i="44"/>
  <c r="AA1191" i="44"/>
  <c r="AA1190" i="44"/>
  <c r="AA1188" i="44"/>
  <c r="AA1187" i="44"/>
  <c r="AA1186" i="44"/>
  <c r="AA1185" i="44"/>
  <c r="AA1184" i="44"/>
  <c r="AA1183" i="44"/>
  <c r="AA1182" i="44"/>
  <c r="AA1181" i="44"/>
  <c r="AA1180" i="44"/>
  <c r="AA1179" i="44"/>
  <c r="AA1178" i="44"/>
  <c r="AA1177" i="44"/>
  <c r="AA1176" i="44"/>
  <c r="AA1175" i="44"/>
  <c r="AA1174" i="44"/>
  <c r="AA1173" i="44"/>
  <c r="AA1172" i="44"/>
  <c r="AA1171" i="44"/>
  <c r="AA1170" i="44"/>
  <c r="AA1169" i="44"/>
  <c r="AA1168" i="44"/>
  <c r="AA1167" i="44"/>
  <c r="AA1166" i="44"/>
  <c r="AA1165" i="44"/>
  <c r="AA1164" i="44"/>
  <c r="AA1163" i="44"/>
  <c r="AA1162" i="44"/>
  <c r="AA1161" i="44"/>
  <c r="AA1160" i="44"/>
  <c r="AA1159" i="44"/>
  <c r="AA1158" i="44"/>
  <c r="AA1157" i="44"/>
  <c r="AA1156" i="44"/>
  <c r="AA1155" i="44"/>
  <c r="AA1154" i="44"/>
  <c r="AA1153" i="44"/>
  <c r="AA1152" i="44"/>
  <c r="AA1151" i="44"/>
  <c r="AA1150" i="44"/>
  <c r="AA1149" i="44"/>
  <c r="AA1148" i="44"/>
  <c r="AA1147" i="44"/>
  <c r="AA1146" i="44"/>
  <c r="AA1145" i="44"/>
  <c r="AA1144" i="44"/>
  <c r="AA1143" i="44"/>
  <c r="AA1142" i="44"/>
  <c r="AA1141" i="44"/>
  <c r="AA1140" i="44"/>
  <c r="AA1139" i="44"/>
  <c r="AA1138" i="44"/>
  <c r="AA1137" i="44"/>
  <c r="AA1136" i="44"/>
  <c r="AA1135" i="44"/>
  <c r="AA1134" i="44"/>
  <c r="AA1133" i="44"/>
  <c r="AA1132" i="44"/>
  <c r="AA1131" i="44"/>
  <c r="AA1130" i="44"/>
  <c r="AA1129" i="44"/>
  <c r="AA1128" i="44"/>
  <c r="AA1127" i="44"/>
  <c r="AA1126" i="44"/>
  <c r="AA1125" i="44"/>
  <c r="AA1124" i="44"/>
  <c r="AA1123" i="44"/>
  <c r="AA1122" i="44"/>
  <c r="AA1121" i="44"/>
  <c r="AA1120" i="44"/>
  <c r="AA1119" i="44"/>
  <c r="AA1118" i="44"/>
  <c r="AA1117" i="44"/>
  <c r="AA1116" i="44"/>
  <c r="AA1115" i="44"/>
  <c r="AA1114" i="44"/>
  <c r="AA1113" i="44"/>
  <c r="AA1112" i="44"/>
  <c r="AA1111" i="44"/>
  <c r="AA1110" i="44"/>
  <c r="AA1109" i="44"/>
  <c r="AA1108" i="44"/>
  <c r="AA1107" i="44"/>
  <c r="AA1106" i="44"/>
  <c r="AA1105" i="44"/>
  <c r="AA1104" i="44"/>
  <c r="AA1103" i="44"/>
  <c r="AA1102" i="44"/>
  <c r="AA1101" i="44"/>
  <c r="AA1100" i="44"/>
  <c r="AA1099" i="44"/>
  <c r="AA1098" i="44"/>
  <c r="AA1097" i="44"/>
  <c r="AA1096" i="44"/>
  <c r="AA1095" i="44"/>
  <c r="AA1094" i="44"/>
  <c r="AA1093" i="44"/>
  <c r="AA1092" i="44"/>
  <c r="AA1091" i="44"/>
  <c r="AA1090" i="44"/>
  <c r="AA1089" i="44"/>
  <c r="AA1088" i="44"/>
  <c r="AA1087" i="44"/>
  <c r="AA1086" i="44"/>
  <c r="AA1085" i="44"/>
  <c r="AA1084" i="44"/>
  <c r="AA1083" i="44"/>
  <c r="AA1082" i="44"/>
  <c r="AA1081" i="44"/>
  <c r="AA1080" i="44"/>
  <c r="AA1079" i="44"/>
  <c r="AA1078" i="44"/>
  <c r="AA1077" i="44"/>
  <c r="AA1076" i="44"/>
  <c r="AA1075" i="44"/>
  <c r="AA1074" i="44"/>
  <c r="AA1073" i="44"/>
  <c r="AA1072" i="44"/>
  <c r="AA1071" i="44"/>
  <c r="AA1070" i="44"/>
  <c r="AA1069" i="44"/>
  <c r="AA1068" i="44"/>
  <c r="AA1067" i="44"/>
  <c r="AA1066" i="44"/>
  <c r="AA1065" i="44"/>
  <c r="AA1064" i="44"/>
  <c r="AA1063" i="44"/>
  <c r="AA1062" i="44"/>
  <c r="AA1061" i="44"/>
  <c r="AA1060" i="44"/>
  <c r="AA1059" i="44"/>
  <c r="AA1058" i="44"/>
  <c r="AA1057" i="44"/>
  <c r="AA1056" i="44"/>
  <c r="AA1055" i="44"/>
  <c r="AA1054" i="44"/>
  <c r="AA1053" i="44"/>
  <c r="AA1052" i="44"/>
  <c r="AA1051" i="44"/>
  <c r="AA1050" i="44"/>
  <c r="AA1049" i="44"/>
  <c r="AA1048" i="44"/>
  <c r="AA1047" i="44"/>
  <c r="AA1046" i="44"/>
  <c r="AA1045" i="44"/>
  <c r="AA1044" i="44"/>
  <c r="AA1043" i="44"/>
  <c r="AA1042" i="44"/>
  <c r="AA1041" i="44"/>
  <c r="AA1040" i="44"/>
  <c r="AA1039" i="44"/>
  <c r="AA1038" i="44"/>
  <c r="AA1037" i="44"/>
  <c r="AA1036" i="44"/>
  <c r="AA1035" i="44"/>
  <c r="AA1034" i="44"/>
  <c r="AA1033" i="44"/>
  <c r="AA1032" i="44"/>
  <c r="AA1031" i="44"/>
  <c r="AA1030" i="44"/>
  <c r="AA1029" i="44"/>
  <c r="AA1028" i="44"/>
  <c r="AA1027" i="44"/>
  <c r="AA1026" i="44"/>
  <c r="AA1025" i="44"/>
  <c r="AA1024" i="44"/>
  <c r="AA1023" i="44"/>
  <c r="AA1022" i="44"/>
  <c r="AA1021" i="44"/>
  <c r="AA1020" i="44"/>
  <c r="AA1019" i="44"/>
  <c r="AA1018" i="44"/>
  <c r="AA1017" i="44"/>
  <c r="AA1016" i="44"/>
  <c r="AA1015" i="44"/>
  <c r="AA1014" i="44"/>
  <c r="AA1013" i="44"/>
  <c r="AA1012" i="44"/>
  <c r="AA1011" i="44"/>
  <c r="AA1010" i="44"/>
  <c r="AA1009" i="44"/>
  <c r="AA1008" i="44"/>
  <c r="AA1007" i="44"/>
  <c r="AA1006" i="44"/>
  <c r="AA1005" i="44"/>
  <c r="AA1004" i="44"/>
  <c r="AA1003" i="44"/>
  <c r="AA1002" i="44"/>
  <c r="AA996" i="44"/>
  <c r="AA995" i="44"/>
  <c r="AA994" i="44"/>
  <c r="AA993" i="44"/>
  <c r="AA992" i="44"/>
  <c r="AA991" i="44"/>
  <c r="AA990" i="44"/>
  <c r="AA989" i="44"/>
  <c r="AA988" i="44"/>
  <c r="AA987" i="44"/>
  <c r="AA986" i="44"/>
  <c r="AA985" i="44"/>
  <c r="AA984" i="44"/>
  <c r="AA983" i="44"/>
  <c r="AA982" i="44"/>
  <c r="AA981" i="44"/>
  <c r="AA980" i="44"/>
  <c r="AA979" i="44"/>
  <c r="AA978" i="44"/>
  <c r="AA977" i="44"/>
  <c r="AA976" i="44"/>
  <c r="AA975" i="44"/>
  <c r="AA974" i="44"/>
  <c r="AA973" i="44"/>
  <c r="AA972" i="44"/>
  <c r="AA971" i="44"/>
  <c r="AA970" i="44"/>
  <c r="AA969" i="44"/>
  <c r="AA968" i="44"/>
  <c r="AA967" i="44"/>
  <c r="AA966" i="44"/>
  <c r="AA965" i="44"/>
  <c r="AA964" i="44"/>
  <c r="AA963" i="44"/>
  <c r="AA962" i="44"/>
  <c r="AA961" i="44"/>
  <c r="AA960" i="44"/>
  <c r="AA959" i="44"/>
  <c r="AA958" i="44"/>
  <c r="AA957" i="44"/>
  <c r="AA956" i="44"/>
  <c r="AA955" i="44"/>
  <c r="AA954" i="44"/>
  <c r="AA953" i="44"/>
  <c r="AA952" i="44"/>
  <c r="AA951" i="44"/>
  <c r="AA950" i="44"/>
  <c r="AA949" i="44"/>
  <c r="AA948" i="44"/>
  <c r="AA947" i="44"/>
  <c r="AA946" i="44"/>
  <c r="AA945" i="44"/>
  <c r="AA944" i="44"/>
  <c r="AA943" i="44"/>
  <c r="AA942" i="44"/>
  <c r="AA941" i="44"/>
  <c r="AA940" i="44"/>
  <c r="AA939" i="44"/>
  <c r="AA938" i="44"/>
  <c r="AA937" i="44"/>
  <c r="AA936" i="44"/>
  <c r="AA935" i="44"/>
  <c r="AA934" i="44"/>
  <c r="AA933" i="44"/>
  <c r="AA932" i="44"/>
  <c r="AA931" i="44"/>
  <c r="AA930" i="44"/>
  <c r="AA929" i="44"/>
  <c r="AA928" i="44"/>
  <c r="AA927" i="44"/>
  <c r="AA926" i="44"/>
  <c r="AA925" i="44"/>
  <c r="AA924" i="44"/>
  <c r="AA923" i="44"/>
  <c r="AA922" i="44"/>
  <c r="AA921" i="44"/>
  <c r="AA920" i="44"/>
  <c r="AA919" i="44"/>
  <c r="AA918" i="44"/>
  <c r="AA917" i="44"/>
  <c r="AA916" i="44"/>
  <c r="AA915" i="44"/>
  <c r="AA914" i="44"/>
  <c r="AA913" i="44"/>
  <c r="AA912" i="44"/>
  <c r="AA911" i="44"/>
  <c r="AA910" i="44"/>
  <c r="AA909" i="44"/>
  <c r="AA908" i="44"/>
  <c r="AA906" i="44"/>
  <c r="AA905" i="44"/>
  <c r="AA904" i="44"/>
  <c r="AA903" i="44"/>
  <c r="AA902" i="44"/>
  <c r="AA901" i="44"/>
  <c r="AA900" i="44"/>
  <c r="AA899" i="44"/>
  <c r="AA898" i="44"/>
  <c r="AA897" i="44"/>
  <c r="AA896" i="44"/>
  <c r="AA895" i="44"/>
  <c r="AA894" i="44"/>
  <c r="AA893" i="44"/>
  <c r="AA892" i="44"/>
  <c r="AA891" i="44"/>
  <c r="AA890" i="44"/>
  <c r="AA889" i="44"/>
  <c r="AA888" i="44"/>
  <c r="AA887" i="44"/>
  <c r="AA886" i="44"/>
  <c r="AA885" i="44"/>
  <c r="AA884" i="44"/>
  <c r="AA883" i="44"/>
  <c r="AA882" i="44"/>
  <c r="AA881" i="44"/>
  <c r="AA880" i="44"/>
  <c r="AA879" i="44"/>
  <c r="AA878" i="44"/>
  <c r="AA877" i="44"/>
  <c r="AA876" i="44"/>
  <c r="AA875" i="44"/>
  <c r="AA874" i="44"/>
  <c r="AA873" i="44"/>
  <c r="AA872" i="44"/>
  <c r="AA871" i="44"/>
  <c r="AA870" i="44"/>
  <c r="AA869" i="44"/>
  <c r="AA868" i="44"/>
  <c r="AA867" i="44"/>
  <c r="AA866" i="44"/>
  <c r="AA865" i="44"/>
  <c r="AA864" i="44"/>
  <c r="AA863" i="44"/>
  <c r="AA862" i="44"/>
  <c r="AA861" i="44"/>
  <c r="AA860" i="44"/>
  <c r="AA859" i="44"/>
  <c r="AA858" i="44"/>
  <c r="AA857" i="44"/>
  <c r="AA856" i="44"/>
  <c r="AA855" i="44"/>
  <c r="AA854" i="44"/>
  <c r="AA853" i="44"/>
  <c r="AA852" i="44"/>
  <c r="AA851" i="44"/>
  <c r="AA850" i="44"/>
  <c r="AA849" i="44"/>
  <c r="AA848" i="44"/>
  <c r="AA847" i="44"/>
  <c r="AA846" i="44"/>
  <c r="AA845" i="44"/>
  <c r="AA844" i="44"/>
  <c r="AA843" i="44"/>
  <c r="AA842" i="44"/>
  <c r="AA841" i="44"/>
  <c r="AA840" i="44"/>
  <c r="AA839" i="44"/>
  <c r="AA838" i="44"/>
  <c r="AA837" i="44"/>
  <c r="AA836" i="44"/>
  <c r="AA835" i="44"/>
  <c r="AA834" i="44"/>
  <c r="AA833" i="44"/>
  <c r="AA832" i="44"/>
  <c r="AA831" i="44"/>
  <c r="AA830" i="44"/>
  <c r="AA829" i="44"/>
  <c r="AA828" i="44"/>
  <c r="AA827" i="44"/>
  <c r="AA826" i="44"/>
  <c r="AA825" i="44"/>
  <c r="AA824" i="44"/>
  <c r="AA823" i="44"/>
  <c r="AA822" i="44"/>
  <c r="AA821" i="44"/>
  <c r="AA820" i="44"/>
  <c r="AA819" i="44"/>
  <c r="AA818" i="44"/>
  <c r="AA817" i="44"/>
  <c r="AA816" i="44"/>
  <c r="AA815" i="44"/>
  <c r="AA814" i="44"/>
  <c r="AA813" i="44"/>
  <c r="AA812" i="44"/>
  <c r="AA811" i="44"/>
  <c r="AA810" i="44"/>
  <c r="AA809" i="44"/>
  <c r="AA808" i="44"/>
  <c r="AA807" i="44"/>
  <c r="AA806" i="44"/>
  <c r="AA805" i="44"/>
  <c r="AA804" i="44"/>
  <c r="AA803" i="44"/>
  <c r="AA802" i="44"/>
  <c r="AA801" i="44"/>
  <c r="AA800" i="44"/>
  <c r="AA799" i="44"/>
  <c r="AA798" i="44"/>
  <c r="AA797" i="44"/>
  <c r="AA796" i="44"/>
  <c r="AA795" i="44"/>
  <c r="AA794" i="44"/>
  <c r="AA793" i="44"/>
  <c r="AA792" i="44"/>
  <c r="AA791" i="44"/>
  <c r="AA790" i="44"/>
  <c r="AA789" i="44"/>
  <c r="AA788" i="44"/>
  <c r="AA787" i="44"/>
  <c r="AA786" i="44"/>
  <c r="AA785" i="44"/>
  <c r="AA784" i="44"/>
  <c r="AA783" i="44"/>
  <c r="AA782" i="44"/>
  <c r="AA781" i="44"/>
  <c r="AA780" i="44"/>
  <c r="AA779" i="44"/>
  <c r="AA778" i="44"/>
  <c r="AA777" i="44"/>
  <c r="AA776" i="44"/>
  <c r="AA775" i="44"/>
  <c r="AA774" i="44"/>
  <c r="AA773" i="44"/>
  <c r="AA772" i="44"/>
  <c r="AA771" i="44"/>
  <c r="AA770" i="44"/>
  <c r="AA769" i="44"/>
  <c r="AA768" i="44"/>
  <c r="AA767" i="44"/>
  <c r="AA766" i="44"/>
  <c r="AA765" i="44"/>
  <c r="AA764" i="44"/>
  <c r="AA763" i="44"/>
  <c r="AA762" i="44"/>
  <c r="AA761" i="44"/>
  <c r="AA760" i="44"/>
  <c r="AA759" i="44"/>
  <c r="AA758" i="44"/>
  <c r="AA757" i="44"/>
  <c r="AA756" i="44"/>
  <c r="AA755" i="44"/>
  <c r="AA754" i="44"/>
  <c r="AA753" i="44"/>
  <c r="AA752" i="44"/>
  <c r="AA751" i="44"/>
  <c r="AA750" i="44"/>
  <c r="AA749" i="44"/>
  <c r="AA748" i="44"/>
  <c r="AA747" i="44"/>
  <c r="AA746" i="44"/>
  <c r="AA745" i="44"/>
  <c r="AA744" i="44"/>
  <c r="AA743" i="44"/>
  <c r="AA742" i="44"/>
  <c r="AA741" i="44"/>
  <c r="AA740" i="44"/>
  <c r="AA739" i="44"/>
  <c r="AA738" i="44"/>
  <c r="AA737" i="44"/>
  <c r="AA736" i="44"/>
  <c r="AA735" i="44"/>
  <c r="AA734" i="44"/>
  <c r="AA733" i="44"/>
  <c r="AA732" i="44"/>
  <c r="AA731" i="44"/>
  <c r="AA730" i="44"/>
  <c r="AA729" i="44"/>
  <c r="AA728" i="44"/>
  <c r="AA727" i="44"/>
  <c r="AA726" i="44"/>
  <c r="AA725" i="44"/>
  <c r="AA724" i="44"/>
  <c r="AA723" i="44"/>
  <c r="AA722" i="44"/>
  <c r="AA721" i="44"/>
  <c r="AA720" i="44"/>
  <c r="AA719" i="44"/>
  <c r="AA718" i="44"/>
  <c r="AA717" i="44"/>
  <c r="AA716" i="44"/>
  <c r="AA715" i="44"/>
  <c r="AA714" i="44"/>
  <c r="AA713" i="44"/>
  <c r="AA712" i="44"/>
  <c r="AA711" i="44"/>
  <c r="AA710" i="44"/>
  <c r="AA709" i="44"/>
  <c r="AA708" i="44"/>
  <c r="AA707" i="44"/>
  <c r="AA706" i="44"/>
  <c r="AA705" i="44"/>
  <c r="AA704" i="44"/>
  <c r="AA703" i="44"/>
  <c r="AA702" i="44"/>
  <c r="AA701" i="44"/>
  <c r="AA700" i="44"/>
  <c r="AA699" i="44"/>
  <c r="AA698" i="44"/>
  <c r="AA697" i="44"/>
  <c r="AA696" i="44"/>
  <c r="AA695" i="44"/>
  <c r="AA694" i="44"/>
  <c r="AA693" i="44"/>
  <c r="AA692" i="44"/>
  <c r="AA691" i="44"/>
  <c r="AA690" i="44"/>
  <c r="AA689" i="44"/>
  <c r="AA688" i="44"/>
  <c r="AA687" i="44"/>
  <c r="AA686" i="44"/>
  <c r="AA685" i="44"/>
  <c r="AA684" i="44"/>
  <c r="AA683" i="44"/>
  <c r="AA682" i="44"/>
  <c r="AA681" i="44"/>
  <c r="AA680" i="44"/>
  <c r="AA679" i="44"/>
  <c r="AA678" i="44"/>
  <c r="AA677" i="44"/>
  <c r="AA676" i="44"/>
  <c r="AA675" i="44"/>
  <c r="AA674" i="44"/>
  <c r="AA673" i="44"/>
  <c r="AA672" i="44"/>
  <c r="AA671" i="44"/>
  <c r="AA670" i="44"/>
  <c r="AA669" i="44"/>
  <c r="AA668" i="44"/>
  <c r="AA667" i="44"/>
  <c r="AA666" i="44"/>
  <c r="AA665" i="44"/>
  <c r="AA664" i="44"/>
  <c r="AA663" i="44"/>
  <c r="AA662" i="44"/>
  <c r="AA661" i="44"/>
  <c r="AA660" i="44"/>
  <c r="AA659" i="44"/>
  <c r="AA658" i="44"/>
  <c r="AA657" i="44"/>
  <c r="AA656" i="44"/>
  <c r="AA655" i="44"/>
  <c r="AA654" i="44"/>
  <c r="AA653" i="44"/>
  <c r="AA652" i="44"/>
  <c r="AA651" i="44"/>
  <c r="AA650" i="44"/>
  <c r="AA649" i="44"/>
  <c r="AA648" i="44"/>
  <c r="AA647" i="44"/>
  <c r="AA646" i="44"/>
  <c r="AA645" i="44"/>
  <c r="AA644" i="44"/>
  <c r="AA643" i="44"/>
  <c r="AA642" i="44"/>
  <c r="AA641" i="44"/>
  <c r="AA640" i="44"/>
  <c r="AA639" i="44"/>
  <c r="AA638" i="44"/>
  <c r="AA637" i="44"/>
  <c r="AA636" i="44"/>
  <c r="AA635" i="44"/>
  <c r="AA634" i="44"/>
  <c r="AA633" i="44"/>
  <c r="AA632" i="44"/>
  <c r="AA631" i="44"/>
  <c r="AA630" i="44"/>
  <c r="AA629" i="44"/>
  <c r="AA628" i="44"/>
  <c r="AA627" i="44"/>
  <c r="AA626" i="44"/>
  <c r="AA625" i="44"/>
  <c r="AA624" i="44"/>
  <c r="AA623" i="44"/>
  <c r="AA622" i="44"/>
  <c r="AA621" i="44"/>
  <c r="AA620" i="44"/>
  <c r="AA619" i="44"/>
  <c r="AA618" i="44"/>
  <c r="AA617" i="44"/>
  <c r="AA616" i="44"/>
  <c r="AA615" i="44"/>
  <c r="AA614" i="44"/>
  <c r="AA613" i="44"/>
  <c r="AA612" i="44"/>
  <c r="AA611" i="44"/>
  <c r="AA610" i="44"/>
  <c r="AA609" i="44"/>
  <c r="AA608" i="44"/>
  <c r="AA607" i="44"/>
  <c r="AA606" i="44"/>
  <c r="AA605" i="44"/>
  <c r="AA604" i="44"/>
  <c r="AA603" i="44"/>
  <c r="AA602" i="44"/>
  <c r="AA601" i="44"/>
  <c r="AA600" i="44"/>
  <c r="AA599" i="44"/>
  <c r="AA598" i="44"/>
  <c r="AA597" i="44"/>
  <c r="AA596" i="44"/>
  <c r="AA595" i="44"/>
  <c r="AA594" i="44"/>
  <c r="AA593" i="44"/>
  <c r="AA592" i="44"/>
  <c r="AA591" i="44"/>
  <c r="AA590" i="44"/>
  <c r="AA589" i="44"/>
  <c r="AA588" i="44"/>
  <c r="AA587" i="44"/>
  <c r="AA586" i="44"/>
  <c r="AA585" i="44"/>
  <c r="AA584" i="44"/>
  <c r="AA583" i="44"/>
  <c r="AA582" i="44"/>
  <c r="AA581" i="44"/>
  <c r="AA580" i="44"/>
  <c r="AA579" i="44"/>
  <c r="AA578" i="44"/>
  <c r="AA577" i="44"/>
  <c r="AA576" i="44"/>
  <c r="AA575" i="44"/>
  <c r="AA574" i="44"/>
  <c r="AA573" i="44"/>
  <c r="AA572" i="44"/>
  <c r="AA571" i="44"/>
  <c r="AA570" i="44"/>
  <c r="AA569" i="44"/>
  <c r="AA568" i="44"/>
  <c r="AA567" i="44"/>
  <c r="AA566" i="44"/>
  <c r="AA565" i="44"/>
  <c r="AA564" i="44"/>
  <c r="AA563" i="44"/>
  <c r="AA562" i="44"/>
  <c r="AA561" i="44"/>
  <c r="AA560" i="44"/>
  <c r="AA559" i="44"/>
  <c r="AA558" i="44"/>
  <c r="AA557" i="44"/>
  <c r="AA556" i="44"/>
  <c r="AA555" i="44"/>
  <c r="AA554" i="44"/>
  <c r="AA553" i="44"/>
  <c r="AA552" i="44"/>
  <c r="AA551" i="44"/>
  <c r="AA550" i="44"/>
  <c r="AA549" i="44"/>
  <c r="AA548" i="44"/>
  <c r="AA547" i="44"/>
  <c r="AA546" i="44"/>
  <c r="AA545" i="44"/>
  <c r="AA544" i="44"/>
  <c r="AA543" i="44"/>
  <c r="AA542" i="44"/>
  <c r="AA541" i="44"/>
  <c r="AA540" i="44"/>
  <c r="AA539" i="44"/>
  <c r="AA538" i="44"/>
  <c r="AA537" i="44"/>
  <c r="AA536" i="44"/>
  <c r="AA535" i="44"/>
  <c r="AA534" i="44"/>
  <c r="AA533" i="44"/>
  <c r="AA532" i="44"/>
  <c r="AA531" i="44"/>
  <c r="AA530" i="44"/>
  <c r="AA529" i="44"/>
  <c r="AA528" i="44"/>
  <c r="AA527" i="44"/>
  <c r="AA526" i="44"/>
  <c r="AA525" i="44"/>
  <c r="AA524" i="44"/>
  <c r="AA523" i="44"/>
  <c r="AA522" i="44"/>
  <c r="AA521" i="44"/>
  <c r="AA520" i="44"/>
  <c r="AA519" i="44"/>
  <c r="AA518" i="44"/>
  <c r="AA517" i="44"/>
  <c r="AA516" i="44"/>
  <c r="AA515" i="44"/>
  <c r="AA514" i="44"/>
  <c r="AA513" i="44"/>
  <c r="AA512" i="44"/>
  <c r="AA511" i="44"/>
  <c r="AA510" i="44"/>
  <c r="AA509" i="44"/>
  <c r="AA508" i="44"/>
  <c r="AA507" i="44"/>
  <c r="AA506" i="44"/>
  <c r="AA505" i="44"/>
  <c r="AA504" i="44"/>
  <c r="AA503" i="44"/>
  <c r="AA502" i="44"/>
  <c r="AA501" i="44"/>
  <c r="AA500" i="44"/>
  <c r="AA499" i="44"/>
  <c r="AA498" i="44"/>
  <c r="AA497" i="44"/>
  <c r="AA496" i="44"/>
  <c r="AA495" i="44"/>
  <c r="AA494" i="44"/>
  <c r="AA493" i="44"/>
  <c r="AA492" i="44"/>
  <c r="AA491" i="44"/>
  <c r="AA490" i="44"/>
  <c r="AA489" i="44"/>
  <c r="AA488" i="44"/>
  <c r="AA487" i="44"/>
  <c r="AA486" i="44"/>
  <c r="AA485" i="44"/>
  <c r="AA484" i="44"/>
  <c r="AA483" i="44"/>
  <c r="AA482" i="44"/>
  <c r="AA481" i="44"/>
  <c r="AA480" i="44"/>
  <c r="AA479" i="44"/>
  <c r="AA478" i="44"/>
  <c r="AA477" i="44"/>
  <c r="AA476" i="44"/>
  <c r="AA475" i="44"/>
  <c r="AA474" i="44"/>
  <c r="AA473" i="44"/>
  <c r="AA472" i="44"/>
  <c r="AA471" i="44"/>
  <c r="AA470" i="44"/>
  <c r="AA469" i="44"/>
  <c r="AA468" i="44"/>
  <c r="AA467" i="44"/>
  <c r="AA466" i="44"/>
  <c r="AA465" i="44"/>
  <c r="AA464" i="44"/>
  <c r="AA463" i="44"/>
  <c r="AA462" i="44"/>
  <c r="AA461" i="44"/>
  <c r="AA460" i="44"/>
  <c r="AA459" i="44"/>
  <c r="AA458" i="44"/>
  <c r="AA457" i="44"/>
  <c r="AA456" i="44"/>
  <c r="AA455" i="44"/>
  <c r="AA454" i="44"/>
  <c r="AA453" i="44"/>
  <c r="AA452" i="44"/>
  <c r="AA451" i="44"/>
  <c r="AA450" i="44"/>
  <c r="AA449" i="44"/>
  <c r="AA448" i="44"/>
  <c r="AA447" i="44"/>
  <c r="AA446" i="44"/>
  <c r="AA445" i="44"/>
  <c r="AA444" i="44"/>
  <c r="AA443" i="44"/>
  <c r="AA442" i="44"/>
  <c r="AA441" i="44"/>
  <c r="AA440" i="44"/>
  <c r="AA439" i="44"/>
  <c r="AA438" i="44"/>
  <c r="AA437" i="44"/>
  <c r="AA436" i="44"/>
  <c r="AA435" i="44"/>
  <c r="AA434" i="44"/>
  <c r="AA433" i="44"/>
  <c r="AA432" i="44"/>
  <c r="AA431" i="44"/>
  <c r="AA430" i="44"/>
  <c r="AA429" i="44"/>
  <c r="AA428" i="44"/>
  <c r="AA427" i="44"/>
  <c r="AA426" i="44"/>
  <c r="AA425" i="44"/>
  <c r="AA424" i="44"/>
  <c r="AA423" i="44"/>
  <c r="AA422" i="44"/>
  <c r="AA421" i="44"/>
  <c r="AA420" i="44"/>
  <c r="AA419" i="44"/>
  <c r="AA418" i="44"/>
  <c r="AA417" i="44"/>
  <c r="AA416" i="44"/>
  <c r="AA415" i="44"/>
  <c r="AA408" i="44"/>
  <c r="AA380" i="44"/>
  <c r="AA379" i="44"/>
  <c r="AA378" i="44"/>
  <c r="AA377" i="44"/>
  <c r="AA376" i="44"/>
  <c r="AA375" i="44"/>
  <c r="AA374" i="44"/>
  <c r="AA373" i="44"/>
  <c r="AA372" i="44"/>
  <c r="AA371" i="44"/>
  <c r="AA369" i="44"/>
  <c r="AA367" i="44"/>
  <c r="AA366" i="44"/>
  <c r="AA365" i="44"/>
  <c r="AA364" i="44"/>
  <c r="AA363" i="44"/>
  <c r="AA362" i="44"/>
  <c r="AA361" i="44"/>
  <c r="AA360" i="44"/>
  <c r="AA359" i="44"/>
  <c r="AA358" i="44"/>
  <c r="AA357" i="44"/>
  <c r="AA356" i="44"/>
  <c r="AA355" i="44"/>
  <c r="AA354" i="44"/>
  <c r="AA353" i="44"/>
  <c r="AA352" i="44"/>
  <c r="AA350" i="44"/>
  <c r="AA348" i="44"/>
  <c r="AA347" i="44"/>
  <c r="AA346" i="44"/>
  <c r="AA345" i="44"/>
  <c r="AA344" i="44"/>
  <c r="AA343" i="44"/>
  <c r="AA342" i="44"/>
  <c r="AA340" i="44"/>
  <c r="AA339" i="44"/>
  <c r="AA338" i="44"/>
  <c r="AA337" i="44"/>
  <c r="AA336" i="44"/>
  <c r="AA335" i="44"/>
  <c r="AA334" i="44"/>
  <c r="AA333" i="44"/>
  <c r="AA332" i="44"/>
  <c r="AA331" i="44"/>
  <c r="AA329" i="44"/>
  <c r="AA327" i="44"/>
  <c r="AA326" i="44"/>
  <c r="AA318" i="44"/>
  <c r="AA317" i="44"/>
  <c r="AA316" i="44"/>
  <c r="AA315" i="44"/>
  <c r="AA314" i="44"/>
  <c r="AA313" i="44"/>
  <c r="AA312" i="44"/>
  <c r="AA311" i="44"/>
  <c r="AA310" i="44"/>
  <c r="AA309" i="44"/>
  <c r="AA307" i="44"/>
  <c r="AA306" i="44"/>
  <c r="AA305" i="44"/>
  <c r="AA302" i="44"/>
  <c r="AA301" i="44"/>
  <c r="AA292" i="44"/>
  <c r="AA279" i="44"/>
  <c r="AA261" i="44"/>
  <c r="AA260" i="44"/>
  <c r="AA259" i="44"/>
  <c r="AA258" i="44"/>
  <c r="AA257" i="44"/>
  <c r="AA256" i="44"/>
  <c r="AA255" i="44"/>
  <c r="AA254" i="44"/>
  <c r="AA253" i="44"/>
  <c r="AA252" i="44"/>
  <c r="AA251" i="44"/>
  <c r="AA250" i="44"/>
  <c r="AA249" i="44"/>
  <c r="AA248" i="44"/>
  <c r="AA247" i="44"/>
  <c r="AA245" i="44"/>
  <c r="AA244" i="44"/>
  <c r="AA243" i="44"/>
  <c r="AA242" i="44"/>
  <c r="AA241" i="44"/>
  <c r="AA240" i="44"/>
  <c r="AA239" i="44"/>
  <c r="AA237" i="44"/>
  <c r="AA236" i="44"/>
  <c r="AA235" i="44"/>
  <c r="AA234" i="44"/>
  <c r="AA233" i="44"/>
  <c r="AA232" i="44"/>
  <c r="AA231" i="44"/>
  <c r="AA230" i="44"/>
  <c r="AA229" i="44"/>
  <c r="AA228" i="44"/>
  <c r="AA226" i="44"/>
  <c r="AA225" i="44"/>
  <c r="AA224" i="44"/>
  <c r="AA223" i="44"/>
  <c r="AA222" i="44"/>
  <c r="AA221" i="44"/>
  <c r="AA220" i="44"/>
  <c r="AA219" i="44"/>
  <c r="AA217" i="44"/>
  <c r="AA216" i="44"/>
  <c r="AA215" i="44"/>
  <c r="AA214" i="44"/>
  <c r="AA213" i="44"/>
  <c r="AA212" i="44"/>
  <c r="AA210" i="44"/>
  <c r="AA209" i="44"/>
  <c r="AA208" i="44"/>
  <c r="AA207" i="44"/>
  <c r="AA205" i="44"/>
  <c r="AA204" i="44"/>
  <c r="AA203" i="44"/>
  <c r="AA202" i="44"/>
  <c r="AA201" i="44"/>
  <c r="AA199" i="44"/>
  <c r="AA198" i="44"/>
  <c r="AA197" i="44"/>
  <c r="AA196" i="44"/>
  <c r="AA195" i="44"/>
  <c r="AA194" i="44"/>
  <c r="AA193" i="44"/>
  <c r="AA191" i="44"/>
  <c r="AA190" i="44"/>
  <c r="AA189" i="44"/>
  <c r="AA188" i="44"/>
  <c r="AA187" i="44"/>
  <c r="AA185" i="44"/>
  <c r="AA184" i="44"/>
  <c r="AA183" i="44"/>
  <c r="AA182" i="44"/>
  <c r="AA181" i="44"/>
  <c r="AA180" i="44"/>
  <c r="AA179" i="44"/>
  <c r="AA177" i="44"/>
  <c r="AA127" i="44"/>
  <c r="AA126" i="44"/>
  <c r="AA125" i="44"/>
  <c r="AA124" i="44"/>
  <c r="AA123" i="44"/>
  <c r="AA122" i="44"/>
  <c r="AA121" i="44"/>
  <c r="AA120" i="44"/>
  <c r="AA119" i="44"/>
  <c r="AA118" i="44"/>
  <c r="AA117" i="44"/>
  <c r="AA116" i="44"/>
  <c r="AA115" i="44"/>
  <c r="AA114" i="44"/>
  <c r="AA113" i="44"/>
  <c r="AA112" i="44"/>
  <c r="AA111" i="44"/>
  <c r="AA109" i="44"/>
  <c r="AA108" i="44"/>
  <c r="AA107" i="44"/>
  <c r="AA106" i="44"/>
  <c r="AA105" i="44"/>
  <c r="AA104" i="44"/>
  <c r="AA103" i="44"/>
  <c r="AA102" i="44"/>
  <c r="AA101" i="44"/>
  <c r="AA100" i="44"/>
  <c r="AA99" i="44"/>
  <c r="AA98" i="44"/>
  <c r="AA97" i="44"/>
  <c r="AA96" i="44"/>
  <c r="AA95" i="44"/>
  <c r="AA94" i="44"/>
  <c r="AA93" i="44"/>
  <c r="AA92" i="44"/>
  <c r="AA91" i="44"/>
  <c r="AA90" i="44"/>
  <c r="AA89" i="44"/>
  <c r="AA88" i="44"/>
  <c r="AA87" i="44"/>
  <c r="AA86" i="44"/>
  <c r="AA85" i="44"/>
  <c r="AA84" i="44"/>
  <c r="AA83" i="44"/>
  <c r="AA82" i="44"/>
  <c r="AA81" i="44"/>
  <c r="AA80" i="44"/>
  <c r="AA79" i="44"/>
  <c r="AA78" i="44"/>
  <c r="AA77" i="44"/>
  <c r="AA76" i="44"/>
  <c r="AA75" i="44"/>
  <c r="AA74" i="44"/>
  <c r="AA73" i="44"/>
  <c r="AA72" i="44"/>
  <c r="AA71" i="44"/>
  <c r="AA70" i="44"/>
  <c r="AA69" i="44"/>
  <c r="AA68" i="44"/>
  <c r="AA67" i="44"/>
  <c r="AA66" i="44"/>
  <c r="AA65" i="44"/>
  <c r="AA64" i="44"/>
  <c r="AA63" i="44"/>
  <c r="AA62" i="44"/>
  <c r="AA61" i="44"/>
  <c r="AA60" i="44"/>
  <c r="AA59" i="44"/>
  <c r="AA58" i="44"/>
  <c r="AA57" i="44"/>
  <c r="AA56" i="44"/>
  <c r="AA55" i="44"/>
  <c r="AA54" i="44"/>
  <c r="AA53" i="44"/>
  <c r="AA52" i="44"/>
  <c r="AA51" i="44"/>
  <c r="AA50" i="44"/>
  <c r="AA49" i="44"/>
  <c r="AA48" i="44"/>
  <c r="AA47" i="44"/>
  <c r="AA46" i="44"/>
  <c r="AA45" i="44"/>
  <c r="AA44" i="44"/>
  <c r="AA43" i="44"/>
  <c r="AA42" i="44"/>
  <c r="AA41" i="44"/>
  <c r="AA40" i="44"/>
  <c r="AA39" i="44"/>
  <c r="AA38" i="44"/>
  <c r="AA37" i="44"/>
  <c r="AA36" i="44"/>
  <c r="AA35" i="44"/>
  <c r="AA34" i="44"/>
  <c r="AA33" i="44"/>
  <c r="AA32" i="44"/>
  <c r="AA31" i="44"/>
  <c r="AA30" i="44"/>
  <c r="AA29" i="44"/>
  <c r="AA28" i="44"/>
  <c r="AA27" i="44"/>
  <c r="AA26" i="44"/>
  <c r="AA25" i="44"/>
  <c r="AA24" i="44"/>
  <c r="AA23" i="44"/>
  <c r="AA22" i="44"/>
  <c r="AA21" i="44"/>
  <c r="AA20" i="44"/>
  <c r="AA19" i="44"/>
  <c r="AA18" i="44"/>
  <c r="AA17" i="44"/>
  <c r="AA16" i="44"/>
  <c r="AA14" i="44"/>
  <c r="AA13" i="44"/>
  <c r="AA12" i="44"/>
  <c r="AA11" i="44"/>
  <c r="AA10" i="44"/>
  <c r="AA9" i="44"/>
  <c r="AA6" i="44"/>
  <c r="AA2" i="44"/>
  <c r="AA3" i="44"/>
  <c r="AA4" i="44"/>
  <c r="AA5" i="44"/>
  <c r="AA7" i="44"/>
  <c r="AA8" i="44"/>
  <c r="AA110" i="44"/>
  <c r="AA128" i="44"/>
  <c r="AA129" i="44"/>
  <c r="AA130" i="44"/>
  <c r="AA131" i="44"/>
  <c r="AA132" i="44"/>
  <c r="AA133" i="44"/>
  <c r="AA134" i="44"/>
  <c r="AA135" i="44"/>
  <c r="AA136" i="44"/>
  <c r="AA137" i="44"/>
  <c r="AA138" i="44"/>
  <c r="AA139" i="44"/>
  <c r="AA140" i="44"/>
  <c r="AA141" i="44"/>
  <c r="AA142" i="44"/>
  <c r="AA143" i="44"/>
  <c r="AA144" i="44"/>
  <c r="AA145" i="44"/>
  <c r="AA146" i="44"/>
  <c r="AA147" i="44"/>
  <c r="AA148" i="44"/>
  <c r="AA149" i="44"/>
  <c r="AA150" i="44"/>
  <c r="AA151" i="44"/>
  <c r="AA152" i="44"/>
  <c r="AA153" i="44"/>
  <c r="AA154" i="44"/>
  <c r="AA155" i="44"/>
  <c r="AA156" i="44"/>
  <c r="AA157" i="44"/>
  <c r="AA158" i="44"/>
  <c r="AA159" i="44"/>
  <c r="AA160" i="44"/>
  <c r="AA161" i="44"/>
  <c r="AA162" i="44"/>
  <c r="AA163" i="44"/>
  <c r="AA164" i="44"/>
  <c r="AA165" i="44"/>
  <c r="AA166" i="44"/>
  <c r="AA167" i="44"/>
  <c r="AA168" i="44"/>
  <c r="AA169" i="44"/>
  <c r="AA170" i="44"/>
  <c r="AA171" i="44"/>
  <c r="AA172" i="44"/>
  <c r="AA173" i="44"/>
  <c r="AA174" i="44"/>
  <c r="AA175" i="44"/>
  <c r="AA176" i="44"/>
  <c r="AA178" i="44"/>
  <c r="AA262" i="44"/>
  <c r="AA263" i="44"/>
  <c r="AA264" i="44"/>
  <c r="AA265" i="44"/>
  <c r="AA266" i="44"/>
  <c r="AA267" i="44"/>
  <c r="AA268" i="44"/>
  <c r="AA269" i="44"/>
  <c r="AA270" i="44"/>
  <c r="AA271" i="44"/>
  <c r="AA272" i="44"/>
  <c r="AA273" i="44"/>
  <c r="AA274" i="44"/>
  <c r="AA275" i="44"/>
  <c r="AA276" i="44"/>
  <c r="AA277" i="44"/>
  <c r="AA278" i="44"/>
  <c r="AA280" i="44"/>
  <c r="AA281" i="44"/>
  <c r="AA282" i="44"/>
  <c r="AA284" i="44"/>
  <c r="AA285" i="44"/>
  <c r="AA286" i="44"/>
  <c r="AA287" i="44"/>
  <c r="AA288" i="44"/>
  <c r="AA289" i="44"/>
  <c r="AA290" i="44"/>
  <c r="AA291" i="44"/>
  <c r="AA293" i="44"/>
  <c r="AA294" i="44"/>
  <c r="AA295" i="44"/>
  <c r="AA296" i="44"/>
  <c r="AA297" i="44"/>
  <c r="AA298" i="44"/>
  <c r="AA299" i="44"/>
  <c r="AA300" i="44"/>
  <c r="AA303" i="44"/>
  <c r="AA304" i="44"/>
  <c r="AA308" i="44"/>
  <c r="AA319" i="44"/>
  <c r="AA320" i="44"/>
  <c r="AA321" i="44"/>
  <c r="AA322" i="44"/>
  <c r="AA323" i="44"/>
  <c r="AA324" i="44"/>
  <c r="AA325" i="44"/>
  <c r="AA330" i="44"/>
  <c r="AA341" i="44"/>
  <c r="AA349" i="44"/>
  <c r="AA351" i="44"/>
  <c r="AA368" i="44"/>
  <c r="AA370" i="44"/>
  <c r="AA381" i="44"/>
  <c r="AA382" i="44"/>
  <c r="AA383" i="44"/>
  <c r="AA384" i="44"/>
  <c r="AA385" i="44"/>
  <c r="AA386" i="44"/>
  <c r="AA387" i="44"/>
  <c r="AA388" i="44"/>
  <c r="AA389" i="44"/>
  <c r="AA390" i="44"/>
  <c r="AA391" i="44"/>
  <c r="AA392" i="44"/>
  <c r="AA393" i="44"/>
  <c r="AA394" i="44"/>
  <c r="AA395" i="44"/>
  <c r="AA396" i="44"/>
  <c r="AA397" i="44"/>
  <c r="AA398" i="44"/>
  <c r="AA399" i="44"/>
  <c r="AA400" i="44"/>
  <c r="AA401" i="44"/>
  <c r="AA402" i="44"/>
  <c r="AA403" i="44"/>
  <c r="AA404" i="44"/>
  <c r="AA405" i="44"/>
  <c r="AA406" i="44"/>
  <c r="AA407" i="44"/>
  <c r="AA409" i="44"/>
  <c r="AA410" i="44"/>
  <c r="AA411" i="44"/>
  <c r="AA412" i="44"/>
  <c r="AA413" i="44"/>
  <c r="AA414" i="44"/>
  <c r="AA997" i="44"/>
  <c r="AA998" i="44"/>
  <c r="AA999" i="44"/>
  <c r="AA1000" i="44"/>
  <c r="AA1001" i="44"/>
  <c r="AA1189" i="44"/>
  <c r="AA1194" i="44"/>
  <c r="AA1195" i="44"/>
  <c r="AA1196" i="44"/>
  <c r="AA1197" i="44"/>
  <c r="AA1198" i="44"/>
  <c r="AA1199" i="44"/>
  <c r="AA1200" i="44"/>
  <c r="AA1211" i="44"/>
  <c r="AA1212" i="44"/>
  <c r="AA1213" i="44"/>
  <c r="AA1214" i="44"/>
  <c r="AA1221" i="44"/>
  <c r="AA1222" i="44"/>
  <c r="AA1225" i="44"/>
  <c r="AA1227" i="44"/>
  <c r="AA1232" i="44"/>
  <c r="AA1233" i="44"/>
  <c r="AA1234" i="44"/>
  <c r="AA1235" i="44"/>
  <c r="AA1236" i="44"/>
  <c r="AA1237" i="44"/>
  <c r="AA1256" i="44"/>
  <c r="AA1257" i="44"/>
  <c r="AA1258" i="44"/>
  <c r="AA1259" i="44"/>
  <c r="AA1260" i="44"/>
  <c r="AA1261" i="44"/>
  <c r="AA1262" i="44"/>
  <c r="AA1263" i="44"/>
  <c r="AA1275" i="44"/>
  <c r="AA1276" i="44"/>
  <c r="AA1277" i="44"/>
  <c r="AA1278" i="44"/>
  <c r="AA1279" i="44"/>
  <c r="AA1280" i="44"/>
  <c r="AA1281" i="44"/>
  <c r="AA1282" i="44"/>
  <c r="AA1283" i="44"/>
  <c r="AA1284" i="44"/>
  <c r="AA1285" i="44"/>
  <c r="AA1286" i="44"/>
  <c r="AA1287" i="44"/>
  <c r="AA1288" i="44"/>
  <c r="AA1289" i="44"/>
  <c r="AA1290" i="44"/>
  <c r="AA1291" i="44"/>
  <c r="AA1292" i="44"/>
  <c r="AA1293" i="44"/>
  <c r="AA1294" i="44"/>
  <c r="AA1295" i="44"/>
  <c r="AA1296" i="44"/>
  <c r="AA1297" i="44"/>
  <c r="AA1298" i="44"/>
  <c r="AA1299" i="44"/>
  <c r="AA1300" i="44"/>
  <c r="AA1301" i="44"/>
  <c r="AA1302" i="44"/>
  <c r="AA1303" i="44"/>
  <c r="AA1304" i="44"/>
  <c r="AA1305" i="44"/>
  <c r="AA1306" i="44"/>
  <c r="D5" i="60"/>
  <c r="D6" i="60"/>
  <c r="D7" i="60"/>
  <c r="D8" i="60"/>
  <c r="D9" i="60"/>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1" i="60"/>
  <c r="D112" i="60"/>
  <c r="D113"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57" i="60"/>
  <c r="D158" i="60"/>
  <c r="D159"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201" i="60"/>
  <c r="D202" i="60"/>
  <c r="D203" i="60"/>
  <c r="D204" i="60"/>
  <c r="D205" i="60"/>
  <c r="D206" i="60"/>
  <c r="D207" i="60"/>
  <c r="D208" i="60"/>
  <c r="D209" i="60"/>
  <c r="D210" i="60"/>
  <c r="D211" i="60"/>
  <c r="D212" i="60"/>
  <c r="D213" i="60"/>
  <c r="D214" i="60"/>
  <c r="D215" i="60"/>
  <c r="D216" i="60"/>
  <c r="D217" i="60"/>
  <c r="D218" i="60"/>
  <c r="D219" i="60"/>
  <c r="D220" i="60"/>
  <c r="D221" i="60"/>
  <c r="D222" i="60"/>
  <c r="D223" i="60"/>
  <c r="D224" i="60"/>
  <c r="D225" i="60"/>
  <c r="D226" i="60"/>
  <c r="D227" i="60"/>
  <c r="D228" i="60"/>
  <c r="D229" i="60"/>
  <c r="D230" i="60"/>
  <c r="D231" i="60"/>
  <c r="D232" i="60"/>
  <c r="D233" i="60"/>
  <c r="D234" i="60"/>
  <c r="D235" i="60"/>
  <c r="D236" i="60"/>
  <c r="D237" i="60"/>
  <c r="D238" i="60"/>
  <c r="D239" i="60"/>
  <c r="D240" i="60"/>
  <c r="D241" i="60"/>
  <c r="D242" i="60"/>
  <c r="D243" i="60"/>
  <c r="D244" i="60"/>
  <c r="D245" i="60"/>
  <c r="D246" i="60"/>
  <c r="D247" i="60"/>
  <c r="D248" i="60"/>
  <c r="D249" i="60"/>
  <c r="D250" i="60"/>
  <c r="D251" i="60"/>
  <c r="D252" i="60"/>
  <c r="D253" i="60"/>
  <c r="D254" i="60"/>
  <c r="D255" i="60"/>
  <c r="D256" i="60"/>
  <c r="D257" i="60"/>
  <c r="D258" i="60"/>
  <c r="D259" i="60"/>
  <c r="D260" i="60"/>
  <c r="D261" i="60"/>
  <c r="D262" i="60"/>
  <c r="D263" i="60"/>
  <c r="D264" i="60"/>
  <c r="D265" i="60"/>
  <c r="D266" i="60"/>
  <c r="D267" i="60"/>
  <c r="D268" i="60"/>
  <c r="D269" i="60"/>
  <c r="D270" i="60"/>
  <c r="D271" i="60"/>
  <c r="D272" i="60"/>
  <c r="D273" i="60"/>
  <c r="D274" i="60"/>
  <c r="D275" i="60"/>
  <c r="D276" i="60"/>
  <c r="D277" i="60"/>
  <c r="D278" i="60"/>
  <c r="D279" i="60"/>
  <c r="D280" i="60"/>
  <c r="D281" i="60"/>
  <c r="D282" i="60"/>
  <c r="D283" i="60"/>
  <c r="D284" i="60"/>
  <c r="D285" i="60"/>
  <c r="D286" i="60"/>
  <c r="D287" i="60"/>
  <c r="D288" i="60"/>
  <c r="D289" i="60"/>
  <c r="D290" i="60"/>
  <c r="D291" i="60"/>
  <c r="D292" i="60"/>
  <c r="D293" i="60"/>
  <c r="D294" i="60"/>
  <c r="D295" i="60"/>
  <c r="D296" i="60"/>
  <c r="D297" i="60"/>
  <c r="D298" i="60"/>
  <c r="D299" i="60"/>
  <c r="D300" i="60"/>
  <c r="D301" i="60"/>
  <c r="D302" i="60"/>
  <c r="D303" i="60"/>
  <c r="D304" i="60"/>
  <c r="D305" i="60"/>
  <c r="D306" i="60"/>
  <c r="D307" i="60"/>
  <c r="D308" i="60"/>
  <c r="D309" i="60"/>
  <c r="D310" i="60"/>
  <c r="D311" i="60"/>
  <c r="D312" i="60"/>
  <c r="D313" i="60"/>
  <c r="D314" i="60"/>
  <c r="D315" i="60"/>
  <c r="D316" i="60"/>
  <c r="D317" i="60"/>
  <c r="D318" i="60"/>
  <c r="D319" i="60"/>
  <c r="D320" i="60"/>
  <c r="D321" i="60"/>
  <c r="D322" i="60"/>
  <c r="D323" i="60"/>
  <c r="D324" i="60"/>
  <c r="D325" i="60"/>
  <c r="D326" i="60"/>
  <c r="D327" i="60"/>
  <c r="D328" i="60"/>
  <c r="D329" i="60"/>
  <c r="D330" i="60"/>
  <c r="D331" i="60"/>
  <c r="D332" i="60"/>
  <c r="D333" i="60"/>
  <c r="D334" i="60"/>
  <c r="D335" i="60"/>
  <c r="D336" i="60"/>
  <c r="D337" i="60"/>
  <c r="D338" i="60"/>
  <c r="D339" i="60"/>
  <c r="D340" i="60"/>
  <c r="D341" i="60"/>
  <c r="D342" i="60"/>
  <c r="D343" i="60"/>
  <c r="D344" i="60"/>
  <c r="D345" i="60"/>
  <c r="D346" i="60"/>
  <c r="D347" i="60"/>
  <c r="D348" i="60"/>
  <c r="D349" i="60"/>
  <c r="D350" i="60"/>
  <c r="D351" i="60"/>
  <c r="D352" i="60"/>
  <c r="D353" i="60"/>
  <c r="D354" i="60"/>
  <c r="D355" i="60"/>
  <c r="D356" i="60"/>
  <c r="D357" i="60"/>
  <c r="D358" i="60"/>
  <c r="D359" i="60"/>
  <c r="D360" i="60"/>
  <c r="D361" i="60"/>
  <c r="D362" i="60"/>
  <c r="D363" i="60"/>
  <c r="D364" i="60"/>
  <c r="D365" i="60"/>
  <c r="D366" i="60"/>
  <c r="D367" i="60"/>
  <c r="D368" i="60"/>
  <c r="D369" i="60"/>
  <c r="D370" i="60"/>
  <c r="D371" i="60"/>
  <c r="D372" i="60"/>
  <c r="D373" i="60"/>
  <c r="D374" i="60"/>
  <c r="D375" i="60"/>
  <c r="D376" i="60"/>
  <c r="D377" i="60"/>
  <c r="D378" i="60"/>
  <c r="D379" i="60"/>
  <c r="D380" i="60"/>
  <c r="D381" i="60"/>
  <c r="D382" i="60"/>
  <c r="D383" i="60"/>
  <c r="D384" i="60"/>
  <c r="D385" i="60"/>
  <c r="D386" i="60"/>
  <c r="D387" i="60"/>
  <c r="D388" i="60"/>
  <c r="D389" i="60"/>
  <c r="D390" i="60"/>
  <c r="D391" i="60"/>
  <c r="D392" i="60"/>
  <c r="D393" i="60"/>
  <c r="D394" i="60"/>
  <c r="D395" i="60"/>
  <c r="D396" i="60"/>
  <c r="D397" i="60"/>
  <c r="D398" i="60"/>
  <c r="D399" i="60"/>
  <c r="D400" i="60"/>
  <c r="D401" i="60"/>
  <c r="D402" i="60"/>
  <c r="D403" i="60"/>
  <c r="D404" i="60"/>
  <c r="D405" i="60"/>
  <c r="D406" i="60"/>
  <c r="D407" i="60"/>
  <c r="D408" i="60"/>
  <c r="D409" i="60"/>
  <c r="D410" i="60"/>
  <c r="D411" i="60"/>
  <c r="D412" i="60"/>
  <c r="D413" i="60"/>
  <c r="D414" i="60"/>
  <c r="D415" i="60"/>
  <c r="D416" i="60"/>
  <c r="D417" i="60"/>
  <c r="D418" i="60"/>
  <c r="D419" i="60"/>
  <c r="D420" i="60"/>
  <c r="D421" i="60"/>
  <c r="D422" i="60"/>
  <c r="D423" i="60"/>
  <c r="D424" i="60"/>
  <c r="D425" i="60"/>
  <c r="D426" i="60"/>
  <c r="D427" i="60"/>
  <c r="D428" i="60"/>
  <c r="D429" i="60"/>
  <c r="D430" i="60"/>
  <c r="D431" i="60"/>
  <c r="D432" i="60"/>
  <c r="D433" i="60"/>
  <c r="D434" i="60"/>
  <c r="D435" i="60"/>
  <c r="D436" i="60"/>
  <c r="D437" i="60"/>
  <c r="D438" i="60"/>
  <c r="D439" i="60"/>
  <c r="D440" i="60"/>
  <c r="D441" i="60"/>
  <c r="D442" i="60"/>
  <c r="D443" i="60"/>
  <c r="D444" i="60"/>
  <c r="D445" i="60"/>
  <c r="D446" i="60"/>
  <c r="D447" i="60"/>
  <c r="D448" i="60"/>
  <c r="D449" i="60"/>
  <c r="D450" i="60"/>
  <c r="D451" i="60"/>
  <c r="D452" i="60"/>
  <c r="D453" i="60"/>
  <c r="D454" i="60"/>
  <c r="D455" i="60"/>
  <c r="D456" i="60"/>
  <c r="D457" i="60"/>
  <c r="D458" i="60"/>
  <c r="D459" i="60"/>
  <c r="D460" i="60"/>
  <c r="D461" i="60"/>
  <c r="D462" i="60"/>
  <c r="D463" i="60"/>
  <c r="D464" i="60"/>
  <c r="D465" i="60"/>
  <c r="D466" i="60"/>
  <c r="D467" i="60"/>
  <c r="D468" i="60"/>
  <c r="D469" i="60"/>
  <c r="D470" i="60"/>
  <c r="D471" i="60"/>
  <c r="D472" i="60"/>
  <c r="D473" i="60"/>
  <c r="D474" i="60"/>
  <c r="D475" i="60"/>
  <c r="D476" i="60"/>
  <c r="D477" i="60"/>
  <c r="D478" i="60"/>
  <c r="D479" i="60"/>
  <c r="D480" i="60"/>
  <c r="D481" i="60"/>
  <c r="D482" i="60"/>
  <c r="D483" i="60"/>
  <c r="D484" i="60"/>
  <c r="D485" i="60"/>
  <c r="D486" i="60"/>
  <c r="D487" i="60"/>
  <c r="D488" i="60"/>
  <c r="D489" i="60"/>
  <c r="D490" i="60"/>
  <c r="D491" i="60"/>
  <c r="D492" i="60"/>
  <c r="D493" i="60"/>
  <c r="D494" i="60"/>
  <c r="D495" i="60"/>
  <c r="D496" i="60"/>
  <c r="D497" i="60"/>
  <c r="D498" i="60"/>
  <c r="D499" i="60"/>
  <c r="D500" i="60"/>
  <c r="D501" i="60"/>
  <c r="D502" i="60"/>
  <c r="D503" i="60"/>
  <c r="D504" i="60"/>
  <c r="D505" i="60"/>
  <c r="D506" i="60"/>
  <c r="D507" i="60"/>
  <c r="D508" i="60"/>
  <c r="D509" i="60"/>
  <c r="D510" i="60"/>
  <c r="D511" i="60"/>
  <c r="D512" i="60"/>
  <c r="D513" i="60"/>
  <c r="D514" i="60"/>
  <c r="D515" i="60"/>
  <c r="D516" i="60"/>
  <c r="D517" i="60"/>
  <c r="D518" i="60"/>
  <c r="D519" i="60"/>
  <c r="D520" i="60"/>
  <c r="D521" i="60"/>
  <c r="D522" i="60"/>
  <c r="D523" i="60"/>
  <c r="D524" i="60"/>
  <c r="D525" i="60"/>
  <c r="D526" i="60"/>
  <c r="D527" i="60"/>
  <c r="D528" i="60"/>
  <c r="D529" i="60"/>
  <c r="D530" i="60"/>
  <c r="D531" i="60"/>
  <c r="D532" i="60"/>
  <c r="D533" i="60"/>
  <c r="D534" i="60"/>
  <c r="D535" i="60"/>
  <c r="D536" i="60"/>
  <c r="D537" i="60"/>
  <c r="D538" i="60"/>
  <c r="D539" i="60"/>
  <c r="D540" i="60"/>
  <c r="D541" i="60"/>
  <c r="D542" i="60"/>
  <c r="D543" i="60"/>
  <c r="D544" i="60"/>
  <c r="D545" i="60"/>
  <c r="D546" i="60"/>
  <c r="D547" i="60"/>
  <c r="D548" i="60"/>
  <c r="D549" i="60"/>
  <c r="D550" i="60"/>
  <c r="D551" i="60"/>
  <c r="D552" i="60"/>
  <c r="D553" i="60"/>
  <c r="D554" i="60"/>
  <c r="D555" i="60"/>
  <c r="D556" i="60"/>
  <c r="D557" i="60"/>
  <c r="D558" i="60"/>
  <c r="D559" i="60"/>
  <c r="D560" i="60"/>
  <c r="D561" i="60"/>
  <c r="D562" i="60"/>
  <c r="D563" i="60"/>
  <c r="D564" i="60"/>
  <c r="D565" i="60"/>
  <c r="D566" i="60"/>
  <c r="D567" i="60"/>
  <c r="D568" i="60"/>
  <c r="D569" i="60"/>
  <c r="D570" i="60"/>
  <c r="D571" i="60"/>
  <c r="D572" i="60"/>
  <c r="D573" i="60"/>
  <c r="D574" i="60"/>
  <c r="D575" i="60"/>
  <c r="D576" i="60"/>
  <c r="D577" i="60"/>
  <c r="D578" i="60"/>
  <c r="D579" i="60"/>
  <c r="D580" i="60"/>
  <c r="D581" i="60"/>
  <c r="D582" i="60"/>
  <c r="D583" i="60"/>
  <c r="D584" i="60"/>
  <c r="D585" i="60"/>
  <c r="D586" i="60"/>
  <c r="D587" i="60"/>
  <c r="D588" i="60"/>
  <c r="D589" i="60"/>
  <c r="D590" i="60"/>
  <c r="D591" i="60"/>
  <c r="D592" i="60"/>
  <c r="D593" i="60"/>
  <c r="D594" i="60"/>
  <c r="D595" i="60"/>
  <c r="D596" i="60"/>
  <c r="D597" i="60"/>
  <c r="D598" i="60"/>
  <c r="D599" i="60"/>
  <c r="D600" i="60"/>
  <c r="D601" i="60"/>
  <c r="D602" i="60"/>
  <c r="D603" i="60"/>
  <c r="D604" i="60"/>
  <c r="D605" i="60"/>
  <c r="D606" i="60"/>
  <c r="D607" i="60"/>
  <c r="D608" i="60"/>
  <c r="D609" i="60"/>
  <c r="D610" i="60"/>
  <c r="D611" i="60"/>
  <c r="D612" i="60"/>
  <c r="D613" i="60"/>
  <c r="D614" i="60"/>
  <c r="D615" i="60"/>
  <c r="D616" i="60"/>
  <c r="D617" i="60"/>
  <c r="D618" i="60"/>
  <c r="D619" i="60"/>
  <c r="D620" i="60"/>
  <c r="D621" i="60"/>
  <c r="D622" i="60"/>
  <c r="D623" i="60"/>
  <c r="D624" i="60"/>
  <c r="D625" i="60"/>
  <c r="D626" i="60"/>
  <c r="D627" i="60"/>
  <c r="D628" i="60"/>
  <c r="D629" i="60"/>
  <c r="D630" i="60"/>
  <c r="D631" i="60"/>
  <c r="D632" i="60"/>
  <c r="D633" i="60"/>
  <c r="D634" i="60"/>
  <c r="D635" i="60"/>
  <c r="D636" i="60"/>
  <c r="D637" i="60"/>
  <c r="D638" i="60"/>
  <c r="D639" i="60"/>
  <c r="D640" i="60"/>
  <c r="D641" i="60"/>
  <c r="D642" i="60"/>
  <c r="D643" i="60"/>
  <c r="D644" i="60"/>
  <c r="D645" i="60"/>
  <c r="D646" i="60"/>
  <c r="D647" i="60"/>
  <c r="D648" i="60"/>
  <c r="D649" i="60"/>
  <c r="D650" i="60"/>
  <c r="D651" i="60"/>
  <c r="D652" i="60"/>
  <c r="D653" i="60"/>
  <c r="D654" i="60"/>
  <c r="D655" i="60"/>
  <c r="D656" i="60"/>
  <c r="D657" i="60"/>
  <c r="D658" i="60"/>
  <c r="D659" i="60"/>
  <c r="D660" i="60"/>
  <c r="D661" i="60"/>
  <c r="D662" i="60"/>
  <c r="D663" i="60"/>
  <c r="D664" i="60"/>
  <c r="D665" i="60"/>
  <c r="D666" i="60"/>
  <c r="D667" i="60"/>
  <c r="D668" i="60"/>
  <c r="D669" i="60"/>
  <c r="D670" i="60"/>
  <c r="D671" i="60"/>
  <c r="D672" i="60"/>
  <c r="D673" i="60"/>
  <c r="D674" i="60"/>
  <c r="D675" i="60"/>
  <c r="D676" i="60"/>
  <c r="D677" i="60"/>
  <c r="D678" i="60"/>
  <c r="D679" i="60"/>
  <c r="D680" i="60"/>
  <c r="D681" i="60"/>
  <c r="D682" i="60"/>
  <c r="D683" i="60"/>
  <c r="D684" i="60"/>
  <c r="D685" i="60"/>
  <c r="D686" i="60"/>
  <c r="D687" i="60"/>
  <c r="D688" i="60"/>
  <c r="D689" i="60"/>
  <c r="D690" i="60"/>
  <c r="D691" i="60"/>
  <c r="D692" i="60"/>
  <c r="D693" i="60"/>
  <c r="D694" i="60"/>
  <c r="D695" i="60"/>
  <c r="D696" i="60"/>
  <c r="D697" i="60"/>
  <c r="D698" i="60"/>
  <c r="D699" i="60"/>
  <c r="D700" i="60"/>
  <c r="D701" i="60"/>
  <c r="D702" i="60"/>
  <c r="D703" i="60"/>
  <c r="D704" i="60"/>
  <c r="D705" i="60"/>
  <c r="D706" i="60"/>
  <c r="D707" i="60"/>
  <c r="D708" i="60"/>
  <c r="D709" i="60"/>
  <c r="D710" i="60"/>
  <c r="D711" i="60"/>
  <c r="D712" i="60"/>
  <c r="D713" i="60"/>
  <c r="D714" i="60"/>
  <c r="D715" i="60"/>
  <c r="D716" i="60"/>
  <c r="D717" i="60"/>
  <c r="D718" i="60"/>
  <c r="D719" i="60"/>
  <c r="D720" i="60"/>
  <c r="D721" i="60"/>
  <c r="D722" i="60"/>
  <c r="D723" i="60"/>
  <c r="D724" i="60"/>
  <c r="D725" i="60"/>
  <c r="D726" i="60"/>
  <c r="D727" i="60"/>
  <c r="D728" i="60"/>
  <c r="D729" i="60"/>
  <c r="D730" i="60"/>
  <c r="D731" i="60"/>
  <c r="D732" i="60"/>
  <c r="D733" i="60"/>
  <c r="D734" i="60"/>
  <c r="D735" i="60"/>
  <c r="D736" i="60"/>
  <c r="D737" i="60"/>
  <c r="D738" i="60"/>
  <c r="D739" i="60"/>
  <c r="D740" i="60"/>
  <c r="D741" i="60"/>
  <c r="D742" i="60"/>
  <c r="D743" i="60"/>
  <c r="D744" i="60"/>
  <c r="D745" i="60"/>
  <c r="D746" i="60"/>
  <c r="D747" i="60"/>
  <c r="D748" i="60"/>
  <c r="D749" i="60"/>
  <c r="D750" i="60"/>
  <c r="D751" i="60"/>
  <c r="D752" i="60"/>
  <c r="D753" i="60"/>
  <c r="D754" i="60"/>
  <c r="D755" i="60"/>
  <c r="D756" i="60"/>
  <c r="D757" i="60"/>
  <c r="D758" i="60"/>
  <c r="D759" i="60"/>
  <c r="D760" i="60"/>
  <c r="D761" i="60"/>
  <c r="D762" i="60"/>
  <c r="D763" i="60"/>
  <c r="D764" i="60"/>
  <c r="D765" i="60"/>
  <c r="D766" i="60"/>
  <c r="D767" i="60"/>
  <c r="D768" i="60"/>
  <c r="D769" i="60"/>
  <c r="D770" i="60"/>
  <c r="D771" i="60"/>
  <c r="D772" i="60"/>
  <c r="D773" i="60"/>
  <c r="D774" i="60"/>
  <c r="D775" i="60"/>
  <c r="D776" i="60"/>
  <c r="D777" i="60"/>
  <c r="D778" i="60"/>
  <c r="D779" i="60"/>
  <c r="D780" i="60"/>
  <c r="D781" i="60"/>
  <c r="D782" i="60"/>
  <c r="D783" i="60"/>
  <c r="D784" i="60"/>
  <c r="D785" i="60"/>
  <c r="D786" i="60"/>
  <c r="D787" i="60"/>
  <c r="D788" i="60"/>
  <c r="D789" i="60"/>
  <c r="D790" i="60"/>
  <c r="D791" i="60"/>
  <c r="D792" i="60"/>
  <c r="D793" i="60"/>
  <c r="D794" i="60"/>
  <c r="D795" i="60"/>
  <c r="D796" i="60"/>
  <c r="D797" i="60"/>
  <c r="D798" i="60"/>
  <c r="D799" i="60"/>
  <c r="D800" i="60"/>
  <c r="D801" i="60"/>
  <c r="D802" i="60"/>
  <c r="D803" i="60"/>
  <c r="D804" i="60"/>
  <c r="D805" i="60"/>
  <c r="D806" i="60"/>
  <c r="D807" i="60"/>
  <c r="D808" i="60"/>
  <c r="D809" i="60"/>
  <c r="D810" i="60"/>
  <c r="D811" i="60"/>
  <c r="D812" i="60"/>
  <c r="D813" i="60"/>
  <c r="D814" i="60"/>
  <c r="D815" i="60"/>
  <c r="D816" i="60"/>
  <c r="D817" i="60"/>
  <c r="D818" i="60"/>
  <c r="D819" i="60"/>
  <c r="D820" i="60"/>
  <c r="D821" i="60"/>
  <c r="D822" i="60"/>
  <c r="D823" i="60"/>
  <c r="D824" i="60"/>
  <c r="D825" i="60"/>
  <c r="D826" i="60"/>
  <c r="D827" i="60"/>
  <c r="D828" i="60"/>
  <c r="D829" i="60"/>
  <c r="D830" i="60"/>
  <c r="D831" i="60"/>
  <c r="D832" i="60"/>
  <c r="D833" i="60"/>
  <c r="D834" i="60"/>
  <c r="D835" i="60"/>
  <c r="D836" i="60"/>
  <c r="D837" i="60"/>
  <c r="D838" i="60"/>
  <c r="D839" i="60"/>
  <c r="D840" i="60"/>
  <c r="D841" i="60"/>
  <c r="D842" i="60"/>
  <c r="D843" i="60"/>
  <c r="D844" i="60"/>
  <c r="D845" i="60"/>
  <c r="D846" i="60"/>
  <c r="D847" i="60"/>
  <c r="D848" i="60"/>
  <c r="D849" i="60"/>
  <c r="D850" i="60"/>
  <c r="D851" i="60"/>
  <c r="D852" i="60"/>
  <c r="D853" i="60"/>
  <c r="D854" i="60"/>
  <c r="D855" i="60"/>
  <c r="D856" i="60"/>
  <c r="D857" i="60"/>
  <c r="D858" i="60"/>
  <c r="D859" i="60"/>
  <c r="D860" i="60"/>
  <c r="D861" i="60"/>
  <c r="D862" i="60"/>
  <c r="D863" i="60"/>
  <c r="D864" i="60"/>
  <c r="D865" i="60"/>
  <c r="D866" i="60"/>
  <c r="D867" i="60"/>
  <c r="D868" i="60"/>
  <c r="D869" i="60"/>
  <c r="D870" i="60"/>
  <c r="D871" i="60"/>
  <c r="D872" i="60"/>
  <c r="D873" i="60"/>
  <c r="D874" i="60"/>
  <c r="D875" i="60"/>
  <c r="D876" i="60"/>
  <c r="D877" i="60"/>
  <c r="D878" i="60"/>
  <c r="D879" i="60"/>
  <c r="D880" i="60"/>
  <c r="D881" i="60"/>
  <c r="D882" i="60"/>
  <c r="D883" i="60"/>
  <c r="D884" i="60"/>
  <c r="D885" i="60"/>
  <c r="D886" i="60"/>
  <c r="D887" i="60"/>
  <c r="D888" i="60"/>
  <c r="D889" i="60"/>
  <c r="D890" i="60"/>
  <c r="D891" i="60"/>
  <c r="D892" i="60"/>
  <c r="D893" i="60"/>
  <c r="D894" i="60"/>
  <c r="D895" i="60"/>
  <c r="D896" i="60"/>
  <c r="D897" i="60"/>
  <c r="D898" i="60"/>
  <c r="D899" i="60"/>
  <c r="D900" i="60"/>
  <c r="D901" i="60"/>
  <c r="D902" i="60"/>
  <c r="D903" i="60"/>
  <c r="D904" i="60"/>
  <c r="D905" i="60"/>
  <c r="D906" i="60"/>
  <c r="D907" i="60"/>
  <c r="D908" i="60"/>
  <c r="D909" i="60"/>
  <c r="D910" i="60"/>
  <c r="D911" i="60"/>
  <c r="D912" i="60"/>
  <c r="D913" i="60"/>
  <c r="D914" i="60"/>
  <c r="D915" i="60"/>
  <c r="D916" i="60"/>
  <c r="D917" i="60"/>
  <c r="D918" i="60"/>
  <c r="D919" i="60"/>
  <c r="D920" i="60"/>
  <c r="D921" i="60"/>
  <c r="D922" i="60"/>
  <c r="D923" i="60"/>
  <c r="D924" i="60"/>
  <c r="D925" i="60"/>
  <c r="D926" i="60"/>
  <c r="D927" i="60"/>
  <c r="D928" i="60"/>
  <c r="D929" i="60"/>
  <c r="D930" i="60"/>
  <c r="D931" i="60"/>
  <c r="D932" i="60"/>
  <c r="D933" i="60"/>
  <c r="D934" i="60"/>
  <c r="D935" i="60"/>
  <c r="D936" i="60"/>
  <c r="D937" i="60"/>
  <c r="D938" i="60"/>
  <c r="D939" i="60"/>
  <c r="D940" i="60"/>
  <c r="D941" i="60"/>
  <c r="D942" i="60"/>
  <c r="D943" i="60"/>
  <c r="D944" i="60"/>
  <c r="D945" i="60"/>
  <c r="D946" i="60"/>
  <c r="D947" i="60"/>
  <c r="D948" i="60"/>
  <c r="D949" i="60"/>
  <c r="D950" i="60"/>
  <c r="D951" i="60"/>
  <c r="D952" i="60"/>
  <c r="D953" i="60"/>
  <c r="D954" i="60"/>
  <c r="D955" i="60"/>
  <c r="D956" i="60"/>
  <c r="D957" i="60"/>
  <c r="D958" i="60"/>
  <c r="D959" i="60"/>
  <c r="D960" i="60"/>
  <c r="D961" i="60"/>
  <c r="D962" i="60"/>
  <c r="D963" i="60"/>
  <c r="D964" i="60"/>
  <c r="D965" i="60"/>
  <c r="D966" i="60"/>
  <c r="D967" i="60"/>
  <c r="D968" i="60"/>
  <c r="D969" i="60"/>
  <c r="D970" i="60"/>
  <c r="D971" i="60"/>
  <c r="D972" i="60"/>
  <c r="D973" i="60"/>
  <c r="D974" i="60"/>
  <c r="D975" i="60"/>
  <c r="D976" i="60"/>
  <c r="D977" i="60"/>
  <c r="D978" i="60"/>
  <c r="D979" i="60"/>
  <c r="D980" i="60"/>
  <c r="D981" i="60"/>
  <c r="D982" i="60"/>
  <c r="D983" i="60"/>
  <c r="D984" i="60"/>
  <c r="D985" i="60"/>
  <c r="D986" i="60"/>
  <c r="D987" i="60"/>
  <c r="D988" i="60"/>
  <c r="D989" i="60"/>
  <c r="D990" i="60"/>
  <c r="D991" i="60"/>
  <c r="D992" i="60"/>
  <c r="D993" i="60"/>
  <c r="D994" i="60"/>
  <c r="D995" i="60"/>
  <c r="D996" i="60"/>
  <c r="D997" i="60"/>
  <c r="D998" i="60"/>
  <c r="D999" i="60"/>
  <c r="D1000" i="60"/>
  <c r="D1001" i="60"/>
  <c r="D1002" i="60"/>
  <c r="D1003" i="60"/>
  <c r="D1004" i="60"/>
  <c r="D1005" i="60"/>
  <c r="D1006" i="60"/>
  <c r="D1007" i="60"/>
  <c r="D1008" i="60"/>
  <c r="D1009" i="60"/>
  <c r="D1010" i="60"/>
  <c r="D1011" i="60"/>
  <c r="D1012" i="60"/>
  <c r="D1013" i="60"/>
  <c r="D1014" i="60"/>
  <c r="D1015" i="60"/>
  <c r="D1016" i="60"/>
  <c r="D1017" i="60"/>
  <c r="D1018" i="60"/>
  <c r="D1019" i="60"/>
  <c r="D1020" i="60"/>
  <c r="D1021" i="60"/>
  <c r="D1022" i="60"/>
  <c r="D1023" i="60"/>
  <c r="D1024" i="60"/>
  <c r="D1025" i="60"/>
  <c r="D1026" i="60"/>
  <c r="D1027" i="60"/>
  <c r="D1028" i="60"/>
  <c r="D1029" i="60"/>
  <c r="D1030" i="60"/>
  <c r="D1031" i="60"/>
  <c r="D1032" i="60"/>
  <c r="D1033" i="60"/>
  <c r="D1034" i="60"/>
  <c r="D1035" i="60"/>
  <c r="D1036" i="60"/>
  <c r="D1037" i="60"/>
  <c r="D1038" i="60"/>
  <c r="D1039" i="60"/>
  <c r="D1040" i="60"/>
  <c r="D1041" i="60"/>
  <c r="D1042" i="60"/>
  <c r="D1043" i="60"/>
  <c r="D1044" i="60"/>
  <c r="D1045" i="60"/>
  <c r="D1046" i="60"/>
  <c r="D1047" i="60"/>
  <c r="D1048" i="60"/>
  <c r="D1049" i="60"/>
  <c r="D1050" i="60"/>
  <c r="D1051" i="60"/>
  <c r="D1052" i="60"/>
  <c r="D1053" i="60"/>
  <c r="D1054" i="60"/>
  <c r="D1055" i="60"/>
  <c r="D1056" i="60"/>
  <c r="D1057" i="60"/>
  <c r="D1058" i="60"/>
  <c r="D1059" i="60"/>
  <c r="D1060" i="60"/>
  <c r="D1061" i="60"/>
  <c r="D1062" i="60"/>
  <c r="D1063" i="60"/>
  <c r="D1064" i="60"/>
  <c r="D1065" i="60"/>
  <c r="D1066" i="60"/>
  <c r="D1067" i="60"/>
  <c r="D1068" i="60"/>
  <c r="D1069" i="60"/>
  <c r="D1070" i="60"/>
  <c r="D1071" i="60"/>
  <c r="D1072" i="60"/>
  <c r="D1073" i="60"/>
  <c r="D1074" i="60"/>
  <c r="D1075" i="60"/>
  <c r="D1076" i="60"/>
  <c r="D1077" i="60"/>
  <c r="D1078" i="60"/>
  <c r="D1079" i="60"/>
  <c r="D1080" i="60"/>
  <c r="D1081" i="60"/>
  <c r="D1082" i="60"/>
  <c r="D1083" i="60"/>
  <c r="D1084" i="60"/>
  <c r="D1085" i="60"/>
  <c r="D1086" i="60"/>
  <c r="D1087" i="60"/>
  <c r="D1088" i="60"/>
  <c r="D1089" i="60"/>
  <c r="D1090" i="60"/>
  <c r="D1091" i="60"/>
  <c r="D1092" i="60"/>
  <c r="D1093" i="60"/>
  <c r="D1094" i="60"/>
  <c r="D1095" i="60"/>
  <c r="D1096" i="60"/>
  <c r="D1097" i="60"/>
  <c r="D1098" i="60"/>
  <c r="D1099" i="60"/>
  <c r="D1100" i="60"/>
  <c r="D1101" i="60"/>
  <c r="D1102" i="60"/>
  <c r="D1103" i="60"/>
  <c r="D1104" i="60"/>
  <c r="D1105" i="60"/>
  <c r="D1106" i="60"/>
  <c r="D1107" i="60"/>
  <c r="D1108" i="60"/>
  <c r="D1109" i="60"/>
  <c r="D1110" i="60"/>
  <c r="D1111" i="60"/>
  <c r="D1112" i="60"/>
  <c r="D1113" i="60"/>
  <c r="D1114" i="60"/>
  <c r="D1115" i="60"/>
  <c r="D1116" i="60"/>
  <c r="D1117" i="60"/>
  <c r="D1118" i="60"/>
  <c r="D1119" i="60"/>
  <c r="D1120" i="60"/>
  <c r="D1121" i="60"/>
  <c r="D1122" i="60"/>
  <c r="D1123" i="60"/>
  <c r="D1124" i="60"/>
  <c r="D1125" i="60"/>
  <c r="D1126" i="60"/>
  <c r="D1127" i="60"/>
  <c r="D1128" i="60"/>
  <c r="D1129" i="60"/>
  <c r="D1130" i="60"/>
  <c r="D1131" i="60"/>
  <c r="D1132" i="60"/>
  <c r="D1133" i="60"/>
  <c r="D1134" i="60"/>
  <c r="D1135" i="60"/>
  <c r="D1136" i="60"/>
  <c r="D1137" i="60"/>
  <c r="D1138" i="60"/>
  <c r="D1139" i="60"/>
  <c r="D1140" i="60"/>
  <c r="D1141" i="60"/>
  <c r="D1142" i="60"/>
  <c r="D1143" i="60"/>
  <c r="D1144" i="60"/>
  <c r="D1145" i="60"/>
  <c r="D1146" i="60"/>
  <c r="D1147" i="60"/>
  <c r="D1148" i="60"/>
  <c r="D1149" i="60"/>
  <c r="D1150" i="60"/>
  <c r="D1151" i="60"/>
  <c r="D1152" i="60"/>
  <c r="D1153" i="60"/>
  <c r="D1154" i="60"/>
  <c r="D1155" i="60"/>
  <c r="D1156" i="60"/>
  <c r="D1157" i="60"/>
  <c r="D1158" i="60"/>
  <c r="D1159" i="60"/>
  <c r="D1160" i="60"/>
  <c r="D1161" i="60"/>
  <c r="D1162" i="60"/>
  <c r="D1163" i="60"/>
  <c r="D1164" i="60"/>
  <c r="D1165" i="60"/>
  <c r="D1166" i="60"/>
  <c r="D1167" i="60"/>
  <c r="D1168" i="60"/>
  <c r="D1169" i="60"/>
  <c r="D1170" i="60"/>
  <c r="D1171" i="60"/>
  <c r="D1172" i="60"/>
  <c r="D1173" i="60"/>
  <c r="D1174" i="60"/>
  <c r="D1175" i="60"/>
  <c r="D1176" i="60"/>
  <c r="D1177" i="60"/>
  <c r="D1178" i="60"/>
  <c r="D1179" i="60"/>
  <c r="D1180" i="60"/>
  <c r="D1181" i="60"/>
  <c r="D1182" i="60"/>
  <c r="D1183" i="60"/>
  <c r="D1184" i="60"/>
  <c r="D1185" i="60"/>
  <c r="D1186" i="60"/>
  <c r="D1187" i="60"/>
  <c r="D1188" i="60"/>
  <c r="D1189" i="60"/>
  <c r="D1190" i="60"/>
  <c r="D1191" i="60"/>
  <c r="D1192" i="60"/>
  <c r="D1193" i="60"/>
  <c r="D1194" i="60"/>
  <c r="D1195" i="60"/>
  <c r="D1196" i="60"/>
  <c r="D1197" i="60"/>
  <c r="D1198" i="60"/>
  <c r="D1199" i="60"/>
  <c r="D1200" i="60"/>
  <c r="D1201" i="60"/>
  <c r="D1202" i="60"/>
  <c r="D1203" i="60"/>
  <c r="D1204" i="60"/>
  <c r="D1205" i="60"/>
  <c r="D1206" i="60"/>
  <c r="D1207" i="60"/>
  <c r="D1208" i="60"/>
  <c r="D1209" i="60"/>
  <c r="D1210" i="60"/>
  <c r="D1211" i="60"/>
  <c r="D1212" i="60"/>
  <c r="D1213" i="60"/>
  <c r="D1214" i="60"/>
  <c r="D1215" i="60"/>
  <c r="D1216" i="60"/>
  <c r="D1217" i="60"/>
  <c r="D1218" i="60"/>
  <c r="D1219" i="60"/>
  <c r="D1220" i="60"/>
  <c r="D1221" i="60"/>
  <c r="D1222" i="60"/>
  <c r="D1223" i="60"/>
  <c r="D1224" i="60"/>
  <c r="D1225" i="60"/>
  <c r="D1226" i="60"/>
  <c r="D1227" i="60"/>
  <c r="D1228" i="60"/>
  <c r="D1229" i="60"/>
  <c r="D1230" i="60"/>
  <c r="D1231" i="60"/>
  <c r="D1232" i="60"/>
  <c r="D1233" i="60"/>
  <c r="D1234" i="60"/>
  <c r="D1235" i="60"/>
  <c r="D1236" i="60"/>
  <c r="D1237" i="60"/>
  <c r="D1238" i="60"/>
  <c r="D1239" i="60"/>
  <c r="D1240" i="60"/>
  <c r="D1241" i="60"/>
  <c r="D1242" i="60"/>
  <c r="D1243" i="60"/>
  <c r="D1244" i="60"/>
  <c r="D1245" i="60"/>
  <c r="D1246" i="60"/>
  <c r="D1247" i="60"/>
  <c r="D1248" i="60"/>
  <c r="D1249" i="60"/>
  <c r="D1250" i="60"/>
  <c r="D1251" i="60"/>
  <c r="D1252" i="60"/>
  <c r="D1253" i="60"/>
  <c r="D1254" i="60"/>
  <c r="D1255" i="60"/>
  <c r="D1256" i="60"/>
  <c r="D1257" i="60"/>
  <c r="D1258" i="60"/>
  <c r="D1259" i="60"/>
  <c r="D1260" i="60"/>
  <c r="D1261" i="60"/>
  <c r="D1262" i="60"/>
  <c r="D1263" i="60"/>
  <c r="D1264" i="60"/>
  <c r="D1265" i="60"/>
  <c r="D1266" i="60"/>
  <c r="D1267" i="60"/>
  <c r="D1268" i="60"/>
  <c r="D1269" i="60"/>
  <c r="D1270" i="60"/>
  <c r="D1271" i="60"/>
  <c r="D1272" i="60"/>
  <c r="D1273" i="60"/>
  <c r="D1274" i="60"/>
  <c r="D1275" i="60"/>
  <c r="D1276" i="60"/>
  <c r="D1277" i="60"/>
  <c r="D1278" i="60"/>
  <c r="D1279" i="60"/>
  <c r="D1280" i="60"/>
  <c r="D1281" i="60"/>
  <c r="D1282" i="60"/>
  <c r="D1283" i="60"/>
  <c r="D1284" i="60"/>
  <c r="D1285" i="60"/>
  <c r="D1286" i="60"/>
  <c r="D4" i="60"/>
  <c r="L659" i="44"/>
  <c r="L1269" i="44" l="1"/>
  <c r="L1185" i="44"/>
  <c r="L1147" i="44"/>
  <c r="L1119" i="44"/>
  <c r="L1083" i="44"/>
  <c r="L995" i="44"/>
  <c r="L990" i="44"/>
  <c r="L989" i="44"/>
  <c r="L980" i="44"/>
  <c r="L978" i="44"/>
  <c r="L975" i="44"/>
  <c r="L969" i="44"/>
  <c r="L968" i="44"/>
  <c r="L898" i="44"/>
  <c r="L865" i="44"/>
  <c r="L860" i="44"/>
  <c r="L852" i="44"/>
  <c r="L850" i="44"/>
  <c r="L846" i="44"/>
  <c r="L845" i="44"/>
  <c r="L844" i="44"/>
  <c r="L843" i="44"/>
  <c r="L842" i="44"/>
  <c r="L840" i="44"/>
  <c r="L839" i="44"/>
  <c r="L838" i="44"/>
  <c r="L835" i="44"/>
  <c r="L834" i="44"/>
  <c r="L832" i="44"/>
  <c r="L830" i="44"/>
  <c r="L829" i="44"/>
  <c r="L827" i="44"/>
  <c r="L825" i="44"/>
  <c r="L824" i="44"/>
  <c r="L823" i="44"/>
  <c r="L820" i="44"/>
  <c r="L819" i="44"/>
  <c r="L818" i="44"/>
  <c r="L817" i="44"/>
  <c r="L814" i="44"/>
  <c r="L810" i="44"/>
  <c r="L808" i="44"/>
  <c r="L807" i="44"/>
  <c r="L806" i="44"/>
  <c r="L783" i="44"/>
  <c r="L781" i="44"/>
  <c r="L780" i="44"/>
  <c r="L776" i="44"/>
  <c r="L775" i="44"/>
  <c r="L773" i="44"/>
  <c r="L768" i="44"/>
  <c r="L763" i="44"/>
  <c r="L756" i="44"/>
  <c r="L752" i="44"/>
  <c r="L749" i="44"/>
  <c r="L746" i="44"/>
  <c r="L745" i="44"/>
  <c r="L743" i="44"/>
  <c r="L740" i="44"/>
  <c r="L733" i="44"/>
  <c r="L729" i="44"/>
  <c r="L728" i="44"/>
  <c r="L727" i="44"/>
  <c r="L721" i="44"/>
  <c r="L719" i="44"/>
  <c r="L715" i="44"/>
  <c r="L711" i="44"/>
  <c r="L707" i="44"/>
  <c r="L702" i="44"/>
  <c r="L694" i="44"/>
  <c r="L693" i="44"/>
  <c r="L692" i="44"/>
  <c r="L691" i="44"/>
  <c r="L686" i="44"/>
  <c r="L685" i="44"/>
  <c r="L680" i="44"/>
  <c r="L665" i="44"/>
  <c r="L663" i="44"/>
  <c r="L654" i="44"/>
  <c r="L652" i="44"/>
  <c r="L650" i="44"/>
  <c r="L645" i="44"/>
  <c r="L641" i="44"/>
  <c r="L640" i="44"/>
  <c r="L639" i="44"/>
  <c r="L638" i="44"/>
  <c r="L637" i="44"/>
  <c r="L631" i="44"/>
  <c r="L627" i="44"/>
  <c r="L625" i="44"/>
  <c r="L624" i="44"/>
  <c r="L623" i="44"/>
  <c r="L621" i="44"/>
  <c r="L619" i="44"/>
  <c r="L602" i="44"/>
  <c r="L592" i="44"/>
  <c r="L589" i="44"/>
  <c r="L584" i="44"/>
  <c r="L581" i="44"/>
  <c r="L575" i="44"/>
  <c r="L569" i="44"/>
  <c r="L562" i="44"/>
  <c r="L554" i="44"/>
  <c r="L553" i="44"/>
  <c r="L550" i="44"/>
  <c r="L545" i="44"/>
  <c r="L544" i="44"/>
  <c r="L532" i="44"/>
  <c r="L530" i="44"/>
  <c r="L527" i="44"/>
  <c r="L526" i="44"/>
  <c r="L525" i="44"/>
  <c r="L512" i="44"/>
  <c r="L385" i="44"/>
  <c r="L355" i="44"/>
  <c r="L56" i="44"/>
  <c r="L53" i="44"/>
  <c r="L48" i="44"/>
  <c r="L45" i="44"/>
  <c r="L42" i="44"/>
  <c r="L39" i="44"/>
  <c r="L35" i="44"/>
  <c r="L34" i="44"/>
  <c r="L33" i="44"/>
  <c r="L32" i="44"/>
  <c r="L30" i="4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2000000}" name="WorksheetConnection_Base_PAN_2021!$A:$AO" type="102" refreshedVersion="6" minRefreshableVersion="5">
    <extLst>
      <ext xmlns:x15="http://schemas.microsoft.com/office/spreadsheetml/2010/11/main" uri="{DE250136-89BD-433C-8126-D09CA5730AF9}">
        <x15:connection id="Intervalo1" autoDelete="1">
          <x15:rangePr sourceName="_xlcn.WorksheetConnection_Base_PAN_2021AAO"/>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Intervalo1].[PAN 2021].&amp;[Sim]}"/>
    <s v="{[Intervalo1].[RP].&amp;,[Intervalo1].[RP].&amp;[-],[Intervalo1].[RP].&amp;[0],[Intervalo1].[RP].&amp;[2],[Intervalo1].[RP].&amp;[6],[Intervalo1].[RP].&amp;[7],[Intervalo1].[RP].&amp;[9]}"/>
    <s v="{[Intervalo1].[ÁREA RESPONSÁVEL].[All]}"/>
    <s v="{[Intervalo1].[UNIDADE EXECUTORA].[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<sst xmlns="http://schemas.openxmlformats.org/spreadsheetml/2006/main" count="35211" uniqueCount="2517">
  <si>
    <t>Assegurar a logística corporativa</t>
  </si>
  <si>
    <t>AA</t>
  </si>
  <si>
    <t>Desenvolver e consolidar a gestão de pessoas</t>
  </si>
  <si>
    <t>AA/GGP</t>
  </si>
  <si>
    <t>AA/GSA</t>
  </si>
  <si>
    <t>Em execução</t>
  </si>
  <si>
    <t>AD</t>
  </si>
  <si>
    <t>AD/GEP</t>
  </si>
  <si>
    <t>AD/GIM</t>
  </si>
  <si>
    <t>Aprimorar a TI corporativa e as competências para sua utilização</t>
  </si>
  <si>
    <t>AE</t>
  </si>
  <si>
    <t>AE/GTI</t>
  </si>
  <si>
    <t>AE/GPE</t>
  </si>
  <si>
    <t>AI</t>
  </si>
  <si>
    <t>AR</t>
  </si>
  <si>
    <t>AR/GDT</t>
  </si>
  <si>
    <t>AR/GSA</t>
  </si>
  <si>
    <t>Implantação de SAA - Paulo Afonso/BA (04 - Olho D'água do Paulo, Nambebé, Campos Novos...)</t>
  </si>
  <si>
    <t>Implantação de SAA - Petrolina/PE (02 - Ass. Mansueto de Lavour e Nova Descoberta)</t>
  </si>
  <si>
    <t>-</t>
  </si>
  <si>
    <t>Implantação de Sistema de Esgotamento Sanitário em Caeté/MG (2ª Etapa)</t>
  </si>
  <si>
    <t>Implantação de Sistema de Esgotamento Sanitário em Canapi/AL</t>
  </si>
  <si>
    <t>Implantação de Sistema de Esgotamento Sanitário em Capitólio/MG</t>
  </si>
  <si>
    <t>Implantação de Sistema de Esgotamento Sanitário em Floresta/PE (2ª Etapa)</t>
  </si>
  <si>
    <t>Implantação de Sistema de Esgotamento Sanitário em Santa Terezinha/PE</t>
  </si>
  <si>
    <t>Implantação de Infraestrutura do Centro de Recursos Pesqueiros e Aquicultura em Nova Porteirinha/MG</t>
  </si>
  <si>
    <t>PR</t>
  </si>
  <si>
    <t>Técnico</t>
  </si>
  <si>
    <t>Não</t>
  </si>
  <si>
    <t>Outros</t>
  </si>
  <si>
    <t>Concluído</t>
  </si>
  <si>
    <t>AI/GEI</t>
  </si>
  <si>
    <t>Rótulos de Linha</t>
  </si>
  <si>
    <t>Total Geral</t>
  </si>
  <si>
    <t>PR/ACP</t>
  </si>
  <si>
    <t>ID_SGPA</t>
  </si>
  <si>
    <t>PERSPECTIVA</t>
  </si>
  <si>
    <t>TEMA</t>
  </si>
  <si>
    <t>OBJETIVO ESTRATÉGICO</t>
  </si>
  <si>
    <t>INDICADOR_PEI</t>
  </si>
  <si>
    <t>PROJETO</t>
  </si>
  <si>
    <t>PRODUTO</t>
  </si>
  <si>
    <t>SITUAÇÃO DO PROJETO</t>
  </si>
  <si>
    <t>RESTRIÇÃO/PROBLEMA</t>
  </si>
  <si>
    <t>TIPO DE RESTRIÇÃO/PROBLEMA</t>
  </si>
  <si>
    <t>RESULTADO FÍSICO DO PERÍODO</t>
  </si>
  <si>
    <t>Elaborar projeto de redundância e melhoria da infraestrutura e serviços de rede</t>
  </si>
  <si>
    <t>UNIDADE GESTORA</t>
  </si>
  <si>
    <t>GRUPO RESTRIÇÃO/PROBLEMA</t>
  </si>
  <si>
    <t>PERÍODO</t>
  </si>
  <si>
    <t>Sem Restrição/Problema</t>
  </si>
  <si>
    <t>CODIGO AÇÃO</t>
  </si>
  <si>
    <t>(Vários itens)</t>
  </si>
  <si>
    <t>Sim</t>
  </si>
  <si>
    <t>Desenvolvimento Institucional</t>
  </si>
  <si>
    <t>Gestão</t>
  </si>
  <si>
    <t>Governança</t>
  </si>
  <si>
    <t>2000_0005</t>
  </si>
  <si>
    <t>214T_0000</t>
  </si>
  <si>
    <t>A definir</t>
  </si>
  <si>
    <t>2000_0007</t>
  </si>
  <si>
    <t>RESULTADO</t>
  </si>
  <si>
    <t>DETALHE DO PROBLEMA</t>
  </si>
  <si>
    <t>PROVIDÊNCIA</t>
  </si>
  <si>
    <t>2000_0002</t>
  </si>
  <si>
    <t>Processos de Negócios</t>
  </si>
  <si>
    <t>Segurança Hídrica</t>
  </si>
  <si>
    <t>6ª SR</t>
  </si>
  <si>
    <t>1ª SR</t>
  </si>
  <si>
    <t>7ª SR</t>
  </si>
  <si>
    <t>2ª SR</t>
  </si>
  <si>
    <t>3ª SR</t>
  </si>
  <si>
    <t>5ª SR</t>
  </si>
  <si>
    <t>8ª SR</t>
  </si>
  <si>
    <t>2000_0008</t>
  </si>
  <si>
    <t>10RM_0000</t>
  </si>
  <si>
    <t>116F_0000</t>
  </si>
  <si>
    <t>10ZW_0000</t>
  </si>
  <si>
    <t>Economia Sustentável</t>
  </si>
  <si>
    <t>Contribuir para a formação e atualização do capital humano</t>
  </si>
  <si>
    <t>Operação e Manutenção do Centro Integrado de Recursos Pesqueiros e Aquicultura de Xique-Xique/BA</t>
  </si>
  <si>
    <t>Operação e Manutenção do Centro Integrado de Recursos Pesqueiros e Aquicultura de Três Marias/MG</t>
  </si>
  <si>
    <t>Operação e Manutenção do Centro Integrado de Recursos Pesqueiros e Aquicultura de Itiúba/AL</t>
  </si>
  <si>
    <t>Operação e Manutenção do Centro Integrado de Recursos Pesqueiros e Aquicultura de Bebedouro/PE</t>
  </si>
  <si>
    <t>214S_0000</t>
  </si>
  <si>
    <t>4786_0000</t>
  </si>
  <si>
    <t>212M_0000</t>
  </si>
  <si>
    <t>2819_0000</t>
  </si>
  <si>
    <t>Agricultura Irrigada</t>
  </si>
  <si>
    <t>Elaborar Projeto Básico Estudo do Canal de Xingó Fase 1 - (114 Km-36 m³/s)</t>
  </si>
  <si>
    <t>Implantar a Infraestrutura do Perímetro de Irrigação Baixio de Irecê (Etapa I - 3.758 ha)</t>
  </si>
  <si>
    <t>Construção da Barragem de Atalaia - PI</t>
  </si>
  <si>
    <t xml:space="preserve">Elaborar Plano de Revisão Periódica de Segurança das Barragens </t>
  </si>
  <si>
    <t>Implantar as Infarestruturas dos sistemas de abastecimento de água do Canal do Sertão Alagoano</t>
  </si>
  <si>
    <t>5314_0000</t>
  </si>
  <si>
    <t>5260_0000</t>
  </si>
  <si>
    <t>12FT_0000</t>
  </si>
  <si>
    <t>14XU_0000</t>
  </si>
  <si>
    <t>7G88_0000</t>
  </si>
  <si>
    <t>109J_0000</t>
  </si>
  <si>
    <t>14VI_0000</t>
  </si>
  <si>
    <t>Ambiental</t>
  </si>
  <si>
    <t>Implantação de SAA - Orocó/PE (08 - Ass. Boa Paz, Fazenda Barrinha, Caatinguinha, Umbuzeiro...)</t>
  </si>
  <si>
    <t>Implantação de SAA - Remanso/BA (26 - Suvela, Juá, Salgadinha, São Francisco...)</t>
  </si>
  <si>
    <t>Implantação de Sistema de Esgotamento Sanitário em Buritizeiro/MG</t>
  </si>
  <si>
    <t>Implantação de Sistema de Esgotamento Sanitário em Chorrochó/BA</t>
  </si>
  <si>
    <t>Implantar a Operacionalização do Esgotamento Sanitário em Paratinga/BA</t>
  </si>
  <si>
    <t>Implantar o Sistema de Esgotamento Sanitário em Jeremoabo/BA</t>
  </si>
  <si>
    <t>Implantação de Sistema de Esgotamento Sanitário em Verdelândia/MG</t>
  </si>
  <si>
    <t>Implantação de Sistema de Esgotamento Sanitário em Petrolândia/PE</t>
  </si>
  <si>
    <t>Implantação de Sistema de Esgotamento Sanitário em Amarante/PI</t>
  </si>
  <si>
    <t>Implantação de Sistema de Esgotamento Sanitário em Gararu/SE</t>
  </si>
  <si>
    <t>Implantação de Sistema de Esgotamento Sanitário em Japoatã/SE</t>
  </si>
  <si>
    <t>Implantação de Sistema de Esgotamento Sanitário em Malhada dos Bois/SE</t>
  </si>
  <si>
    <t>Implantação de Sistema de Esgotamento Sanitário em Magalhães de Almeida/MA</t>
  </si>
  <si>
    <t>Elaboração de diagnóstico do Lago Bico da Pedra/MG</t>
  </si>
  <si>
    <t>Processos Erosivos - Despesas/Projeto/Fiscalização - MG</t>
  </si>
  <si>
    <t>Implantação de Infraestrutura do Centro de Recursos Pesqueiros e Aquicultura em Neópolis/SE</t>
  </si>
  <si>
    <t>Diagnóstico, recuperação e conservação de nascentes na bacia do rio Grande, Pão de Açúcar/AL</t>
  </si>
  <si>
    <t>Recuperação das nascentes do rio Ipanema, Poço das Trincheiras/AL</t>
  </si>
  <si>
    <t>Recuperação e conservação de nascentes na parte alta da bacia do rio Boacica, Igreja Nova/AL</t>
  </si>
  <si>
    <t>Diagnóstico, recuperação e conservação de nascentes na bacia do rio Capiá, Canapi/AL</t>
  </si>
  <si>
    <t>Recuperação e conservação de nascentes na parte alta da bacia do rio Piaui, Arapiraca/AL</t>
  </si>
  <si>
    <t>Capacitação e educação ambiental em APPs na zona rural do município de Jaborandi - 2ª SR/BA</t>
  </si>
  <si>
    <t>Preservação e Recuperação Hidroambiental nas Sub-bacias dos Rios Carinhanha, Corrente e Grande/BA</t>
  </si>
  <si>
    <t>Diagnóstico de uso do Solo em Comunidades Quilombolas - Bahia</t>
  </si>
  <si>
    <t>Aguardando processo licitatório</t>
  </si>
  <si>
    <t>Monitoramento inicial gerado a partir da criação do projeto.</t>
  </si>
  <si>
    <t>Em fase de recebimento</t>
  </si>
  <si>
    <t>2000_0004</t>
  </si>
  <si>
    <t>UNIDADE EXECUTORA</t>
  </si>
  <si>
    <t>ÁREA RESPONSÁVEL</t>
  </si>
  <si>
    <t>Em contratação</t>
  </si>
  <si>
    <t>TIPO DE PROJETO</t>
  </si>
  <si>
    <t>Data de conclusão</t>
  </si>
  <si>
    <t>Não iniciado</t>
  </si>
  <si>
    <t>Orçamentário</t>
  </si>
  <si>
    <t>NC01</t>
  </si>
  <si>
    <t>NC02</t>
  </si>
  <si>
    <t>NC03</t>
  </si>
  <si>
    <t>NC04</t>
  </si>
  <si>
    <t>NC05</t>
  </si>
  <si>
    <t>NC06</t>
  </si>
  <si>
    <t>NC07</t>
  </si>
  <si>
    <t>NC08</t>
  </si>
  <si>
    <t>NC09</t>
  </si>
  <si>
    <t>NC10</t>
  </si>
  <si>
    <t>NC11</t>
  </si>
  <si>
    <t>NC12</t>
  </si>
  <si>
    <t>NC13</t>
  </si>
  <si>
    <t>NC14</t>
  </si>
  <si>
    <t>NC15</t>
  </si>
  <si>
    <t>NC16</t>
  </si>
  <si>
    <t>NC18</t>
  </si>
  <si>
    <t>NC19</t>
  </si>
  <si>
    <t>NC20</t>
  </si>
  <si>
    <t>NC21</t>
  </si>
  <si>
    <t>NC22</t>
  </si>
  <si>
    <t>NC23</t>
  </si>
  <si>
    <t>NC24</t>
  </si>
  <si>
    <t>NC25</t>
  </si>
  <si>
    <t>NC26</t>
  </si>
  <si>
    <t>NC27</t>
  </si>
  <si>
    <t>NC28</t>
  </si>
  <si>
    <t>NC29</t>
  </si>
  <si>
    <t>NC30</t>
  </si>
  <si>
    <t>NC31</t>
  </si>
  <si>
    <t>NC32</t>
  </si>
  <si>
    <t>NC33</t>
  </si>
  <si>
    <t>Ampliar a Oferta de Água para Usos Múltiplos</t>
  </si>
  <si>
    <t>Contribuir para a Revitalização das Bacias Hidrográficas</t>
  </si>
  <si>
    <t>Promover a Gestão e Recuperação de Infraestruturas Hídricas</t>
  </si>
  <si>
    <t>Desenvolver a Governança Corporativa</t>
  </si>
  <si>
    <t>Estruturar e Dinamizar Atividades Produtivas</t>
  </si>
  <si>
    <t>Aumentar a Oferta de Água para Usos Múltiplos</t>
  </si>
  <si>
    <t>Expandir a Agricultura Irrigada</t>
  </si>
  <si>
    <t>Implementar Gestão Autossustentável nos Projetos Públicos de Irrigação</t>
  </si>
  <si>
    <t>a definir</t>
  </si>
  <si>
    <t>OAB</t>
  </si>
  <si>
    <t>VAB</t>
  </si>
  <si>
    <t>NOC</t>
  </si>
  <si>
    <t>IAT</t>
  </si>
  <si>
    <t>IGT</t>
  </si>
  <si>
    <t>IAED</t>
  </si>
  <si>
    <t>IAE</t>
  </si>
  <si>
    <t>NBA</t>
  </si>
  <si>
    <t>IPCE</t>
  </si>
  <si>
    <t>IPC</t>
  </si>
  <si>
    <t>IRIH</t>
  </si>
  <si>
    <t>IGG</t>
  </si>
  <si>
    <t>APLE</t>
  </si>
  <si>
    <t>APL</t>
  </si>
  <si>
    <t>AII</t>
  </si>
  <si>
    <t>IRA</t>
  </si>
  <si>
    <t/>
  </si>
  <si>
    <t>PR/SRC</t>
  </si>
  <si>
    <t>PR/GB</t>
  </si>
  <si>
    <t>AR/GMA</t>
  </si>
  <si>
    <t>AD/SE</t>
  </si>
  <si>
    <t>AI/SE</t>
  </si>
  <si>
    <t>AI/GAF</t>
  </si>
  <si>
    <t>AD/GCT</t>
  </si>
  <si>
    <t>4ª SR</t>
  </si>
  <si>
    <t>2 - Projetos Setoriais</t>
  </si>
  <si>
    <t>1 - Projetos Especiais</t>
  </si>
  <si>
    <t>3 - Projetos Complementares</t>
  </si>
  <si>
    <t>Construção da Barragem I de Múltiplo uso no Rio Jequitaí - MG (673 Hm³)</t>
  </si>
  <si>
    <t>Estudos e Implantação do Sistema de Abastecimento de Água em Balsas/MA</t>
  </si>
  <si>
    <t>EVTEA do Sistema Adutor no Estado do Maranhão</t>
  </si>
  <si>
    <t>Projeto Básico Barragem Santo Hipólito - SASF (Sistema Alto São Francisco)</t>
  </si>
  <si>
    <t>Implantação do SIAA de Campo Alegre de Lourdes/BA</t>
  </si>
  <si>
    <t>Implantação da Adutora de Dirceu Arcoverde - PI</t>
  </si>
  <si>
    <t>Implantação da Adutora de Vila Nova - PI</t>
  </si>
  <si>
    <t xml:space="preserve">Elaborar EVTEA da Bacia do Rio Verde, com Sergurança Hídrica - BA                                              </t>
  </si>
  <si>
    <t>Custeio Operacional da Barragem Bico da Pedra - Janaúba - Nova Porteirinha/MG</t>
  </si>
  <si>
    <t>Acompanhamento/Fiscalização das ações de infraestruturas hídricas - 2ª SR/BA</t>
  </si>
  <si>
    <t>Elaboração do EIA/RIMA dos Diques da Baixada Maranhense</t>
  </si>
  <si>
    <t>Projeto Executivo da Adutora de Curimatá</t>
  </si>
  <si>
    <t>Custo Indireto de Implantação da Adutora de Massapê/PI</t>
  </si>
  <si>
    <t>Implantar Sistema de Abastecimento de Água em São Mateus do Maranhão/MA</t>
  </si>
  <si>
    <t>Implantar Sistema de Abastecimento de Água em Arame/MA</t>
  </si>
  <si>
    <t>Implantar Sistema de Abastecimento de Água em Maranhão/MA</t>
  </si>
  <si>
    <t>Implantar Sistema de Abastecimento de Água em São Benedito do Rio Preto/MA</t>
  </si>
  <si>
    <t>Implantar Sistema de Abastecimento de Água em São João dos Patos/MA</t>
  </si>
  <si>
    <t>Implantar Sistema de Abastecimento de Água em São Pedro dos Crentes/MA</t>
  </si>
  <si>
    <t>Implantar Sistema de Abastecimento de Água em Senador La Rocque/MA</t>
  </si>
  <si>
    <t>Implantar Sistema de Abastecimento de Água em Zé Doca/MA</t>
  </si>
  <si>
    <t>Implantação de Sistema de Abastecimento de Água em Rosário/BA</t>
  </si>
  <si>
    <t>Implantar Sistema de Abastecimento de Água em Diversos Municípios no Estado do Piauí</t>
  </si>
  <si>
    <t>Implantar Sistema de Abastecimento de Água em Bom Jesus/PI</t>
  </si>
  <si>
    <t>Implantar Sistema de Abastecimento de Água em Castelo do Piauí/PI</t>
  </si>
  <si>
    <t>Implantar Sistema de Abastecimento de Água em Domingos Mourão/PI</t>
  </si>
  <si>
    <t>Implantar Sistema de Abastecimento de Água em Gilbués/PI</t>
  </si>
  <si>
    <t>Implantar Sistema de Abastecimento de Água em Fronteiras/PI</t>
  </si>
  <si>
    <t>Implantar Sistema de Abastecimento de Água em Itainopólis/PI</t>
  </si>
  <si>
    <t>Implantar Sistema de Abastecimento de Água em Itaueira/PI</t>
  </si>
  <si>
    <t>Implantar Sistema de Abastecimento de Água em Jaicos/PI</t>
  </si>
  <si>
    <t>Implantar Sistema de Abastecimento de Água em José de Freitas/PI</t>
  </si>
  <si>
    <t>Implantar Sistema de Abastecimento de Água em Jurema - I/PI</t>
  </si>
  <si>
    <t>Implantar Sistema de Abastecimento de Água em Jurema - II/PI</t>
  </si>
  <si>
    <t>Implantar Sistema de Abastecimento de Água em Lagoinha do Piauí/PI</t>
  </si>
  <si>
    <t>Implantar Sistema de Abastecimento de Água em Massapê do Piauí/PI</t>
  </si>
  <si>
    <t>Implantar Sistema de Abastecimento de Água em Morro Cabeça no Tempo - I/PI</t>
  </si>
  <si>
    <t>Implantar Sistema de Abastecimento de Água em Morro Cabeça no Tempo - II/PI</t>
  </si>
  <si>
    <t>Implantar Sistema de Abastecimento de Água em Pimenteiras - I/PI</t>
  </si>
  <si>
    <t>Implantar Sistema de Abastecimento de Água em Santa Cruz do Piauí/PI</t>
  </si>
  <si>
    <t>Implantar Sistema de Abastecimento de Água em São Miguel do Fidalgo/PI</t>
  </si>
  <si>
    <t>Implantar Sistema de Abastecimento de Água em Teresina/PI</t>
  </si>
  <si>
    <t>Implantar Sistema de Abastecimento de Água em Uruçuí/PI</t>
  </si>
  <si>
    <t>Implantar Sistema de Abastecimento de Água em Valença do Piauí/PI</t>
  </si>
  <si>
    <t>Implantar Sistema de Abastecimento de Água em Várzea Branca/PI</t>
  </si>
  <si>
    <t>Execução de Barreiros, Aguadas e Passagens Molhadas em Lagoa Alegre/PI</t>
  </si>
  <si>
    <t>Execução de Barreiros, Aguadas e Passagens Molhadas em Caldeirão Grande do Piauí/PI</t>
  </si>
  <si>
    <t>Execução de Barreiros, Aguadas e Passagens Molhadas em Vila Nova do Piauí/PI</t>
  </si>
  <si>
    <t>Instalação e Perfuração de Poços no Estado do Piauí/7ª SR - 2019</t>
  </si>
  <si>
    <t>Instalação e Perfuração de Poços no Estado do Ceará/7ª SR - 2019</t>
  </si>
  <si>
    <t>Construção da Barragem  na comunidade de Santa Rita -  Montes Claros/MG -2018</t>
  </si>
  <si>
    <t>Construção de Barragem no Municipio de Japonvar/MG - 2019</t>
  </si>
  <si>
    <t>Instalação e Perfuração de Poços no Estado de Minas Gerais/1ª SR - 2017</t>
  </si>
  <si>
    <t>Instalação e Perfuração de Poços no Estado de Minas Gerais/1ª SR - 2018</t>
  </si>
  <si>
    <t>Instalação e Perfuração de Poços no Estado de Minas Gerais/1ª SR - 2019</t>
  </si>
  <si>
    <t>Implantar SSA no Distrito de Formoso em Bom Jesus da Lapa/BA</t>
  </si>
  <si>
    <t>Execução de Barreiros, Aguadas e Passagens Molhadas em Diversos Munícipios no Estado da Bahia (2ª SR) - 2020</t>
  </si>
  <si>
    <t>Instalação e Perfuração de Poços no Estado da Bahia/2ª SR - 2017</t>
  </si>
  <si>
    <t>Instalação e Perfuração de Poços no Estado da Bahia/2ª SR - 2018</t>
  </si>
  <si>
    <t>Instalação e Perfuração de Poços no Estado da Bahia/2ª SR - 2019</t>
  </si>
  <si>
    <t>Execução de Barreiros, Águadas, Passagem Molhada em Diversos Municípios de Pernambuco</t>
  </si>
  <si>
    <t>Construção de Barragem no Municipio de Floresta/PE - 2018</t>
  </si>
  <si>
    <t>Instalação e Perfuração de Poços no Estado de Pernambuco/3ª SR - 2018</t>
  </si>
  <si>
    <t>Instalação e Perfuração de Poços no Estado de Pernambuco/3ª SR - 2019</t>
  </si>
  <si>
    <t>Instalação e Perfuração de Poços no Estado de Pernambuco/3ª SR - 2020</t>
  </si>
  <si>
    <t>Instalação e Perfuração de Poços no Estado de Sergipe/4ª SR - 2019</t>
  </si>
  <si>
    <t>Instalação e Perfuração de Poços no Estado de Alagoas/5ª SR - 2019/2020</t>
  </si>
  <si>
    <t>Implantar Sistema de Abastecimento de Água em Paulo Afonso/BA</t>
  </si>
  <si>
    <t>Execução de Barreiros, Aguadas e Passagens Molhadas em Diversos Municípios no Estado da Bahia (6ª SR) - 2020</t>
  </si>
  <si>
    <t>Instalação e Perfuração de Poços no Estado da Bahia/6ª SR - 2018</t>
  </si>
  <si>
    <t>Instalação e Perfuração de Poços no Estado da Bahia/6ª SR - 2019</t>
  </si>
  <si>
    <t>Implantar Sistema de Abastecimento de Água em Milagres do Maranhão/MA</t>
  </si>
  <si>
    <t>Custeio para Construção da Barragem I de Múltiplo uso no Rio Jequitaí - MG</t>
  </si>
  <si>
    <t>Fornecimento de equipamentos e materiais para infraestrutura hídrica - 6ª SR/BA - 2020</t>
  </si>
  <si>
    <t>Fornecimento de equipamentos e materiais para infraestrutura hídrica - 1ª SR/MG</t>
  </si>
  <si>
    <t>Custos Indiretos de Implantação de Infraestruturas Hídricas - 3ª SR/PE</t>
  </si>
  <si>
    <t>Estudo de médio impacto ambiental  e plano ambiental - Barragem Ceraíma</t>
  </si>
  <si>
    <t>Fornecimento de Equipamentos e Materiais para Infraestrutura Hídrica - 2ª SR/BA - 2020</t>
  </si>
  <si>
    <t>Fornecimento de equipamentos e materiais para infraestrutura hídrica - 3ª SR/PE</t>
  </si>
  <si>
    <t>Fornecimento de Equipamentos e Materiais para Infraestrutura Hídrica - 4ª SR/SE - 2020</t>
  </si>
  <si>
    <t>Acompanhamento/Fiscalização das ações de infarestruturas hídricas - 7ª SR/PI</t>
  </si>
  <si>
    <t>Implantação de infraestrutura hídrica no município de Oieiras/PI - 7ª SR</t>
  </si>
  <si>
    <t>Acompanhamento/Fiscalização das ações de infarestruturas hídricas - 2ª SR/BA</t>
  </si>
  <si>
    <t>Custeio Operacional/Fiscalização - Segurança das Barragens</t>
  </si>
  <si>
    <t>Execução de Barreiros, Aguadas e Passagens Molhadas em Sebastião Barros/PI - 2020</t>
  </si>
  <si>
    <t>Instalação e Perfuração de Poços no Estado da Bahia/2ª SR - 2020</t>
  </si>
  <si>
    <t>Projetos e Obras de Infraestrutura Hídrica de Pequeno e Médio Vulto - 2ª SR/BA - 2020</t>
  </si>
  <si>
    <t>Instalação e Perfuração de Poços no Estado do Piauí/7ª SR - 2020</t>
  </si>
  <si>
    <t>Execução de Barreiros, Aguadas e Passagens Molhadas em Claro dos Poções/MG  - 2020</t>
  </si>
  <si>
    <t>Implantação de SAA - Barra do Corda/MA</t>
  </si>
  <si>
    <t>Instalação e Perfuração de Poços em Sucupira do Norte/MA - 2020</t>
  </si>
  <si>
    <t>Elaboração de Projeto Executivo e Estudos Complementares de Sistemas Adutores na Região do Seridó</t>
  </si>
  <si>
    <t>Instalação e Perfuração de Poços no Estado da Bahia/6ª SR - 2020</t>
  </si>
  <si>
    <t>Instalação e Perfuração de Poços em Santa Rita do Tocantins - 2020</t>
  </si>
  <si>
    <t>Construção de Barragem no Munícipio de Cabrobó/PE - 2020</t>
  </si>
  <si>
    <t>Instalação e Perfuração de Poços no Estado do Rio Grande do Norte/Sede - 2020</t>
  </si>
  <si>
    <t>Implantar Sistema de Abastecimento de Água em Miguel Alves/PI - 2020</t>
  </si>
  <si>
    <t>Elaboração do Projeto Executivo do Canal Xingó (Fase 1, Lote 1)</t>
  </si>
  <si>
    <t>Implantar Sistema de Abastecimento de Água em Araioses/MA - 2020</t>
  </si>
  <si>
    <t>Implantar Sistema de Abastecimento de Água em Colinas/MA - 2020</t>
  </si>
  <si>
    <t>Implantar Sistema de Abastecimento de Água em Governador Luiz Rocha/MA - 2020</t>
  </si>
  <si>
    <t>Implantar Sistema de Abastecimento de Água em São Domingos do Azeitão/MA - 2020</t>
  </si>
  <si>
    <t>Instalação e Perfuração de Poços no Estado de Maranhão/8ª SR - 2020</t>
  </si>
  <si>
    <t>Construção de Barragem no Município de Souto Soares/BA - 2012</t>
  </si>
  <si>
    <t>Implantação de Sistema de Abastecimento de Água em João Dourado/BA - 2020</t>
  </si>
  <si>
    <t>Execução de Barreiros, Aguadas e Passagens Molhadas em Aroazes/PI - 2020</t>
  </si>
  <si>
    <t>Projeto Executivo da Barragem na Zona Rural de Belém do São Francisco/BA - 2020</t>
  </si>
  <si>
    <t>Construção da Barragem de Jacu na zona rural do Município de Serrita/PE - 2017</t>
  </si>
  <si>
    <t>Reforma e Ampliação de Sistema de Abastecimento de Água em São José da Laje/AL - 2020</t>
  </si>
  <si>
    <t>Implantação de Sistema de Abastecimento de Água em Boca da Mata/AL- 2020</t>
  </si>
  <si>
    <t>Instalação e Perfuração de Poços em Pedro Afonso/TO - 2020</t>
  </si>
  <si>
    <t>Instalação e Perfuração de Poços em Jaú do Tocantins/TO - 2020</t>
  </si>
  <si>
    <t>Elaboração do EVTA e do Projeto Básico da Barragem Santo Amaro/MA</t>
  </si>
  <si>
    <t>Manutenção da Prestação de serviços de suporte à infraestrutura e usuários de TI, Brasília-DF</t>
  </si>
  <si>
    <t>Manutenção, suporte e atualização do Sistema de Gestão de Pessoas - Mentorh</t>
  </si>
  <si>
    <t>Sustentação dos sistemas de informação</t>
  </si>
  <si>
    <t>Manutenção da Cessão de uso do módulo Biblioteca Digital</t>
  </si>
  <si>
    <t>Manutenção dos serviços de comunicação de dados entre as Unidades descentralizadas da Empresa</t>
  </si>
  <si>
    <t>Manutenção dos Serviços de suporte técnico à sala cofre</t>
  </si>
  <si>
    <t>Manutenção de solução de correio eletrônico - Zimbra Collaboration</t>
  </si>
  <si>
    <t>Elaborar PETI (2022-2025)</t>
  </si>
  <si>
    <t>Expandir a solução de backup</t>
  </si>
  <si>
    <t xml:space="preserve">Manutenção da Assinatura do Software de Normas Técnicas ABNT e ISSO </t>
  </si>
  <si>
    <t>Manutenção da Infraestrutura</t>
  </si>
  <si>
    <t>Manutenção e suporte operacional do sistema de telefonia IP</t>
  </si>
  <si>
    <t>Manutenção da solução completa de gerenciamento de impressão e suporte técnico preventivo e corretivo on-site - Brasília/DF</t>
  </si>
  <si>
    <t>Manutenção do serviço de envio de mensagens SMS</t>
  </si>
  <si>
    <t>Manutenção dos Certificados Digitais</t>
  </si>
  <si>
    <t>Manutenção dos serviços de link de dados redundantes</t>
  </si>
  <si>
    <t>Manutenção dos Serviços de Telecomunicações Ltda EPP</t>
  </si>
  <si>
    <t>Manutenção Internet  - Escritório de Apoio Técnico de Irecê - 2ª/EIR</t>
  </si>
  <si>
    <t>Manutenção Internet - Escritório de Apoio Técnico de Guanambi - 2ª EGU</t>
  </si>
  <si>
    <t>Manutenção, atualização e suporte do software de editoração gráfica - Adobe</t>
  </si>
  <si>
    <t>Modernizar o parque dos equipamentos de TI</t>
  </si>
  <si>
    <t>Sistema de gestão contábil - TRON</t>
  </si>
  <si>
    <t>Sustentação, Manutenção, atualização e suporte da solução de Business Inteligence</t>
  </si>
  <si>
    <t>Atualização e suporte ao software ArcGis</t>
  </si>
  <si>
    <t>Manutenção e Conservação de Equipamentos de TI</t>
  </si>
  <si>
    <t>Aquisição de Equipamentos de Informática</t>
  </si>
  <si>
    <t>Expandir serviços de HelpDesk para as SRs</t>
  </si>
  <si>
    <t>Integração do SIGEO com o SIAFI - Solução para envio de dados do SIGEO para o SIAFI</t>
  </si>
  <si>
    <t>Manutenção da Solução de Videoconferência</t>
  </si>
  <si>
    <t>Desenvolvimento e manutenção evolutiva dos Sistemas Corporativos da Codevasf</t>
  </si>
  <si>
    <t>Aquisição de solução de Segurança (antispam, antivirus...)</t>
  </si>
  <si>
    <t>Desenvolvimento do portal Intranet e manutenção dos portais Intranet e Internet</t>
  </si>
  <si>
    <t>Desenvolver Sistema de Escrituração Digital (EFD-REINF)</t>
  </si>
  <si>
    <t>Readequar área das garagens e sala departamental do Edifício Central Brasília - Sede/DF</t>
  </si>
  <si>
    <t>Custeio - Despesas Administrativas - Sede/DF</t>
  </si>
  <si>
    <t>Acordos referentes a passivos atuariais de estatais dependentes</t>
  </si>
  <si>
    <t>Atividades de Auditoria, Integridade, Controle e Risco - Codevasf</t>
  </si>
  <si>
    <t>Sentenças Judiciais de Empresas Estatais Dependentes</t>
  </si>
  <si>
    <t>Depósitos Recursais Devidos por Empresas Estatais Dependentes</t>
  </si>
  <si>
    <t>Promoção Institucional e Apoio ao Gabinete da Presidência</t>
  </si>
  <si>
    <t>Programação de patrocínios/demais eventos institucionais</t>
  </si>
  <si>
    <t>Despesas de Custeio - Água e Esgoto - 1ª SR/MG</t>
  </si>
  <si>
    <t>Despesas de Custeio - Energia Elétrica - 1ª SR/MG</t>
  </si>
  <si>
    <t>Despesas de Custeio - Telecomunicação fixa e móvel - 1ª SR/MG</t>
  </si>
  <si>
    <t>Despesas de Custeio - Manutenção Predial - 1ª SR/MG</t>
  </si>
  <si>
    <t>Despesas de Custeio - Material de Consumo - 1ª SR/MG</t>
  </si>
  <si>
    <t>Despesas de Custeio - Limpeza e Conservação - 1ª SR/MG</t>
  </si>
  <si>
    <t>Despesas de Custeio - Segurança e Vigilância - 1ª SR/MG</t>
  </si>
  <si>
    <t>Custeio - Despesas Administrativas - 1ª SR/MG</t>
  </si>
  <si>
    <t>Construção, Reforma e Ampliação dos Prédios da Codevasf - 2ª SR/BA</t>
  </si>
  <si>
    <t>Despesas de Custeio - Energia Elétrica - 2ª SR/BA</t>
  </si>
  <si>
    <t>Despesas de Custeio - Limpeza e Conservação - 2ª SR/BA</t>
  </si>
  <si>
    <t>Despesas de Custeio - Telecomunicação fixa e móvel - 2ª SR/BA</t>
  </si>
  <si>
    <t>Despesas de Custeio - Material de Consumo - 2ª SR/BA</t>
  </si>
  <si>
    <t>Custeio - Despesas Administrativas - 2ª SR/BA</t>
  </si>
  <si>
    <t>Despesas de Custeio - Segurança e Vigilância - 2ª SR/BA</t>
  </si>
  <si>
    <t>Construção, Reforma e Ampliação dos Prédios da Codevasf - 3ª SR/PE - 2020</t>
  </si>
  <si>
    <t>Despesas de Custeio - Água e Esgoto - 3ª SR/PE</t>
  </si>
  <si>
    <t>Despesas de Custeio - Energia Elétrica - 3ª SR/PE</t>
  </si>
  <si>
    <t>Despesas de Custeio - Telecomunicação fixa e móvel - 3ª SR/PE</t>
  </si>
  <si>
    <t>Despesas de Custeio - Material de Consumo - 3ª SR/PE</t>
  </si>
  <si>
    <t>Despesas de Custeio - Limpeza e Conservação - 3ª SR/PE</t>
  </si>
  <si>
    <t>Custeio - Despesas Administrativas - 3ª SR/PE</t>
  </si>
  <si>
    <t>Despesas de Custeio - Segurança e Vigilância - 3ª SR/PE</t>
  </si>
  <si>
    <t>Despesas de Custeio - Água e Esgoto - 4ª SR/SE</t>
  </si>
  <si>
    <t>Despesas de Custeio - Energia Elétrica - 4ª SR/SE</t>
  </si>
  <si>
    <t>Despesas de Custeio - Limpeza e Conservação - 4ª SR/SE</t>
  </si>
  <si>
    <t>Despesas de Custeio - Material de Consumo - 4ª SR/SE</t>
  </si>
  <si>
    <t>Custeio - Despesas Administrativas - 4ª SR/SE</t>
  </si>
  <si>
    <t>Despesas de Custeio - Segurança e Vigilância - 4ª SR/SE</t>
  </si>
  <si>
    <t>Despesas de Custeio - Água e Esgoto - 5ª SR/AL</t>
  </si>
  <si>
    <t>Despesas de Custeio - Energia Elétrica - 5ª SR/AL</t>
  </si>
  <si>
    <t>Despesas de Custeio - Limpeza e Conservação - 5ª SR/AL</t>
  </si>
  <si>
    <t>Custeio - Despesas Administrativas - 5ª SR/AL</t>
  </si>
  <si>
    <t>Despesas de Custeio - Segurança e Vigilância - 5ª SR/AL</t>
  </si>
  <si>
    <t>Despesas de Custeio - Telecomunicação fixa e móvel - 5ª SR/AL</t>
  </si>
  <si>
    <t>Despesas de Custeio - Água e Esgoto - 6ª SR/BA</t>
  </si>
  <si>
    <t>Despesas de Custeio - Energia Elétrica - 6ª SR/BA</t>
  </si>
  <si>
    <t>Despesas de Custeio - Limpeza e Conservação - 6ª SR/BA</t>
  </si>
  <si>
    <t>Despesas de Custeio - Material de Consumo - 6ª SR/BA</t>
  </si>
  <si>
    <t>Custeio - Despesas Administrativas - 6ª SR/BA</t>
  </si>
  <si>
    <t>Despesas de Custeio - Segurança e Vigilância - 6ª SR/BA</t>
  </si>
  <si>
    <t>Despesas de Custeio - Telecomunicação fixa e móvel - 6ª SR/BA</t>
  </si>
  <si>
    <t>Construção, Reforma e Ampliação dos Prédios da Codevasf - 7ª SR/PI</t>
  </si>
  <si>
    <t>Despesas de Custeio - Água e Esgoto - 7ª SR/PI</t>
  </si>
  <si>
    <t>Despesas de Custeio - Energia Elétrica - 7ª SR/PI</t>
  </si>
  <si>
    <t>Despesas de Custeio - Limpeza e Conservação - 7ª SR/PI</t>
  </si>
  <si>
    <t>Despesas de Custeio - Manutenção Predial - 7ª SR/PI</t>
  </si>
  <si>
    <t>Despesas de Custeio - Material de Consumo - 7ª SR/PI</t>
  </si>
  <si>
    <t>Custeio - Despesas Administrativas - 7ª SR/PI</t>
  </si>
  <si>
    <t>Despesas de Custeio - Segurança e Vigilância - 7ª SR/PI</t>
  </si>
  <si>
    <t>Despesas de Custeio - Telecomunicação fixa e móvel - 7ª SR/PI</t>
  </si>
  <si>
    <t>Construção, Reforma e Ampliação dos Prédios da Codevasf - 8ª SR/MA</t>
  </si>
  <si>
    <t>Despesas de Custeio - Água e Esgoto - 8ª SR/MA</t>
  </si>
  <si>
    <t>Despesas de Custeio - Energia Elétrica -  8ª SR/MA</t>
  </si>
  <si>
    <t>Despesas de Custeio - Limpeza e Conservação - 8ª SR/MA</t>
  </si>
  <si>
    <t>Despesas de Custeio - Manutenção Predial - 8ª SR/MA</t>
  </si>
  <si>
    <t>Despesas de Custeio - Material de Consumo - 8ª SR/MA</t>
  </si>
  <si>
    <t>Despesas de Custeio - Segurança e Vigilância - 8ª SR/MA</t>
  </si>
  <si>
    <t>Despesas de Custeio - Telecomunicação fixa e móvel - 8ª SR/MA</t>
  </si>
  <si>
    <t>Custeio - Despesas Administrativas - 8ª SR/MA</t>
  </si>
  <si>
    <t>Despesas de Custeio - Água e Esgoto - Sede/DF</t>
  </si>
  <si>
    <t>Despesas de Custeio - Energia Elétrica - Sede/DF</t>
  </si>
  <si>
    <t>Despesas de Custeio - Limpeza e Conservação - Sede/DF</t>
  </si>
  <si>
    <t>Despesas de Custeio - Manutenção Predial - Sede/DF</t>
  </si>
  <si>
    <t>Despesas de Custeio - Material de Consumo - Sede/DF</t>
  </si>
  <si>
    <t>Despesas de Custeio - Segurança e Vigilância - Sede/DF</t>
  </si>
  <si>
    <t>Despesas de Custeio - Telecomunicação Fixa e Móvel - Sede/DF</t>
  </si>
  <si>
    <t>Despesas de Custeio - Viagens e Diárias - Sede/DF</t>
  </si>
  <si>
    <t>Despesas de Custeio - Material Permanente - 7ª SR/PI</t>
  </si>
  <si>
    <t>Despesas Administrativas - Escritório de Representação de Belo Horizonte -  Sede/MG</t>
  </si>
  <si>
    <t>Despesas Administrativas - Escritório de Representação de Recife - Sede/PE</t>
  </si>
  <si>
    <t>Despesas Administrativas - Escritório de Representação de Salvador - Sede/BA</t>
  </si>
  <si>
    <t>Despesas Administrativas - Escritório de Apoio Técnico de Paulo Afonso - 6ª SR/BA</t>
  </si>
  <si>
    <t>Despesas Administrativas - Escritório de Apoio Barreiras - 2ª SR/BA</t>
  </si>
  <si>
    <t>Despesas Administrativas - Escritório de Apoio de Guanambi - 2ª SR/BA</t>
  </si>
  <si>
    <t>Despesas Administrativas - Escritório de Apoio de Irecê - 2ª SR/BA</t>
  </si>
  <si>
    <t>Despesas Administrativas - Escritório de Apoio de Crateús - 7ª SR/CE</t>
  </si>
  <si>
    <t>Despesas Administrativas - Escritório de Apoio de Parnaíba -7ª SR/PI</t>
  </si>
  <si>
    <t>Despesas de Custeio - Combustíveis Automotivos - 2ª SR/BA</t>
  </si>
  <si>
    <t>Despesas de Custeio - Combustíveis Automotivos - 3ª SR/PE</t>
  </si>
  <si>
    <t>Despesas de Custeio - Combustíveis Automotivos - 5ª SR/AL</t>
  </si>
  <si>
    <t>Despesas de Custeio - Combustíveis Automotivos - Sede/DF</t>
  </si>
  <si>
    <t>Despesas de Custeio - Aeronave - Sede/DF</t>
  </si>
  <si>
    <t>Exames Periódicos - Civis</t>
  </si>
  <si>
    <t>Capacitação de Jovens - Projeto Amanhã</t>
  </si>
  <si>
    <t>Despesas/Acompanhamento das ações do Projeto Amanhã</t>
  </si>
  <si>
    <t>Projeto Amanhã - 4ª SR/SE</t>
  </si>
  <si>
    <t>Implantação de Sistema de Esgotamento Sanitário em Luzilândia/PI</t>
  </si>
  <si>
    <t>Implantação de Sistema de Esgotamento Sanitário em Canarana/BA</t>
  </si>
  <si>
    <t>Implantação de Sistema de Esgotamento Sanitário em Campo Formoso/BA</t>
  </si>
  <si>
    <t>Implantação de SAA - Santa Maria da Boa Vista/PE (02 - Barra do Jacaré e Povoado Caraíbas)</t>
  </si>
  <si>
    <t>SAA - Projeto/Acompanhamento/Fiscalização das ações - BA</t>
  </si>
  <si>
    <t>2596 - Sistemas de Abastecimento de Água - Projeto/Acompanhamento/Fiscalização das ações - PE</t>
  </si>
  <si>
    <t>Processos Erosivos - Despesas/Projeto/Fiscalização - BP</t>
  </si>
  <si>
    <t>Recuperação de nascente na bacia hidrográfica do Rio Tocantins.</t>
  </si>
  <si>
    <t>Implantação de Infraestrutura do Centro de Recursos Pesqueiros e Aquicultura de Itiúba/AL - 2ª Etapa</t>
  </si>
  <si>
    <t>Implantação de Sistema de Esgotamento Sanitário em Paramirim/BA</t>
  </si>
  <si>
    <t>Implantação de Sistema de Esgotamento Sanitário em Tanque Novo/BA</t>
  </si>
  <si>
    <t>Implantação de Sistema de Esgotamento Sanitário em Afogados de Ingazeira/PE</t>
  </si>
  <si>
    <t>Implantação de Sistema de Esgotamento Sanitário em Cedro de São João/SE</t>
  </si>
  <si>
    <t>Implantação de Infraestrutura do Centro de Recursos Pesqueiros e Aquicultura de Itiúba/AL - 1ª Etapa</t>
  </si>
  <si>
    <t>Esgotamento Sanitário - Projeto/Acompanhamento/Fiscalização das ações - AL</t>
  </si>
  <si>
    <t>Esgotamento Sanitário - Projeto/Acompanhamento/Fiscalização das ações - BA</t>
  </si>
  <si>
    <t>Esgotamento Sanitário - Projeto/Acompanhamento/Fiscalização das ações - MA</t>
  </si>
  <si>
    <t>Esgotamento Sanitário - Projeto/Acompanhamento/Fiscalização das ações - MG</t>
  </si>
  <si>
    <t>Esgotamento Sanitário - Projeto/Acompanhamento/Fiscalização das ações - PE</t>
  </si>
  <si>
    <t>Esgotamento Sanitário - Projeto/Acompanhamento/Fiscalização das ações - PI</t>
  </si>
  <si>
    <t>Esgotamento Sanitário - Projeto/Acompanhamento/Fiscalização das ações - SE</t>
  </si>
  <si>
    <t>Processos Erosivos - Despesas/Projeto/Fiscalização - SE</t>
  </si>
  <si>
    <t>Processos Erosivos - Despesas/Projeto/Fiscalização - BA</t>
  </si>
  <si>
    <t>Processos Erosivos - Despesas/Projeto/Fiscalização - PI</t>
  </si>
  <si>
    <t>Processos Erosivos - Despesas/Projeto/Fiscalização - BSF</t>
  </si>
  <si>
    <t>Implantação de Sistema de Esgotamento Sanitário em Balsas/MA</t>
  </si>
  <si>
    <t>Processos Erosivos - Despesas/Projeto/Fiscalização - MA</t>
  </si>
  <si>
    <t>Executar ações de recuperação hidroambiental da bacia do corrego Santa Fé de Minas/MG</t>
  </si>
  <si>
    <t>Recuperação de nascentes nas microbacias do córrego São Domingos e no alto rio Gorutuba/MG</t>
  </si>
  <si>
    <t>Projeto Básico do Sistema de Abastecimento em Bom Jesus da Lapa, Riacho de Santana e Igaporã</t>
  </si>
  <si>
    <t>Implantar a Operacionalização do Esgotamento Sanitário em Rio do Pires/BA</t>
  </si>
  <si>
    <t>Serviços de desobstrução do canal do Guaxinim no Município de Xique-Xique/BA</t>
  </si>
  <si>
    <t>Implantar a Operacionalização do Esgotamento Sanitário de Brejo/MA</t>
  </si>
  <si>
    <t>Implantar a Operacionalização do Esgotamento Sanitário de Santana do Ipanema/AL</t>
  </si>
  <si>
    <t>Operacionalização dos Sistemas de Esgotamento Sanitário dos municípios de Jaramataia, Cacimbinhas e Carneiros</t>
  </si>
  <si>
    <t>Projeto Piloto Revitalizar para produzir - revitalização de nascentes e degradação de pastagens.</t>
  </si>
  <si>
    <t>Recuperação hidroambiental da bacia do rio Cochá/MG</t>
  </si>
  <si>
    <t>Recuperação hidroambiental da Microbacia do Córrego Grande/MG</t>
  </si>
  <si>
    <t>Execução dos serviços e ações de conservação de água e solo no município de Barreiras/BA</t>
  </si>
  <si>
    <t>Obras e serviços de substituição de fossas negras por fossas sépticas e estabilização de voçorocas às margens do rio Santo Antônio, em Correntina/BA</t>
  </si>
  <si>
    <t>Diagnóstico e Recuperação do rio Pandeiros no Município de Januária/MG - BSF</t>
  </si>
  <si>
    <t>Drenagem Pluviais no Municipio de Floriano - PI</t>
  </si>
  <si>
    <t>Revitalização do Rio Corrente/PI</t>
  </si>
  <si>
    <t>Coleta e tratamento de Resíduos Sólidos em Inhapi/AL</t>
  </si>
  <si>
    <t>Construção de Módulos Sanitários em Morro do Chapéu/BA - 2018</t>
  </si>
  <si>
    <t>Construção de Módulos Sanitários em Diversos Munícipios no Estado da Bahia/BA - 6ª SR</t>
  </si>
  <si>
    <t>Elaboração do plano de controle ambiental e recuperação de áreas degradadas das barragens da Cova da Mandioca e Estreito na Bahia</t>
  </si>
  <si>
    <t>Limpeza, desobstrução e recuperação da Lagoa de Itaparica, Xique-Xique/BA</t>
  </si>
  <si>
    <t>Recuperação e conservação de nascentes em municípios da área de atuação da 2ª SR/BA - 2020</t>
  </si>
  <si>
    <t>Implantação de Sistemas Públicos de Esgotamento Sanitário em Floriano - 3ª etapa</t>
  </si>
  <si>
    <t>Projeto de Peixamento do Parnaiba na área de atuação da 7 SR</t>
  </si>
  <si>
    <t>Fornecimento de Caminhões Compactadores de Resíduos Sólidos - Sede/TO</t>
  </si>
  <si>
    <t>Ações de Peixamentos e Conservação da Ictiofauna no Estado do Goiás - 2020</t>
  </si>
  <si>
    <t>Estudos para implantação do Sistema de Esgotamento Sanitário de Arame/MA</t>
  </si>
  <si>
    <t>Drenagem na localidade de Beco da Lagoa em Lontra - MG</t>
  </si>
  <si>
    <t>Recuperação ambiental nas bacias hidrográficas dos rios Verde e Jacaré - 2ª SR/BA</t>
  </si>
  <si>
    <t>Avaliação da qualidade da água na Lagoa das Piranhas e Riacho das Cacimbas/BA</t>
  </si>
  <si>
    <t>Sistema de Esgotamento Sanitário de Juvenília - 2ª etapa</t>
  </si>
  <si>
    <t>Elaboração de cadastramento, diagnóstico e projeto básico de proteção de nascentes e de captação no Piauí - 2020</t>
  </si>
  <si>
    <t xml:space="preserve">Revitalização e Recuperação Ambiental de Cavas em Margens de Rios na Bacia do Rio São Francisco/MG </t>
  </si>
  <si>
    <t>Cercamento em Áreas da Bacia Hidrográfica dos Rios Jequitaí e Pacuí/MG - 2020</t>
  </si>
  <si>
    <t>Cercamento em Áreas do Entorno da Represa de Três Marias/MG - 2020</t>
  </si>
  <si>
    <t>Cercamento em Áreas da Bacia Hidrográfica do Rio Urucuia/MG - 2020</t>
  </si>
  <si>
    <t>Cercamento em Áreas da Bacia Hidrográfica do Rio Verde Grande/MG - 2020</t>
  </si>
  <si>
    <t>Diagnóstico e Projeto Hidroambiental das Microbacias de Ribeirão dos Patos e Rio Samburá, da Bacia do Alto São Francisco/MG - 2020</t>
  </si>
  <si>
    <t>Diagnóstico e Projeto Hidroambiental da Barragem do Bico da Pedra na Bacia do Rio Gorutuba/MG - 2020</t>
  </si>
  <si>
    <t>Diagnóstico e Projeto Hidroambiental das Microbacias Alto São Miguel, Bebedouro e Rio Piratinga, da Bacia do Rio Urucuia/MG</t>
  </si>
  <si>
    <t>Serviços Especializados de Apoio às Ações de Garantia da Regularidade Ambiental dos Empreendimentos da Codevasf</t>
  </si>
  <si>
    <t>Diagnóstico, Projetos e Execução dos serviços de preservação e de recuperação hidroambiental da Bacia do São Francisco na área de atuação da Codevasf no Estado de Minas Gerais.</t>
  </si>
  <si>
    <t>Diagnóstico, Projetos e Execução dos serviços de preservação e de recuperação hidroambiental da Bacia do São Francisco na área de atuação da Codevasf no Estado da Bahia.</t>
  </si>
  <si>
    <t>Diagnóstico, Projetos e Execução dos serviços de preservação e de recuperação hidroambiental das Bacias Hidrográficas dos Rios Mearim e Itapecuru na área de atuação da Codevasf.</t>
  </si>
  <si>
    <t>Diagnóstico, Projetos e Execução dos serviços de preservação e de recuperação hidroambiental da Bacia do São Francisco na área de atuação da Codevasf nos Estados de Alagoas e Pernambuco.</t>
  </si>
  <si>
    <t>Diagnóstico, Projetos e Execução dos serviços de preservação e de recuperação hidroambiental da Bacia do Parnaíba na área de atuação da Codevasf..</t>
  </si>
  <si>
    <t>Operacionalização do Sistema de Esgotamento Sanitário de Santa Filomena - PI</t>
  </si>
  <si>
    <t>Operacionalização do sistema de esgotamento sanitário de Igreja Nova - AL</t>
  </si>
  <si>
    <t>Implantação do sistema de esgotamento sanitário de Jequiá da Praia - AL</t>
  </si>
  <si>
    <t>Implantação de SAA - Itacuruba/PE (02 - Poço dos Cavalos e Ingazeira)</t>
  </si>
  <si>
    <t>Sistema de Abastecimento de Água de Petrolândia e Tacaratu - 3ª etapa</t>
  </si>
  <si>
    <t>Cercamento de 23.960 metros para proteção de nascentes em municípios na área de atuação da 4ª Superintendência Regional  no Estado de Sergipe</t>
  </si>
  <si>
    <t>Operacionalização do sistema de esgotamento sanitário de Olho D'água do Casado - AL</t>
  </si>
  <si>
    <t>Elaborar o Planejamento Estratégico Institucional - PEI (2º ciclo)</t>
  </si>
  <si>
    <t>Capacitação e Treinamento de Pessoal - Sede</t>
  </si>
  <si>
    <t>Pagamentos, Encargos e Benefícios de Pessoal</t>
  </si>
  <si>
    <t xml:space="preserve">Promover Ações de Saúde e Qualidade de Vida no Trabalho </t>
  </si>
  <si>
    <t>Ações Preventivas de Assistência Ocupacional</t>
  </si>
  <si>
    <t>Assistência Médica e Odontológica</t>
  </si>
  <si>
    <t>Assistência Pré-Escolar aos Dependentes de Servidores Civis e de Empregados</t>
  </si>
  <si>
    <t>Auxílio-Alimentação de Civis</t>
  </si>
  <si>
    <t>Auxílio-Transporte de Civis</t>
  </si>
  <si>
    <t>Promoção do Programa Cultura do Trabalhador - Vale-cultura</t>
  </si>
  <si>
    <t>Capacitação e Treinamento de Pessoal - 5ª SR/AL</t>
  </si>
  <si>
    <t>Operação das Linhas de Navegação no Lago de Três Marias</t>
  </si>
  <si>
    <t>Implementação da Criação Intensiva de Peixes em Rios, Grandes Reservatórios e Canais de Perímetros de Irrigação</t>
  </si>
  <si>
    <t xml:space="preserve">Estruturação da Apicultura - Polo de Apicultura do Norte de Minas </t>
  </si>
  <si>
    <t xml:space="preserve">Pavimentação no Estado de Goiás e Mato Grosso - 2019 - </t>
  </si>
  <si>
    <t>Construção de Pontes no Estado de Goiás - 2019</t>
  </si>
  <si>
    <t>Pavimentação de Vias no Estado de Tocantins - 2019</t>
  </si>
  <si>
    <t>Pavimentação de Vias Públicas no Estado do Ceará/Sede - 2020</t>
  </si>
  <si>
    <t>Custos Indiretos de Implantação Aeroporto Regional de Balsas/MA</t>
  </si>
  <si>
    <t>Fortalecimento da Cadeia Produtiva da Fruticultura no Estado de Alagoas - 5ª SR/AL</t>
  </si>
  <si>
    <t>Pavimentação de Vias Públicas no Estado de Tocantins - 2020</t>
  </si>
  <si>
    <t>Pavimentação de Vias Públicas em Bodocó/PE -2018</t>
  </si>
  <si>
    <t>Pavimentação de Vias Públicas em Diversos Municípios no Estado de Pernambuco -2019</t>
  </si>
  <si>
    <t>Pavimentação de Vias Públicas em Lagoa dos Gatos/PE -2019</t>
  </si>
  <si>
    <t>Pavimentação de Vias Públicas em Pernambuco/PE -2019</t>
  </si>
  <si>
    <t>Pavimentação de Vias Públicas em Salgueiro/PE -2019</t>
  </si>
  <si>
    <t>Pavimentação de Vias Públicas em Serrita/PE -2019</t>
  </si>
  <si>
    <t>Pavimentação de Vias Públicas em Diversos Municípios no Estado de Sergipe -2019</t>
  </si>
  <si>
    <t>Pavimentação de Vias Públicas em Itaporanga D Ajuda, Japoatã, Neópolis, Santo Amaro das Brotas, Canhoba, Santana do São Francisco, Divina Pastora e Estância/SE -2019</t>
  </si>
  <si>
    <t>Pavimentação de Vias Públicas em Itaporanga D Ajuda, Lagarto, São Cristóvão/SE -2019</t>
  </si>
  <si>
    <t>Pavimentação de Vias Públicas em Arapiraca/AL -2018</t>
  </si>
  <si>
    <t>Pavimentação de Vias Públicas em Barra de Sao Miguel/AL -2019</t>
  </si>
  <si>
    <t>Pavimentação de Vias Públicas em Belem/AL -2019</t>
  </si>
  <si>
    <t>Pavimentação de Vias Públicas em Cajueiro/AL -2018</t>
  </si>
  <si>
    <t>Pavimentação de Vias Públicas em Poço Verde, Lagarto,General Maynard/SE -2019</t>
  </si>
  <si>
    <t>Pavimentação de Vias Públicas em Coité do Nóia/AL -2019</t>
  </si>
  <si>
    <t>Pavimentação de Vias Públicas em Colônia Leopoldina/AL -2019</t>
  </si>
  <si>
    <t>Pavimentação de Vias Públicas em Coruripe/AL -2016</t>
  </si>
  <si>
    <t>Pavimentação de Vias Públicas em Diversos Munícipios no Estado de Alagoas -2018</t>
  </si>
  <si>
    <t>Pavimentação de Vias Públicas em Diversos Munícipios no Estado de Alagoas -2019</t>
  </si>
  <si>
    <t>Pavimentação de Vias Públicas em Acailândia/MA -2019</t>
  </si>
  <si>
    <t>Pavimentação de Vias Públicas em Flexeiras/AL -2019</t>
  </si>
  <si>
    <t>Pavimentação de Vias Públicas em Jacaré dos Homens/AL -2019</t>
  </si>
  <si>
    <t>Pavimentação de Vias Públicas em Limoeiro de Anadia/AL -2019</t>
  </si>
  <si>
    <t>Pavimentação de Vias Públicas em Agua Doce do Maranhao/MA -2019</t>
  </si>
  <si>
    <t>Pavimentação de Vias Públicas em Pão de Açucar/AL -2019</t>
  </si>
  <si>
    <t>Pavimentação de Vias Públicas em Araguana/MA -2019</t>
  </si>
  <si>
    <t>Pavimentação de Vias Públicas em Pariconha/AL -2019</t>
  </si>
  <si>
    <t>Pavimentação de Vias Públicas em Arari/MA -2019</t>
  </si>
  <si>
    <t>Pavimentação de Vias Públicas em Axixa/MA -2018</t>
  </si>
  <si>
    <t>Pavimentação de Vias Públicas em Barão de Grajaú/MA -2019</t>
  </si>
  <si>
    <t>Pavimentação de Vias Públicas em Piaçabuçu/AL -2017</t>
  </si>
  <si>
    <t>Pavimentação de Vias Públicas em Barra do Corda/MA -2019</t>
  </si>
  <si>
    <t>Pavimentação de Vias Públicas em Piranhas/AL -2019</t>
  </si>
  <si>
    <t>Pavimentação de Vias Públicas em Bernardo do Mearim/MA -2019</t>
  </si>
  <si>
    <t>Pavimentação de Vias Públicas em Porto Real do Colegio/AL -2019</t>
  </si>
  <si>
    <t>Pavimentação de Vias Públicas em Taquarana/AL -2019</t>
  </si>
  <si>
    <t>Pavimentação de Vias Públicas em Araci/BA -2019</t>
  </si>
  <si>
    <t>Pavimentação de Vias Públicas em Campo Formoso/BA -2017</t>
  </si>
  <si>
    <t>Pavimentação de Vias Públicas em Diversos Munícipios no Estado da Bahia (área de atuação da 6ª SR) - 2019</t>
  </si>
  <si>
    <t>Pavimentação de Vias Públicas em Euclides da Cunha/BA -2019</t>
  </si>
  <si>
    <t>Pavimentação de Vias Públicas em Glória/BA -2019</t>
  </si>
  <si>
    <t>Pavimentação de Vias Públicas em Itatim/BA -2019</t>
  </si>
  <si>
    <t>Pavimentação de Vias Públicas em Juazeiro/BA -2019</t>
  </si>
  <si>
    <t>Pavimentação de Vias Públicas em Riachão do Jacuípe/BA -2019</t>
  </si>
  <si>
    <t>Pavimentação de Vias Públicas em Brejo/MA -2019</t>
  </si>
  <si>
    <t>Pavimentação de Vias Públicas em Carolina/MA -2019</t>
  </si>
  <si>
    <t>Pavimentação de Vias Públicas em Carutapera/MA -2019</t>
  </si>
  <si>
    <t>Pavimentação de Vias Públicas em Caxias/MA -2019</t>
  </si>
  <si>
    <t>Pavimentação de Vias Públicas em Central/MA -2019</t>
  </si>
  <si>
    <t>Pavimentação de Vias Públicas em Centro do Guilherme/MA - 2019</t>
  </si>
  <si>
    <t>Pavimentação de Vias Públicas em Cidelandia/MA -2019</t>
  </si>
  <si>
    <t>Pavimentação de Vias Públicas em Codó/MA -2019</t>
  </si>
  <si>
    <t>Pavimentação de Vias Públicas em Esperantinopolis/MA -2019</t>
  </si>
  <si>
    <t>Pavimentação de Vias Públicas em Fortaleza dos Nogueiras/MA -2019</t>
  </si>
  <si>
    <t>Pavimentação de Vias Públicas em Janpovar/MG -2019</t>
  </si>
  <si>
    <t>Pavimentação de Vias Públicas em Januária/MG -2018</t>
  </si>
  <si>
    <t>Pavimentação de Vias Públicas em America Dourada/BA -2019</t>
  </si>
  <si>
    <t>Pavimentação de Vias Públicas em Grajaú/MA -2019</t>
  </si>
  <si>
    <t>Pavimentação de Vias Públicas em Igarape do Meio/MA -2019</t>
  </si>
  <si>
    <t>Pavimentação de Vias Públicas em Igarape Grande/MA -2019</t>
  </si>
  <si>
    <t>Pavimentação de Vias Públicas em Imperatriz/MA -2019</t>
  </si>
  <si>
    <t>Pavimentação de Vias Públicas em Lago da Pedra/MA -2019</t>
  </si>
  <si>
    <t>Pavimentação de Vias Públicas em Lago dos Rodrigues/MA -2019</t>
  </si>
  <si>
    <t>Pavimentação de Vias Públicas em Luis Domingues/MA -2019</t>
  </si>
  <si>
    <t>Pavimentação de Vias Públicas em Maranhãozinho/MA -2019</t>
  </si>
  <si>
    <t>Pavimentação de Vias Públicas em Monção/MA -2019</t>
  </si>
  <si>
    <t>Pavimentação de Vias Públicas em Nina Rodrigues/MA -2019</t>
  </si>
  <si>
    <t>Pavimentação de Vias Públicas em Palmeirandia/MA -2019</t>
  </si>
  <si>
    <t>Pavimentação de Vias Públicas em Pinheiro/MA -2019</t>
  </si>
  <si>
    <t>Pavimentação de Vias Públicas em Poção de Pedras/MA -2019</t>
  </si>
  <si>
    <t>Pavimentação de Vias Públicas em Presidente Dutra/MA -2019</t>
  </si>
  <si>
    <t>Pavimentação de Vias Públicas em Barro Alto/BA -2019</t>
  </si>
  <si>
    <t>Pavimentação de Vias Públicas em Riachão/MA -2019</t>
  </si>
  <si>
    <t>Pavimentação de Vias Públicas em Canapolis,Canarana/BA -2018</t>
  </si>
  <si>
    <t>Pavimentação de Vias Públicas em São Bento/MA -2019</t>
  </si>
  <si>
    <t>Pavimentação de Vias Públicas em São Bernardo/MA -2019</t>
  </si>
  <si>
    <t>Pavimentação de Vias Públicas em São Mateus do Maranhão/MA -2019</t>
  </si>
  <si>
    <t>Pavimentação de Vias Públicas em Senador La Rocque/MA -2019</t>
  </si>
  <si>
    <t>Pavimentação de Vias Públicas em Sucupira do Norte/MA -2018</t>
  </si>
  <si>
    <t>Pavimentação de Vias Públicas em Timon/MA -2019</t>
  </si>
  <si>
    <t>Pavimentação de Vias Públicas em Trizidela do Vale/MA -2019</t>
  </si>
  <si>
    <t>Pavimentação de Vias Públicas em Tuntum/MA -2019</t>
  </si>
  <si>
    <t>Pavimentação de Vias Públicas em Vitoria do Mearim/MA -2019</t>
  </si>
  <si>
    <t>Pavimentação de Vias Públicas em Zé Doca/MA -2019</t>
  </si>
  <si>
    <t>Pavimentação de Vias Públicas em Agricolândia/PI -2019</t>
  </si>
  <si>
    <t>Pavimentação de Vias Públicas em Água Branca/PI -2019</t>
  </si>
  <si>
    <t>Pavimentação de Vias Públicas em Guaribas/PI -2018</t>
  </si>
  <si>
    <t>Pavimentação de Vias Públicas em Diversos Munícipios no Estado da Bahia  (área de atuação da 2ª SR) - 2019</t>
  </si>
  <si>
    <t>Pavimentação de Vias Públicas em Alto Longá/PI -2019</t>
  </si>
  <si>
    <t>Pavimentação de Vias Públicas em Guanambi/BA -2019</t>
  </si>
  <si>
    <t>Pavimentação de Vias Públicas em Alvorada do Gurguéia/PI -2019</t>
  </si>
  <si>
    <t>Pavimentação de Vias Públicas em Ibipeba/BA -2019</t>
  </si>
  <si>
    <t>Pavimentação de Vias Públicas em Amarante/PI -2019</t>
  </si>
  <si>
    <t>Pavimentação na estrada do Baixio de Irecê/BA</t>
  </si>
  <si>
    <t>Pavimentação de Vias Públicas em Lapão/BA -2019</t>
  </si>
  <si>
    <t>Pavimentação de Vias Públicas em Petrolina/PE -2019</t>
  </si>
  <si>
    <t>Pavimentação de Vias Públicas em Angical do Piauí/PI -2019</t>
  </si>
  <si>
    <t>Pavimentação de Vias Públicas em Anísio de Abreu/PI -2019</t>
  </si>
  <si>
    <t>Pavimentação de Vias Públicas em Antônio Almeida/PI -2017</t>
  </si>
  <si>
    <t>Pavimentação de Vias Públicas em Antônio Almeida/PI -2018</t>
  </si>
  <si>
    <t>Pavimentação de Vias Públicas em Antônio Almeida/PI -2019</t>
  </si>
  <si>
    <t>Pavimentação de Vias Públicas em Aroazes/PI -2018</t>
  </si>
  <si>
    <t>Pavimentação de Vias Públicas em Aroazes/PI -2019</t>
  </si>
  <si>
    <t>Pavimentação de Vias Públicas em Assunção do Piaui/PI -2019</t>
  </si>
  <si>
    <t>Pavimentação de Vias Públicas em Avelino Lopes/PI -2018</t>
  </si>
  <si>
    <t>Pavimentação de Vias Públicas em Avelino Lopes/PI -2019</t>
  </si>
  <si>
    <t>Pavimentação de Vias Públicas em Caxingó/PI -2019</t>
  </si>
  <si>
    <t>Pavimentação de Vias Públicas em Barra d Alcântara/PI -2017</t>
  </si>
  <si>
    <t>Pavimentação de Vias Públicas em Barras/PI -2017</t>
  </si>
  <si>
    <t>Pavimentação de Vias Públicas em Barreiras do Piauí/PI -2018</t>
  </si>
  <si>
    <t>Pavimentação de Vias Públicas em Belem do Piaui/PI -2019</t>
  </si>
  <si>
    <t>Pavimentação de Vias Públicas em Beneditinos/PI -2019</t>
  </si>
  <si>
    <t>Pavimentação de Vias Públicas em Boa Hora/PI -2019</t>
  </si>
  <si>
    <t>Pavimentação de Vias Públicas em Bocaina/PI -2017</t>
  </si>
  <si>
    <t>Pavimentação de Vias Públicas em Bocaina/PI -2018</t>
  </si>
  <si>
    <t>Pavimentação de Vias Públicas em Bocaina/PI -2019</t>
  </si>
  <si>
    <t>Pavimentação de Vias Públicas em Bom Jesus/PI -2018</t>
  </si>
  <si>
    <t>Pavimentação de Vias Públicas em Bonfim do Piauí/PI -2017</t>
  </si>
  <si>
    <t>Pavimentação de Vias Públicas em Bonfim do Piauí/PI -2019</t>
  </si>
  <si>
    <t>Pavimentação de Vias Públicas em Brasileira/PI -2018</t>
  </si>
  <si>
    <t>Pavimentação de Vias Públicas em Brejo do Piauí/PI -2017</t>
  </si>
  <si>
    <t>Pavimentação de Vias Públicas em Cabeceiras do Piauí/PI -2017</t>
  </si>
  <si>
    <t>Pavimentação de Vias Públicas em Cabeceiras do Piauí/PI -2018</t>
  </si>
  <si>
    <t>Pavimentação de Vias Públicas em Cabeceiras do Piauí/PI -2019</t>
  </si>
  <si>
    <t>Pavimentação de Vias Públicas em Caldeirão Grande do Piauí/PI -2017</t>
  </si>
  <si>
    <t>Pavimentação de Vias Públicas em Caldeirão Grande do Piauí/PI -2019</t>
  </si>
  <si>
    <t>Pavimentação de Vias Públicas em Campo Alegre do Fidalgo/PI -2018</t>
  </si>
  <si>
    <t>Pavimentação de Vias Públicas em Campo Grande Do Piaui/PI -2019</t>
  </si>
  <si>
    <t>Pavimentação de Vias Públicas em Campo Maior/PI -2019</t>
  </si>
  <si>
    <t>Pavimentação de Vias Públicas em Canto do Buriti/PI -2017</t>
  </si>
  <si>
    <t>Pavimentação de Vias Públicas em Canto do Buriti/PI -2018</t>
  </si>
  <si>
    <t>Pavimentação de Vias Públicas em Canto do Buriti/PI -2019</t>
  </si>
  <si>
    <t>Pavimentação de Vias Públicas em Capitão Gervásio Oliveira/PI -2018</t>
  </si>
  <si>
    <t>Pavimentação de Vias Públicas em Caracol/PI -2018</t>
  </si>
  <si>
    <t>Pavimentação de Vias Públicas em Caraúbas do Piauí/PI -2018</t>
  </si>
  <si>
    <t>Pavimentação de Vias Públicas em Caridade do Piauí/PI -2019</t>
  </si>
  <si>
    <t>Pavimentação de Vias Públicas em Castelo do Piauí/PI -2018</t>
  </si>
  <si>
    <t>Pavimentação de Vias Públicas em Castelo do Piauí/PI -2019</t>
  </si>
  <si>
    <t>Pavimentação de Vias Públicas em Cocal dos Alves/PI -2019</t>
  </si>
  <si>
    <t>Pavimentação de Vias Públicas em Colônia do Piauí/PI -2019</t>
  </si>
  <si>
    <t>Pavimentação de Vias Públicas em Conceição do Canindé/PI -2018</t>
  </si>
  <si>
    <t>Pavimentação de Vias Públicas em Coronel Jose Dias/PI -2019</t>
  </si>
  <si>
    <t>Pavimentação de Vias Públicas em Corrente/PI -2018</t>
  </si>
  <si>
    <t>Pavimentação de Vias Públicas em Corrente/PI -2019</t>
  </si>
  <si>
    <t>Pavimentação de Vias Públicas em Curimata/PI -2019</t>
  </si>
  <si>
    <t>Pavimentação de Vias Públicas em Curralinhos/PI -2019</t>
  </si>
  <si>
    <t>Pavimentação de Vias Públicas em Demerval Lobão/PI -2019</t>
  </si>
  <si>
    <t>Pavimentação de Vias Públicas em Dirceu do Arcoverde/PI -2019</t>
  </si>
  <si>
    <t>Pavimentação de Vias Públicas em Diversos Munícipios no Estado do Piauí -2019</t>
  </si>
  <si>
    <t>Pavimentação de Vias Públicas em Dom Expedito Lopes/PI -2019</t>
  </si>
  <si>
    <t>Pavimentação de Vias Públicas em Elesbão Veloso/PI -2017</t>
  </si>
  <si>
    <t>Pavimentação de Vias Públicas em Elesbão Veloso/PI -2018</t>
  </si>
  <si>
    <t>Pavimentação de Vias Públicas em Elesbão Veloso/PI -2019</t>
  </si>
  <si>
    <t>Pavimentação de Vias Públicas em Geminiano/PI -2019</t>
  </si>
  <si>
    <t>Pavimentação de Vias Públicas em Fartura do Piauí/PI -2019</t>
  </si>
  <si>
    <t>Pavimentação de Vias Públicas em Flores do Piauí/PI -2018</t>
  </si>
  <si>
    <t>Pavimentação de Vias Públicas em Floriano/PI -2019</t>
  </si>
  <si>
    <t>Pavimentação de Vias Públicas em Francinópolis/PI -2019</t>
  </si>
  <si>
    <t>Pavimentação de Vias Públicas em Francisco Macedo/PI -2019</t>
  </si>
  <si>
    <t>Pavimentação de Vias Públicas em Francisco Santos/PI -2019</t>
  </si>
  <si>
    <t>Pavimentação de Vias Públicas em Fronteiras/PI -2018</t>
  </si>
  <si>
    <t>Pavimentação de Vias Públicas em Fronteiras/PI -2019</t>
  </si>
  <si>
    <t>Pavimentação de Vias Públicas em Geminiano/PI -2017</t>
  </si>
  <si>
    <t>Pavimentação de Vias Públicas em Geminiano/PI -2018</t>
  </si>
  <si>
    <t>Pavimentação de Vias Públicas em Ilha Grande/PI -2019</t>
  </si>
  <si>
    <t>Pavimentação de Vias Públicas em Itaueira/PI -2018</t>
  </si>
  <si>
    <t>Pavimentação de Vias Públicas em Jacobina do Piauí/PI -2018</t>
  </si>
  <si>
    <t>Pavimentação de Vias Públicas em Jaicos/PI -2018</t>
  </si>
  <si>
    <t>Pavimentação de Vias Públicas em Jaicos/PI -2019</t>
  </si>
  <si>
    <t>Pavimentação de Vias Públicas em Joaquim Pires/PI -2019</t>
  </si>
  <si>
    <t>Pavimentação de Vias Públicas em Joca Marques/PI -2018</t>
  </si>
  <si>
    <t>Pavimentação de Vias Públicas em José de Freitas/PI -2017</t>
  </si>
  <si>
    <t>Pavimentação de Vias Públicas em José de Freitas/PI -2018</t>
  </si>
  <si>
    <t>Pavimentação de Vias Públicas em José de Freitas/PI -2019</t>
  </si>
  <si>
    <t>Pavimentação de Vias Públicas em Juazeiro do Piauí/PI -2018</t>
  </si>
  <si>
    <t>Pavimentação de Vias Públicas em Júlio Borges/PI -2018</t>
  </si>
  <si>
    <t>Recuperação de Estradas Vicinais em Barra do Mendes/BA- 2019</t>
  </si>
  <si>
    <t>Recuperação de Estradas Vicinais em Barra/BA- 2019</t>
  </si>
  <si>
    <t>Recuperação de Estradas Vicinais em Central/BA - 2019</t>
  </si>
  <si>
    <t>Recuperação de Estradas Vicinais em Feira da Mata/BA - 2018</t>
  </si>
  <si>
    <t>Recuperação de Estradas Vicinais em Souto Soares/BA - 2019</t>
  </si>
  <si>
    <t>Construção de Pontes no Estado da Bahia /2ª SR - 2019</t>
  </si>
  <si>
    <t>Construção de Espaços Multieventos em Diversos Munícipios de Pernambuco</t>
  </si>
  <si>
    <t>Implantação de Abatedouro em Floresta/PE</t>
  </si>
  <si>
    <t>Pavimentação de Vias Públicas em Jurema/PI -2019</t>
  </si>
  <si>
    <t>Pavimentação de Vias Públicas em Lagoa Alegre/PI -2018</t>
  </si>
  <si>
    <t>Pavimentação de Vias Públicas em Lagoa Alegre/PI -2019</t>
  </si>
  <si>
    <t>Pavimentação de Vias Públicas em Lagoa do Barro do Piauí/PI -2019</t>
  </si>
  <si>
    <t>Pavimentação de Vias Públicas em Lagoa do Piauí/PI -2018</t>
  </si>
  <si>
    <t>Pavimentação de Vias Públicas em Lagoa do Sítio/PI -2018</t>
  </si>
  <si>
    <t>Pavimentação de Vias Públicas em Landri Sales/PI -2019</t>
  </si>
  <si>
    <t>Pavimentação de Vias Públicas em Luis Correia/PI -2019</t>
  </si>
  <si>
    <t>Pavimentação de Vias Públicas em Madeiro/PI -2018</t>
  </si>
  <si>
    <t>Pavimentação de Vias Públicas em Matias Olímpio/PI -2019</t>
  </si>
  <si>
    <t>Pavimentação de Vias Públicas em Miguel Alves,Monsenhor Gil,Santa Rosa do Piauí,Socorro do Piauí/PI -2018</t>
  </si>
  <si>
    <t>Pavimentação de Vias Públicas em Miguel Leão/PI -2019</t>
  </si>
  <si>
    <t>Pavimentação de Vias Públicas em Monsenhor Gil/PI -2017</t>
  </si>
  <si>
    <t>Pavimentação de Vias Públicas em Monsenhor Gil/PI -2019</t>
  </si>
  <si>
    <t>Pavimentação de Vias Públicas em Monte Alegre do Piauí/PI -2019</t>
  </si>
  <si>
    <t>Pavimentação de Vias Públicas em Novo Oriente do Piauí/PI -2018</t>
  </si>
  <si>
    <t>Pavimentação de Vias Públicas em Oeiras/PI -2019</t>
  </si>
  <si>
    <t>Pavimentação de Vias Públicas em Olho D Água do Piauí/PI -2018</t>
  </si>
  <si>
    <t>Pavimentação de Vias Públicas em Pajeú do Piauí/PI -2018</t>
  </si>
  <si>
    <t>Pavimentação de Vias Públicas em Palmeira do Piauí/PI -2018</t>
  </si>
  <si>
    <t>Pavimentação de Vias Públicas em Palmeira do Piauí/PI -2019</t>
  </si>
  <si>
    <t>Pavimentação de Vias Públicas em Paquetá/PI -2018</t>
  </si>
  <si>
    <t>Pavimentação de Vias Públicas em Paquetá/PI -2019</t>
  </si>
  <si>
    <t>Pavimentação de Vias Públicas em Parnagua/PI -2018</t>
  </si>
  <si>
    <t>Pavimentação de Vias Públicas em Parnaiba/PI -2018</t>
  </si>
  <si>
    <t>Pavimentação de Vias Públicas em Passagem Franca do Piauí/PI -2018</t>
  </si>
  <si>
    <t>Pavimentação de Vias Públicas em Patos do Piauí/PI -2019</t>
  </si>
  <si>
    <t>Pavimentação de Vias Públicas em Pau D Arco Do Piaui/PI -2019</t>
  </si>
  <si>
    <t>Pavimentação de Vias Públicas em Paulistana/PI -2018</t>
  </si>
  <si>
    <t>Pavimentação de Vias Públicas em Paulistana/PI -2019</t>
  </si>
  <si>
    <t>Pavimentação de Vias Públicas em Pavussu/PI -2019</t>
  </si>
  <si>
    <t>Pavimentação de Vias Públicas em Pedro II/PI -2017</t>
  </si>
  <si>
    <t>Pavimentação de Vias Públicas em Pedro II/PI -2018</t>
  </si>
  <si>
    <t>Pavimentação de Vias Públicas em Pedro II/PI -2019</t>
  </si>
  <si>
    <t>Pavimentação de Vias Públicas em Pedro Laurentino/PI -2017</t>
  </si>
  <si>
    <t>Pavimentação de Vias Públicas em Pedro Laurentino/PI -2019</t>
  </si>
  <si>
    <t>Pavimentação de Vias Públicas em Piauí/PI -2017</t>
  </si>
  <si>
    <t>Pavimentação de Vias Públicas em Picos/PI -2017</t>
  </si>
  <si>
    <t>Pavimentação de Vias Públicas em Pimenteiras/PI -2017</t>
  </si>
  <si>
    <t>Pavimentação de Vias Públicas em Pimenteiras/PI -2019</t>
  </si>
  <si>
    <t>Pavimentação de Vias Públicas em Piracuruca/PI -2018</t>
  </si>
  <si>
    <t>Pavimentação de Vias Públicas em Piripiri/PI -2018</t>
  </si>
  <si>
    <t>Pavimentação de Vias Públicas em Piripiri/PI -2019</t>
  </si>
  <si>
    <t>Pavimentação de Vias Públicas em Porto Alegre do Piauí/PI -2018</t>
  </si>
  <si>
    <t>Pavimentação de Vias Públicas em Porto/PI -2017</t>
  </si>
  <si>
    <t>Pavimentação de Vias Públicas em Porto/PI -2018</t>
  </si>
  <si>
    <t>Pavimentação de Vias Públicas em Porto/PI -2019</t>
  </si>
  <si>
    <t>Pavimentação de Vias Públicas em Prata do Piauí/PI -2018</t>
  </si>
  <si>
    <t>Pavimentação de Vias Públicas em Prata do Piauí/PI -2019</t>
  </si>
  <si>
    <t>Pavimentação de Vias Públicas em Queimada Nova/PI -2019</t>
  </si>
  <si>
    <t>Pavimentação de Vias Públicas em Redenção do Gurguéia/PI -2018</t>
  </si>
  <si>
    <t>Pavimentação de Vias Públicas em Redenção do Gurguéia/PI -2019</t>
  </si>
  <si>
    <t>Pavimentação de Vias Públicas em Riacho Frio/PI -2017</t>
  </si>
  <si>
    <t>Pavimentação de Vias Públicas em Ribeira do Piauí/PI -2018</t>
  </si>
  <si>
    <t>Pavimentação de Vias Públicas em Ribeira do Piauí/PI -2019</t>
  </si>
  <si>
    <t>Pavimentação de Vias Públicas em Ribeiro Gonçalves/PI -2017</t>
  </si>
  <si>
    <t>Pavimentação de Vias Públicas em Rio Grande do Piauí/PI -2017</t>
  </si>
  <si>
    <t>Pavimentação de Vias Públicas em Rio Grande do Piauí/PI -2018</t>
  </si>
  <si>
    <t>Pavimentação de Vias Públicas em Rio Grande do Piauí/PI -2019</t>
  </si>
  <si>
    <t>Pavimentação de Vias Públicas em Santa Cruz Do Piaui/PI -2019</t>
  </si>
  <si>
    <t>Recuperação de Estradas Vicinais em Bernardo do Mearim/MA - 2019</t>
  </si>
  <si>
    <t>Recuperação de Estradas Vicinais em Bom Jardim/MA - 2019</t>
  </si>
  <si>
    <t>Recuperação de Estradas Vicinais em Brejo de Areia/MA - 2017</t>
  </si>
  <si>
    <t>Recuperação de Estradas Vicinais em Brejo de Areia/MA - 2019</t>
  </si>
  <si>
    <t>Recuperação de Estradas Vicinais em Brejo/MA - 2019</t>
  </si>
  <si>
    <t>Recuperação de Estradas Vicinais em Buritirana/MA - 2020</t>
  </si>
  <si>
    <t>Recuperação de Estradas Vicinais em Cachoeira Grande/MA - 2019</t>
  </si>
  <si>
    <t>Recuperação de Estradas Vicinais em Cantanhede/MA - 2019</t>
  </si>
  <si>
    <t>Recuperação de Estradas Vicinais em Central do Maranhão/MA - 2019</t>
  </si>
  <si>
    <t>Pavimentação de Vias Públicas em Santa Filomena/PI -2017</t>
  </si>
  <si>
    <t>Pavimentação de Vias Públicas em Santa Filomena/PI -2018</t>
  </si>
  <si>
    <t>Pavimentação de Vias Públicas em Santa Luz/PI -2019</t>
  </si>
  <si>
    <t>Pavimentação de Vias Públicas em Santana do Piauí/PI -2019</t>
  </si>
  <si>
    <t>Pavimentação de Vias Públicas em Santo Inácio do Piauí/PI -2017</t>
  </si>
  <si>
    <t>Pavimentação de Vias Públicas em Santo Inácio do Piauí/PI -2018</t>
  </si>
  <si>
    <t>Pavimentação de Vias Públicas em São Benedito/CE -2016</t>
  </si>
  <si>
    <t>Pavimentação de Vias Públicas em São Benedito/CE -2017</t>
  </si>
  <si>
    <t>Pavimentação de Vias Públicas em São Braz do Piauí/PI -2019</t>
  </si>
  <si>
    <t>Pavimentação de Vias Públicas em São Francisco de Assis do Piauí/PI -2017</t>
  </si>
  <si>
    <t>Recuperação de Estradas Vicinais em Chapadinha/MA - 2019</t>
  </si>
  <si>
    <t>Recuperação de Estradas Vicinais em Cidelândia/MA - 2019</t>
  </si>
  <si>
    <t>Recuperação de Estradas Vicinais em Codó/MA - 2019</t>
  </si>
  <si>
    <t>Recuperação de Estradas Vicinais em Coroata/MA - 2019</t>
  </si>
  <si>
    <t>Pavimentação de Vias Públicas em São Francisco de Assis do Piauí/PI -2018</t>
  </si>
  <si>
    <t>Pavimentação de Vias Públicas em São Francisco de Assis do Piauí/PI -2019</t>
  </si>
  <si>
    <t>Pavimentação de Vias Públicas em São Francisco do Piauí/PI -2018</t>
  </si>
  <si>
    <t>Pavimentação de Vias Públicas em São Francisco do Piauí/PI -2019</t>
  </si>
  <si>
    <t>Pavimentação de Vias Públicas em São Gonçalo do Gurguéia/PI -2018</t>
  </si>
  <si>
    <t>Pavimentação de Vias Públicas em São João da Canabrava/PI -2019</t>
  </si>
  <si>
    <t>Construção de Diversas Infraestruturas Logisticas em Coruripe/AL - 2016</t>
  </si>
  <si>
    <t>Construção de Diversas Infraestruturas Logisticas em Messias/AL - 2018</t>
  </si>
  <si>
    <t>Recuperação de Estradas Vicinais em Diversos Munícipios no Estado de Alagoas - 2018</t>
  </si>
  <si>
    <t>Recuperação de Estradas Vicinais em Esperantinópolis/MA - 2019</t>
  </si>
  <si>
    <t>Recuperação de Estradas Vicinais em Fernando Falcão/MA - 2019</t>
  </si>
  <si>
    <t>Pavimentação de Vias Públicas em São João do Arraial/PI -2019</t>
  </si>
  <si>
    <t>Recuperação de Estradas Vicinais em Jenipapo dos Vieiras/MA - 2020</t>
  </si>
  <si>
    <t>Recuperação de Estradas Vicinais em Lago do Junco/MA - 2019</t>
  </si>
  <si>
    <t>Recuperação de Estradas Vicinais em Magalhães de Almeida/MA - 2019</t>
  </si>
  <si>
    <t>Recuperação de Estradas Vicinais em Loreto/MA - 2019</t>
  </si>
  <si>
    <t>Pavimentação de Vias Públicas em São João do Piauí/PI -2018</t>
  </si>
  <si>
    <t>Pavimentação de Vias Públicas em São Julião/PI -2019</t>
  </si>
  <si>
    <t>Pavimentação de Vias Públicas em São Lourenço do Piauí/PI -2018</t>
  </si>
  <si>
    <t>Pavimentação de Vias Públicas em São Miguel do Tapuio/PI -2017</t>
  </si>
  <si>
    <t>Pavimentação de Vias Públicas em São Miguel do Tapuio/PI -2019</t>
  </si>
  <si>
    <t>Pavimentação de Vias Públicas em São Raimundo Nonato/PI -2019</t>
  </si>
  <si>
    <t>Construção de Ponte em São José da Laje/AL - 2018</t>
  </si>
  <si>
    <t>Construção de Ponte em Senador Rui Palmeira/AL - 2018</t>
  </si>
  <si>
    <t>Pavimentação de Vias Públicas em Sebastião Barros/PI -2018</t>
  </si>
  <si>
    <t>Pavimentação de Vias Públicas em Simões/PI -2018</t>
  </si>
  <si>
    <t>Pavimentação de Vias Públicas em Simões/PI -2019</t>
  </si>
  <si>
    <t>Pavimentação de Vias Públicas em Socorro do Piauí/PI -2018</t>
  </si>
  <si>
    <t>Pavimentação de Vias Públicas em Tamboril do Piauí/PI -2019</t>
  </si>
  <si>
    <t>Pavimentação de Vias Públicas em Teresina/PI -2018</t>
  </si>
  <si>
    <t>Pavimentação de Vias Públicas em Teresina/PI -2019</t>
  </si>
  <si>
    <t>Recuperação de Estradas Vicinais em Monção/MA - 2019</t>
  </si>
  <si>
    <t>Pavimentação de Vias Públicas em União/PI -2018</t>
  </si>
  <si>
    <t>Recuperação de Estradas Vicinais em Morros/MA - 2019</t>
  </si>
  <si>
    <t>Recuperação de Estradas Vicinais em Nina Rodrigues/MA - 2019</t>
  </si>
  <si>
    <t>Pavimentação de Vias Públicas em União/PI -2019</t>
  </si>
  <si>
    <t>Pavimentação de Vias Públicas em Uruçuí/PI -2017</t>
  </si>
  <si>
    <t>Pavimentação de Vias Públicas em Várzea Grande/PI -2018</t>
  </si>
  <si>
    <t>Pavimentação de Vias Públicas em Várzea Grande/PI -2019</t>
  </si>
  <si>
    <t>Pavimentação de Vias Públicas em Vera Mendes/PI -2019</t>
  </si>
  <si>
    <t>Recuperação de Estradas Vicinais em Pedreiras/MA - 2017</t>
  </si>
  <si>
    <t>Pavimentação de Vias Públicas em Wall Ferraz/PI -2017</t>
  </si>
  <si>
    <t>Pavimentação de Vias Públicas em Wall Ferraz/PI -2018</t>
  </si>
  <si>
    <t>Recuperação de Estradas Vicinais em Peri Mirim/MA - 2019</t>
  </si>
  <si>
    <t>Recuperação de Estradas Vicinais em Peritoró/MA - 2019</t>
  </si>
  <si>
    <t>Pavimentação de Vias Públicas em Wall Ferraz/PI -2019</t>
  </si>
  <si>
    <t>Recuperação de Estradas Vicinais em Presidente Dutra/MA - 2019</t>
  </si>
  <si>
    <t>Recuperação de Estradas Vicinais em Presidente Juscelino/MA - 2019</t>
  </si>
  <si>
    <t>Recuperação de Estradas Vicinais em Diversos Municípios no Estado da Bahia- 2019</t>
  </si>
  <si>
    <t>Recuperação de Estradas Vicinais em Agricolândia/PI - 2019</t>
  </si>
  <si>
    <t>Recuperação de Estradas Vicinais em Avelino Lopes/PI - 2019</t>
  </si>
  <si>
    <t>Recuperação de Estradas Vicinais em Caracol/PI- 2019</t>
  </si>
  <si>
    <t>Recuperação de Estradas Vicinais em Curimata/PI - 2018</t>
  </si>
  <si>
    <t>Recuperação de Estradas Vicinais em Ipiranga do Piauí/PI - 2018</t>
  </si>
  <si>
    <t>Recuperação de Estradas Vicinais em Itaueira/PI - 2018</t>
  </si>
  <si>
    <t>Recuperação de Estradas Vicinais em Lagoa de São Francisco/PI - 2018</t>
  </si>
  <si>
    <t>Recuperação de Estradas Vicinais em Madeiros/PI- 2019</t>
  </si>
  <si>
    <t>Recuperação de Estradas Vicinais em Massapê do Piauí - 2019</t>
  </si>
  <si>
    <t>Recuperação de Estradas Vicinais em Miguel Alves/PI - 2017</t>
  </si>
  <si>
    <t>Recuperação de Estradas Vicinais em Oeiras/PI - 2018</t>
  </si>
  <si>
    <t>Recuperação de Estradas Vicinais em Olho D'Água do Piauí/PI - 2018</t>
  </si>
  <si>
    <t>Recuperação de Estradas Vicinais em Paes Landim/PI - 2017</t>
  </si>
  <si>
    <t>Recuperação de Estradas Vicinais em Pajeú do Piauí/PI - 2018</t>
  </si>
  <si>
    <t>Recuperação de Estradas Vicinais em Pajeú do Piauí/PI - 2019</t>
  </si>
  <si>
    <t>Recuperação de Estradas Vicinais em Pavussu/PI - 2018</t>
  </si>
  <si>
    <t>Recuperação de Estradas Vicinais em Pedro II/PI - 2018</t>
  </si>
  <si>
    <t>Recuperação de Estradas Vicinais em Santa Luz/PI - 2018</t>
  </si>
  <si>
    <t>Recuperação de Estradas Vicinais em São Francisco do Piauí/PI - 2019</t>
  </si>
  <si>
    <t>Recuperação de Estradas Vicinais em São Miguel do Fidalgo/PI - 2018</t>
  </si>
  <si>
    <t>Recuperação de Estradas Vicinais em Vila Nova do Piauí/PI - 2019</t>
  </si>
  <si>
    <t>Construção de Espaços Multieventos em Alvorada do Gurguéia/PI</t>
  </si>
  <si>
    <t>Construção de Espaços Multieventos em Anísio de Abreu/PI</t>
  </si>
  <si>
    <t>Construção de Espaços Multieventos em Boa Hora/PI</t>
  </si>
  <si>
    <t>Construção de Espaços Multieventos em Bocaína/PI</t>
  </si>
  <si>
    <t>Construção de Espaços Multieventos em Bom Princípio do Piauí/PI</t>
  </si>
  <si>
    <t>Construção de Espaços Multieventos em Brasileira/PI</t>
  </si>
  <si>
    <t>Construção de Espaços Multieventos em Cabeceiras do Piauí/PI</t>
  </si>
  <si>
    <t>Construção de Espaços Multieventos em Canto do Buriti/PI</t>
  </si>
  <si>
    <t>Construção de Espaços Multieventos em Capitão de Campos/PI</t>
  </si>
  <si>
    <t>Construção de Espaços Multieventos em Caracol/PI</t>
  </si>
  <si>
    <t>Construção de Espaços Multieventos em Corrente/PI</t>
  </si>
  <si>
    <t>Construção de Espaços Multieventos em Dirceu Arcoverde/PI</t>
  </si>
  <si>
    <t>Construção de Espaços Multieventos em Elesbão Veloso/PI</t>
  </si>
  <si>
    <t>Construção de Espaços Multieventos em Geminiano/PI</t>
  </si>
  <si>
    <t>Construção de Espaços Multieventos em José de Freitas/PI</t>
  </si>
  <si>
    <t>Construção de Espaços Multieventos em Lagoinha do Piauí/PI</t>
  </si>
  <si>
    <t>Recuperação de Estradas Vicinais em Rosário/MA - 2019</t>
  </si>
  <si>
    <t>Recuperação de Estradas Vicinais em Santa Helena/MA - 2019</t>
  </si>
  <si>
    <t>Recuperação de Estradas Vicinais em Santa Rita/MA - 2019</t>
  </si>
  <si>
    <t>Recuperação de Estradas Vicinais em Santo Amaro do Maranhão/MA - 2019</t>
  </si>
  <si>
    <t>Recuperação de Estradas Vicinais em São Benedito do Rio Preto/MA - 2019</t>
  </si>
  <si>
    <t>Recuperação de Estradas Vicinais em São Bento/MA - 2018</t>
  </si>
  <si>
    <t>Recuperação de Estradas Vicinais em São Bento/MA - 2019</t>
  </si>
  <si>
    <t>Recuperação de Estradas Vicinais em São Bernardo/MA - 2020</t>
  </si>
  <si>
    <t>Recuperação de Estradas Vicinais em São Domingos do Azeitão/MA - 2019</t>
  </si>
  <si>
    <t>Recuperação de Estradas Vicinais em São Domingos do Maranhão/MA - 2019</t>
  </si>
  <si>
    <t>Recuperação de Estradas Vicinais em São Francisco do Brejão/MA - 2019</t>
  </si>
  <si>
    <t>Recuperação de Estradas Vicinais em São Luis Gonzaga do Maranhão/MA - 2019</t>
  </si>
  <si>
    <t>Recuperação de Estradas Vicinais em São Pedro dos Crentes/MA - 2019</t>
  </si>
  <si>
    <t>Recuperação de Estradas Vicinais em Senador Alexandre Costa/MA - 2019</t>
  </si>
  <si>
    <t>Recuperação de Estradas Vicinais em Sucupira do Norte/MA - 2018</t>
  </si>
  <si>
    <t>Recuperação de Estradas Vicinais em Turiaçu/MA - 2020</t>
  </si>
  <si>
    <t>Construção/Recuperação de Praças em São Domingos do Maranhão/MA</t>
  </si>
  <si>
    <t>Construção/Recuperação de Praças em São Pedro dos Crentes/MA</t>
  </si>
  <si>
    <t>Construção/Recuperação de Praças em Vitória do Mearim/MA</t>
  </si>
  <si>
    <t>Construção de Ponte em Diversos Munícipios no Estado do Maranhão - 2019</t>
  </si>
  <si>
    <t>Construção de Ponte em Loreto/MA - 2018</t>
  </si>
  <si>
    <t>Construção de Espaços Multieventos em Massapê do Piauí/PI</t>
  </si>
  <si>
    <t>Pavimentação de Vias Públicas em Diversos Munícipios no Estado do Ceará -2019</t>
  </si>
  <si>
    <t>Construção de Espaços Multieventos em Nazaré do Piauí/PI</t>
  </si>
  <si>
    <t>Construção de Espaços Multieventos em Paqueta/PI</t>
  </si>
  <si>
    <t>Construção de Espaços Multieventos em Patos do Piauí/PI</t>
  </si>
  <si>
    <t>Construção de Espaços Multieventos em Pau D'Arco do Piauí/PI</t>
  </si>
  <si>
    <t>Construção de Espaços Multieventos em Redenção do Gurguéia/PI</t>
  </si>
  <si>
    <t>Construção de Espaços Multieventos em Riacho Frio/PI</t>
  </si>
  <si>
    <t>Construção de Espaços Multieventos em São Gonçalo do Gurguéia/PI</t>
  </si>
  <si>
    <t>Construção de Espaços Multieventos em São João da Fronteira/PI</t>
  </si>
  <si>
    <t>Construção de Espaços Multieventos em São Lourenço do Piauí/PI</t>
  </si>
  <si>
    <t>Construção de Espaços Multieventos em São Miguel do Fidalgo/PI</t>
  </si>
  <si>
    <t>Construção de Espaços Multieventos em Simões/PI</t>
  </si>
  <si>
    <t>Construção de Espaços Multieventos em Uaribas/PI</t>
  </si>
  <si>
    <t>Reforma de Mercado em Buriti dos Lopes/PI</t>
  </si>
  <si>
    <t>Construção de Mercado em Queimada Nova/PI - 2018</t>
  </si>
  <si>
    <t>Reforma de Mercado em São Francisco do Piauí/PI</t>
  </si>
  <si>
    <t>Construção de Mercado em Amarante/PI</t>
  </si>
  <si>
    <t>Construção/Recuperação de Praças em Campinas do Piauí/PI</t>
  </si>
  <si>
    <t>Construção/Recuperação de Praças em Campo Largo do Piauí/PI - 2018</t>
  </si>
  <si>
    <t>Construção/Recuperação de Praças em Cristino Castro/PI</t>
  </si>
  <si>
    <t>Construção/Recuperação de Praças em Itaueira/PI -2018</t>
  </si>
  <si>
    <t>Construção/Recuperação de Praças em Joca Marques/PI - 2018</t>
  </si>
  <si>
    <t>Construção/Recuperação de Praças em Luís Correia/PI</t>
  </si>
  <si>
    <t>Construção/Recuperação de Praças em Pajeú do Piauí/PI</t>
  </si>
  <si>
    <t>Construção/Recuperação de Praças em Queimada Nova/PI - 2017</t>
  </si>
  <si>
    <t>Construção/Recuperação de Praças em Ribeiro Gonçalves/PI</t>
  </si>
  <si>
    <t>Construção/Recuperação de Praças em São Felix do Piauí/PI - 2017</t>
  </si>
  <si>
    <t>Construção/Recuperação de Praças em São Gonçalo do Piauí/PI - 2018</t>
  </si>
  <si>
    <t>Construção/Recuperação de Praças em Socorro do Piauí/PI</t>
  </si>
  <si>
    <t>Construção/Recuperação de Praças em Tamboril do Piauí/PI - 2017</t>
  </si>
  <si>
    <t>Construção de Ponte em Caraúbas do Piauí/PI - 2019</t>
  </si>
  <si>
    <t>Construção de Mercado em Maracaçumé/MA - 2018</t>
  </si>
  <si>
    <t>Implantar Iluminação Pública em Fartura do Piauí/PI</t>
  </si>
  <si>
    <t>Implantar Iluminação Pública em Juazeiro do Piauí/PI</t>
  </si>
  <si>
    <t>Urbanização de Hortas Comunitárias em Teresina/PI</t>
  </si>
  <si>
    <t>Reforma de Centro Esportivo em Bom Jesus/PI</t>
  </si>
  <si>
    <t>Construção de parque de exposição em Betânia do Piauí/PI</t>
  </si>
  <si>
    <t>Apoio a Agricultura familiar - Fornecimento de Kit s de Irrigação - 7ª SR/PI - 2020</t>
  </si>
  <si>
    <t>Fornecimento de Máquinas, Veículos e Equipamentos - 7ª SR/PI - 2020</t>
  </si>
  <si>
    <t>Implantação de Unidade de Casa de Mel em Paratinga/BA</t>
  </si>
  <si>
    <t>Apoio a Agricultura familiar - Fornecimento de Kit s de Irrigação - 2ª SR/BA - 2020</t>
  </si>
  <si>
    <t>Construção de Centro de Manejo Reprodutivo em Parnamirim e Serrita/PE</t>
  </si>
  <si>
    <t>Apoio a Agricultura familiar - Fornecimento de Kit s de Irrigação - 3ª SR/PE</t>
  </si>
  <si>
    <t>Fornecimento de Máquinas, Veículos e Equipamentos - 4ª SR/SE - 2020</t>
  </si>
  <si>
    <t>Urbanização da Orla em Limoeiro de Anadia/AL</t>
  </si>
  <si>
    <t>Construção de Matadouro em Igaparé Grande/MA</t>
  </si>
  <si>
    <t>Construção de Fábrica de Polpa de Tomate em Amarante do Maranhão/MA</t>
  </si>
  <si>
    <t>Construção de Fábrica de Polpa de Fruta em Lago do Junco/MA</t>
  </si>
  <si>
    <t>Construção de Casa de Farinha em Buriticupi/MA - 2018</t>
  </si>
  <si>
    <t>Construção de Casa de Farinha em Nina Rodrigues/MA - 2018</t>
  </si>
  <si>
    <t>Apoio a Agricultura familiar - Fornecimento de Kit s de Irrigação - 8ª SR/MA - 2020</t>
  </si>
  <si>
    <t>Fornecimento de Máquinas, Veículos e Equipamentos - 8ª SR/MA - 2020</t>
  </si>
  <si>
    <t>Fornecimento de Máquinas, Veículos e Equipamentos - Sede/GO - 2020</t>
  </si>
  <si>
    <t>Construção de Diversas Infraestruturas Logisticas em Monsenhor Hipólito/PI</t>
  </si>
  <si>
    <t>Fornecimento de Máquinas, Veículos e Equipamentos - 2ª SR/BA - 2019</t>
  </si>
  <si>
    <t>Fornecimento de Máquinas, Veículos e Equipamentos - 3ª SR/PE - 2020</t>
  </si>
  <si>
    <t>Fornecimento de Máquinas, Veículos e Equipamentos - 5ª SR/AL - 2020</t>
  </si>
  <si>
    <t>Apoio a Agricultura familiar - Fornecimento de Kit s de Irrigação - 6ª SR/BA</t>
  </si>
  <si>
    <t>Fornecimento de Máquinas, Veículos e Equipamentos - 6ª SR/BA - 2020</t>
  </si>
  <si>
    <t>Fornecimento de Máquinas, Veículos e Equipamentos - 1ª SR/MG (2019)</t>
  </si>
  <si>
    <t>Recuperação de Estradas Vicinais em Branquinha, Maragogi/AL - 2019</t>
  </si>
  <si>
    <t>Apoio a Agricultura familiar - Fornecimento de Kit s de Irrigação - 4ª SR/SE - 2020</t>
  </si>
  <si>
    <t>Construção de Diversas Infraestruturas Logisticas em Francisco Macedo/PI - 2018</t>
  </si>
  <si>
    <t>Implantação de Centro de Artesanato em Rosário do Catete/SE</t>
  </si>
  <si>
    <t>Estruturação de Arranjos Produtivos Locais - 8ª SR/MA</t>
  </si>
  <si>
    <t>Custeio - Acompanhamento das ações de APL s - 1ª SR/MG</t>
  </si>
  <si>
    <t>Estruturação de Arranjos Produtivos Locais - 6ª SR/BA</t>
  </si>
  <si>
    <t>Estruturação de Arranjos Produtivos Locais - 1ª SR/MG (2019)</t>
  </si>
  <si>
    <t>Estruturação de Arranjos Produtivos Locais - 2ª SR/BA - 2020</t>
  </si>
  <si>
    <t>Estruturação de Arranjos Produtivos Locais - 3ª SR/PE</t>
  </si>
  <si>
    <t>Projeto Executivo para Construção de Diversas Infraestruturas Logísticas em Araripina/PE</t>
  </si>
  <si>
    <t>Despesas/Fiscalização - Ações de Desenvolvimento Regional - 4ª SR/SE</t>
  </si>
  <si>
    <t>Despesas/Fiscalização - Ações de Desenvolvimento Regional - 7ª SR/CE</t>
  </si>
  <si>
    <t>Despesas/Fiscalização - Ações de Desenvolvimento Regional - Sede/DF</t>
  </si>
  <si>
    <t>Despesas/Fiscalização - Ações de Desenvolvimento Regional - 8ª SR/MA</t>
  </si>
  <si>
    <t>Despesas/Fiscalização - Ações de Desenvolvimento Regional - 3ª SR/PE</t>
  </si>
  <si>
    <t>Despesas/Fiscalização - Ações de Desenvolvimento Regional - 7ª SR/PI</t>
  </si>
  <si>
    <t>Despesas/Fiscalização - Ações de Desenvolvimento Sustentável - Sede/TO</t>
  </si>
  <si>
    <t>Despesas/Fiscalização - Ações de Desenvolvimento Regional - 2ª SR/BA</t>
  </si>
  <si>
    <t>Despesas/Fiscalização - Ações de Desenvolvimento Regional - 6ª SR/BA</t>
  </si>
  <si>
    <t>Estruturação de Arranjos Produtivos Locais - 7ª SR/PI</t>
  </si>
  <si>
    <t>Despesas/Fiscalização - Ações de APL's - 3ª SR</t>
  </si>
  <si>
    <t>Despesas/Fiscalização - Ações de APL's - 5ª SR</t>
  </si>
  <si>
    <t>Despesas/Fiscalização - Ações de APLs - 7ª SR/CE</t>
  </si>
  <si>
    <t>Despesas/Fiscalização - Ações de APL s - Sede</t>
  </si>
  <si>
    <t>Despesas/Fiscalização - Ações de APL's - 8ª SR</t>
  </si>
  <si>
    <t>Apoio Técnico Administrativo na Gestão de Projetos e Obras de APL's  - na Região Centro Oeste</t>
  </si>
  <si>
    <t>Despesas/Fiscalização - Ações de APL's - 7ª SR</t>
  </si>
  <si>
    <t>Despesas/Fiscalização - Ações de APL's - 4ª SR</t>
  </si>
  <si>
    <t>Despesas/Fiscalização - Ações de APL's - 2ª SR</t>
  </si>
  <si>
    <t>Ações de APL s - 7ª SR - 2020</t>
  </si>
  <si>
    <t>Ações de APL s - 6ª SR - 2020</t>
  </si>
  <si>
    <t xml:space="preserve">Desenvolvimento do Polo de Fruticultura de Alagoas </t>
  </si>
  <si>
    <t>Ações de APL s - 3ª SR - 2020</t>
  </si>
  <si>
    <t>Ações de APL s - 1ª SR - 2020</t>
  </si>
  <si>
    <t>Fruticultura - Aquisição e plantio de mudas de caju no estado do Piauí</t>
  </si>
  <si>
    <t>Fornecimento de Máquinas, Veículos e Equipamentos - 5ª SR/AL</t>
  </si>
  <si>
    <t>Despesas/Fiscalização - Ações de APL's - 1ª SR</t>
  </si>
  <si>
    <t xml:space="preserve">Despesas/Fiscalização - Ações de APL s - 6ª SR </t>
  </si>
  <si>
    <t>Apoio a Fiscalização no Estado de Goiás</t>
  </si>
  <si>
    <t>Apoio a Projetos de Desenvolvimento Sustentável Local Integrado - 2020</t>
  </si>
  <si>
    <t>Apoio técnico-administrativo na gestão da Codevasf nos estados de GO, MT, TO, PA e DF</t>
  </si>
  <si>
    <t>Fornecimento de Máquinas, Veículos e Equipamentos - 2ª SR/BA - 2020</t>
  </si>
  <si>
    <t>Recuperação de Estradas Vicinais em Floresta do Piauí/PI - 2020</t>
  </si>
  <si>
    <t>Recuperação de estradas vicinais no município de Estreito - 8ª SR/MA - 2020</t>
  </si>
  <si>
    <t>Fornecimento de Máquinas, Veículos e Equipamentos - 1ª SR/MG (2020)</t>
  </si>
  <si>
    <t>Pavimentação asfáltica no município de Bela Vista do Maranhão/MA - 2020</t>
  </si>
  <si>
    <t>Construção de Ponte em Sebastião Barros/PI - 2020</t>
  </si>
  <si>
    <t>Implantação de Iluminação Pública em Sebastião Barros/PI - 2020</t>
  </si>
  <si>
    <t>Recuperação de Estradas Vicinais em Sebastião Barros/PI - 2020</t>
  </si>
  <si>
    <t>Recuperação de Estradas Vicinais em Corrente/PI - 2020</t>
  </si>
  <si>
    <t>Pavimentação com revestimento Asfáltico em vias públicas no Município de Lagarto/SE - 2020</t>
  </si>
  <si>
    <t>Pavimentação asfáltica no município de Vitorino Freire/MA - 2020</t>
  </si>
  <si>
    <t>Desenvolvimento da Agricultura Familiar no Tocantins por Meio de Mecanização Agrícola - 2020</t>
  </si>
  <si>
    <t>Pavimentação asfáltica no município de Arame - MA - 2020</t>
  </si>
  <si>
    <t>Pavimentação asfáltica no município de Senador La Rocque/MA - 2020</t>
  </si>
  <si>
    <t>Pavimentação asfáltica no município de Santa Helena/MA - 2020</t>
  </si>
  <si>
    <t>Construção de Pontes em Vitorino Freire/MA - 2020</t>
  </si>
  <si>
    <t>Apoio ao Desenvolvimento da Agricultura Familiar no Distrito Federal</t>
  </si>
  <si>
    <t>Apoio ao Desenvolvimento da Agricultura Familiar no Estado do Goiás</t>
  </si>
  <si>
    <t>Fortalecimento da Pesca Artesanal no Estado do Pará</t>
  </si>
  <si>
    <t>Aumento da Produção de Pescados - Tanques-Rede/TO</t>
  </si>
  <si>
    <t>Aumento da Produção de Pescados/TO (Viveiros e Outros Sistemas)</t>
  </si>
  <si>
    <t>Aumento da Produção de Pescados - Tanques-Rede/GO</t>
  </si>
  <si>
    <t>Aumento da Produção de Pescados/GO (Viveiros e Outros Sistemas)</t>
  </si>
  <si>
    <t>Aumento do Valor do Pescado/TO - Beneficiamento e Comercialização</t>
  </si>
  <si>
    <t>Pavimentação de Vias Públicas em Madeiro/PI -2020</t>
  </si>
  <si>
    <t>Pavimentação de Vias Públicas em Angical/PI -2020</t>
  </si>
  <si>
    <t>Pavimentação de Vias Públicas em Campo Grande/AL -2020</t>
  </si>
  <si>
    <t>Pavimentação de Vias Públicas em Olho d'água das flores/AL -2020</t>
  </si>
  <si>
    <t>Pavimentação de Vias Públicas em Turiaçu/MA e Graça Aranha/MA -2020</t>
  </si>
  <si>
    <t>Pavimentação de Vias Públicas em Itaipava do Grajau/MA -2020</t>
  </si>
  <si>
    <t>Pavimentação de Vias Públicas em Colinas/MA -2020</t>
  </si>
  <si>
    <t>Pavimentação de Vias Públicas em Campestre do Maranhão/MA -2020</t>
  </si>
  <si>
    <t>Pavimentação de Vias Públicas em Amapá do Maranhão/MA -2020</t>
  </si>
  <si>
    <t>Pavimentação de Vias Públicas em Vitorino Freire/MA -2020</t>
  </si>
  <si>
    <t>Pavimentação de Vias Públicas em Ibititá/BA - 2020</t>
  </si>
  <si>
    <t>Pavimentação de Vias Públicas em Diversos Municípios no Estado de Sergipe - 2020</t>
  </si>
  <si>
    <t>Pavimentação de Vias Públicas em Lagarto/SE -2020</t>
  </si>
  <si>
    <t>Pavimentação em Bloco Intertravado em Governador Nunes Freire/MA - 2020</t>
  </si>
  <si>
    <t>Pavimentação de Vias Públicas em Santa Rita/MA -2020</t>
  </si>
  <si>
    <t>Pavimentação de Vias Públicas em Morro do Chapéu do Piauí /PI -2020</t>
  </si>
  <si>
    <t>Pavimentação de Vias Públicas em União/PI -2020</t>
  </si>
  <si>
    <t>Pavimentação de Vias Públicas em Brasileira/PI -2020</t>
  </si>
  <si>
    <t>Pavimentação de Vias Públicas em Parnaíba/PI -2020</t>
  </si>
  <si>
    <t>Pavimentação de Vias Públicas em Boa Hora/PI - 2020</t>
  </si>
  <si>
    <t>Pavimentação de Vias Públicas em Luís Correia/PI - 2020</t>
  </si>
  <si>
    <t>Pavimentação de Vias Públicas em Esperantina/PI - 2020</t>
  </si>
  <si>
    <t>Pavimentação de Vias Públicas em São Luis/MA -2020</t>
  </si>
  <si>
    <t>Pavimentação de Vias Públicas em Bom Jardim/MA -2020</t>
  </si>
  <si>
    <t>Pavimentação de Vias Públicas em Esperantinopolis/MA -2020</t>
  </si>
  <si>
    <t>Pavimentação de Vias Públicas em Magalhães de Almeida/MA -2020</t>
  </si>
  <si>
    <t>Pavimentação de Vias Públicas em Matões do Norte /MA -2020</t>
  </si>
  <si>
    <t>Pavimentação de Vias Públicas em Mirador /MA -2020</t>
  </si>
  <si>
    <t>Pavimentação de Vias Públicas em Paraibano/MA -2020</t>
  </si>
  <si>
    <t>Pavimentação de Vias Públicas em Parnarama/MA -2020</t>
  </si>
  <si>
    <t>Pavimentação asfáltica de Vias Públicas em Peri Mirim/MA -2020</t>
  </si>
  <si>
    <t>Pavimentação de Vias Públicas em Peritoro/MA -2020</t>
  </si>
  <si>
    <t>Pavimentação de Vias Públicas em Santana do Maranhão/MA -2020</t>
  </si>
  <si>
    <t>Pavimentação de Vias Públicas em São Pedro dos Crentes/MA -2020</t>
  </si>
  <si>
    <t>Pavimentação de Vias Públicas em Turiaçu/MA -2020</t>
  </si>
  <si>
    <t>Pavimentação de Vias Públicas em Tutoia/MA -2020</t>
  </si>
  <si>
    <t>Operação e Manutenção do Centro Integrado de Recursos Pesqueiros e Aquicultura de Três Marias/MG - 2020</t>
  </si>
  <si>
    <t>Operação e Manutenção do Centro Integrado de Recursos Pesqueiros e Aquicultura de Xique-Xique/BA - 2020</t>
  </si>
  <si>
    <t>Operação e Manutenção do Centro Integrado de Recursos Pesqueiros e Aquicultura de Bebedouro/PE - 2020</t>
  </si>
  <si>
    <t>Operação e Manutenção do Centro Integrado de Recursos Pesqueiros e Aquicultura de Betume/SE - 2020</t>
  </si>
  <si>
    <t>Pavimentação asfáltica no município de São Raimundo do Doca Bezerra/MA - 2020</t>
  </si>
  <si>
    <t>Pavimentação asfáltica no município de Brejo de Areia - MA - 2020</t>
  </si>
  <si>
    <t>Pavimentação asfáltica no município de Timon/MA - 2020</t>
  </si>
  <si>
    <t>Despesas/Fiscalização - Ações de Desenvolvimento Regional - 1ª SR/MG</t>
  </si>
  <si>
    <t>Construção de Casa de Farinha em Amarante do Maranhão/MA e Brejo/MA - 2020</t>
  </si>
  <si>
    <t>Construção de Matadouro em Amarante do Maranhão/MA - 2020</t>
  </si>
  <si>
    <t>Construção/Recuperação de Praças em Nina Rodrigues/MA - 2020</t>
  </si>
  <si>
    <t>Despesas/Fiscalização - Ações de Desenvolvimento Regional - 5ª SR/AL</t>
  </si>
  <si>
    <t>Pavimentação em Vias Públicas em Limoeiro de Anadia/AL - 2020</t>
  </si>
  <si>
    <t>Pavimentação em Vias Públicas em Arapiraca/AL - 2020</t>
  </si>
  <si>
    <t>Pavimentação em Vias Públicas em Palmeira dos Índios/AL - 2020</t>
  </si>
  <si>
    <t>Pavimentação em Vias Públicas em Marechal Deodoro/AL - 2020</t>
  </si>
  <si>
    <t>Construção de Praça em Paramirim/BA - 2020</t>
  </si>
  <si>
    <t>Recuperação de Estradas Vicinais em Municípios do Estado do Piauí - 2020</t>
  </si>
  <si>
    <t>Pavimentação asfáltica de vias públicas em Boquim/SE - 2020</t>
  </si>
  <si>
    <t>Pavimentação de vias públicas em Campo do Brito/SE - 2020</t>
  </si>
  <si>
    <t>Pavimentação de vias públicas em Cristinápolis/SE - 2020</t>
  </si>
  <si>
    <t>Pavimentação de vias públicas em Estância/SE - 2020</t>
  </si>
  <si>
    <t>Pavimentação de vias públicas em Itabaianinha/SE - 2020</t>
  </si>
  <si>
    <t>Pavimentação de vias públicas em Nossa Senhora do Socorro/SE - 2020</t>
  </si>
  <si>
    <t>Pavimentação de vias públicas em Riachão do Dantas/SE - 2020</t>
  </si>
  <si>
    <t>Pavimentação de Vias Públicas no município de Felixlândia/MG - 2020</t>
  </si>
  <si>
    <t>Pavimentação de Vias Públicas em São Raimundo Nonato/PI - 2020</t>
  </si>
  <si>
    <t>Pavimentação de Vias Públicas em Floriano/PI - 2020</t>
  </si>
  <si>
    <t>Construção/Recuperação de Praças em Gararu/SE - 2020</t>
  </si>
  <si>
    <t>Recuperação de Estradas Vicinais em João Costa/PI - 2020</t>
  </si>
  <si>
    <t>Pavimentação em Vias Públicas em São José da Tapera/AL - 2020</t>
  </si>
  <si>
    <t>Pavimentação de Vias Públicas em Janaúba/MG -2020</t>
  </si>
  <si>
    <t>Projeto Básico para implantação do Aeroporto Regional de Balsas/MA</t>
  </si>
  <si>
    <t>Pavimentação de Vias Públicas em Varzelândia/MG -2020</t>
  </si>
  <si>
    <t>Construção/Recuperação de Praças em Brasília de Minas/MG - 2020</t>
  </si>
  <si>
    <t>Recuperação de Estradas Vicinais em Santa Cruz do Piauí/PI - 2020</t>
  </si>
  <si>
    <t>Recuperação de Estradas Vicinais em Sítio Novo/MA - 2020</t>
  </si>
  <si>
    <t>Pavimentação de Vias Públicas em Januária/MG -2020</t>
  </si>
  <si>
    <t>Pavimentação de Vias Públicas em Japonvar/MG -2020</t>
  </si>
  <si>
    <t>Implantação de Unidade de Beneficiamento de Frutos do Cerrado em Guaraciama/MG - 2020</t>
  </si>
  <si>
    <t>Recuperação de Estradas Vicinais em Passagem Franca/MA - 2020</t>
  </si>
  <si>
    <t>Recuperação de Estradas Vicinais em Amapá do Maranhão/MA - 2020</t>
  </si>
  <si>
    <t>Recuperação de Estradas Vicinais em Timbiras/MA - 2020</t>
  </si>
  <si>
    <t>Recuperação de Estradas Vicinais em Pirapemas/MA - 2020</t>
  </si>
  <si>
    <t>Pavimentação de Vias Públicas em Itacarambi/MG -2020</t>
  </si>
  <si>
    <t>Pavimentação de Vias Públicas em Manga/MG -2020</t>
  </si>
  <si>
    <t>Pavimentação asfáltica no município de Bacabeira/MA - 2020</t>
  </si>
  <si>
    <t>Pavimentação asfáltica no município de Alto Alegre do Pindaré/MA - 2020</t>
  </si>
  <si>
    <t>Construção de Pontes no Estado do Amapá - 2020</t>
  </si>
  <si>
    <t>Recuperação de Estradas Vicinais em São João Batista/MA - 2020</t>
  </si>
  <si>
    <t>Recuperação de Estradas Vicinais em Mata Roma/MA - 2020</t>
  </si>
  <si>
    <t>Recuperação de Estradas Vicinais em Matinha/MA - 2020</t>
  </si>
  <si>
    <t xml:space="preserve">Pavimentação em Bloco Intertravado em Diversos Municípios no Amapá </t>
  </si>
  <si>
    <t>Fornecimento de Máquinas, Veículos e Equipamentos - Sede/TO - 2020</t>
  </si>
  <si>
    <t>Elaboração de Estudos para Obra de Contenção de Orla em Macapá</t>
  </si>
  <si>
    <t>Pavimentação de Vias Públicas em São João das Missões/MG -2020</t>
  </si>
  <si>
    <t>Construção/Recuperação de Praças em Januária/MG - 2020</t>
  </si>
  <si>
    <t>Elaboração de Estudos para Revitalização da Orla em Santana - AP</t>
  </si>
  <si>
    <t>Construção de Ponte sobre o Rio Muni em Nina Rodrigues/MA - 2020</t>
  </si>
  <si>
    <t>Construção de Pontes no Estado de Tocantins/Sede - 2020</t>
  </si>
  <si>
    <t>Implantação de Estradas Vicinais em Anapurus/MA - 2020</t>
  </si>
  <si>
    <t>Pavimentação em paralelepípedos  de vias públicas em Boquim/SE - 2020</t>
  </si>
  <si>
    <t>Estruturação de Cadeias Produtivas da Agricultura Familiar/6ª SR - 2020</t>
  </si>
  <si>
    <t>Pavimentação de Vias Públicas em Diversos Munícipios no Estado da Bahia (área de atuação da 6ª SR) - 2020</t>
  </si>
  <si>
    <t>Pavimentação de Vias Públicas em Araguaína/TO -2020</t>
  </si>
  <si>
    <t>Pavimentação de Vias Públicas em Bernardo do Mearim/MA -2020</t>
  </si>
  <si>
    <t>Pavimentação de Vias Públicas em Camocim de São Felix/PE - 2020</t>
  </si>
  <si>
    <t>Pavimentação de Vias Públicas em Gurupi/TO -2020</t>
  </si>
  <si>
    <t>Pavimentação de Vias Públicas em Igarapé Grande/MA -2020</t>
  </si>
  <si>
    <t>Pavimentação de Vias Públicas em Lago do Junco/MA -2020</t>
  </si>
  <si>
    <t>Pavimentação de Vias Públicas em Lima Campos/MA -2020</t>
  </si>
  <si>
    <t>Pavimentação de Vias Públicas em Matões/MA - 2020</t>
  </si>
  <si>
    <t>Pavimentação de Vias Públicas em Paraíso do Tocantins/TO - 2020</t>
  </si>
  <si>
    <t>Pavimentação de Vias Públicas em Monteirópolis/AL -2020</t>
  </si>
  <si>
    <t>Pavimentação em Vias Públicas em Santo Antônio dos Lopes/MA - 2020</t>
  </si>
  <si>
    <t>Pavimentação em Vias Públicas em São Joaquim do Monte/PE</t>
  </si>
  <si>
    <t>Construção de Pontes em Barra de São Miguel/AL - 2020</t>
  </si>
  <si>
    <t>Pavimentação de vias públicas em Quebrangulo/AL - 2020</t>
  </si>
  <si>
    <t>Construção/Recuperação de Praças em Campestre/AL - 2020</t>
  </si>
  <si>
    <t>Pavimentação de Vias Públicas em São Miguel do Tocantins/TO - 2020</t>
  </si>
  <si>
    <t>Pavimentação de Vias Públicas em Itaguatins/TO - 2020</t>
  </si>
  <si>
    <t>Recuperação de Estradas Vicinais em Matões/MA - 2020</t>
  </si>
  <si>
    <t>Pavimentação de Vias Públicas em Paulistana/PI -2020</t>
  </si>
  <si>
    <t>Recuperação de Estradas Vicinais em Penalva/MA - 2020</t>
  </si>
  <si>
    <t>Pavimentação de Vias Públicas em Petrolina/PE -2020</t>
  </si>
  <si>
    <t>Pavimentação de Vias Públicas em Poção de Pedras/MA -2020</t>
  </si>
  <si>
    <t>Pavimentação de Vias Públicas em São Francisco do Maranhão/MA -2020</t>
  </si>
  <si>
    <t>Pavimentação de Vias Públicas em São Miguel do Tapuio/PI - 2020</t>
  </si>
  <si>
    <t>Recuperação de Estradas Vicinais em Sucupira do Riachão/MA - 2020</t>
  </si>
  <si>
    <t>Recuperação de Estradas Vicinais em Vitorino Freire/MA - 2020</t>
  </si>
  <si>
    <t>Elaboração de Projeto Básico e Executivo de Pavimentação de Vias Públicas em Xique-Xique/BA - 2020</t>
  </si>
  <si>
    <t>Pavimentação em Vias Públicas no estado de Pernambuco/PE - 2020</t>
  </si>
  <si>
    <t>Recuperação de Estradas Vicinais em Tauá/CE - 2020</t>
  </si>
  <si>
    <t>Pavimentação de Vias Públicas em Grajaú/MA - 2020</t>
  </si>
  <si>
    <t>Pavimentação de Vias Públicas em Brasília/Sede - 2020</t>
  </si>
  <si>
    <t>Pavimentação de Vias Públicas em Piedade dos Gerais/MG - 2020</t>
  </si>
  <si>
    <t>Recuperação de Estradas Vicinais em Teresina/PI - 2020</t>
  </si>
  <si>
    <t>Pavimentação de Vias Públicas em Jaupaci/GO - 2020</t>
  </si>
  <si>
    <t>Pavimentação de Vias Públicas em Guanambi/BA - 2020</t>
  </si>
  <si>
    <t>Pavimentação de Vias Públicas em Bom Jardim de Goiás/GO - 2020</t>
  </si>
  <si>
    <t>Pavimentação de Vias Públicas em Teresina/PI -2020</t>
  </si>
  <si>
    <t>Construção de Pontes em Piranhas/GO - 2020</t>
  </si>
  <si>
    <t>Pavimentação de vias públicas em Messias/AL - 2020</t>
  </si>
  <si>
    <t>Construção de Pontes em Niquelândia/GO - 2020</t>
  </si>
  <si>
    <t>Construção de Pontes no Estado de Goiás - 2020</t>
  </si>
  <si>
    <t>Pavimentação de Vias Públicas no Estado de Alagoas/AL - 2020</t>
  </si>
  <si>
    <t>Construção/Recuperação de Praças em Canapi/AL - 2020</t>
  </si>
  <si>
    <t>Construção/Recuperação de Praças em Itabaianinha/SE - 2020</t>
  </si>
  <si>
    <t>Pavimentação de Vias Públicas em Curralinhos/PI -2020</t>
  </si>
  <si>
    <t>Construção de Ponte em Bonfinópolis de Minas Gerais/MG - 2020</t>
  </si>
  <si>
    <t>Pavimentação de Vias Públicas em Gentio do Ouro/BA - 2020</t>
  </si>
  <si>
    <t>Pavimentação de Vias Públicas em Assunção do Piauí/PI -2020</t>
  </si>
  <si>
    <t>Pavimentação de Vias Públicas em Bacabal/MA -2020</t>
  </si>
  <si>
    <t>Pavimentação de Vias Públicas em Balsas/MA -2020</t>
  </si>
  <si>
    <t>Recuperação de Estradas Vicinais em Balsas/MA - 2020</t>
  </si>
  <si>
    <t>Recuperação de Estradas Vicinais em Bernardo do Mearim/MA - 2020</t>
  </si>
  <si>
    <t>Pavimentação de Vias Públicas em Cafarnaum/BA - 2020</t>
  </si>
  <si>
    <t>Pavimentação de Vias Públicas em Gilbués/PI -2020</t>
  </si>
  <si>
    <t>Recuperação de Estradas Vicinais em Graça Aranha/MA - 2020</t>
  </si>
  <si>
    <t>Recuperação de Estradas Vicinais em Grajaú/MA - 2020</t>
  </si>
  <si>
    <t>Pavimentação de Vias Públicas em Ibipeba/BA - 2020</t>
  </si>
  <si>
    <t>Pavimentação de Vias Públicas em Ibipitanga/BA - 2020</t>
  </si>
  <si>
    <t>Recuperação de Estradas Vicinais em Icatu/MA - 2020</t>
  </si>
  <si>
    <t>Pavimentação de Vias Públicas em Inhuma/PI - 2020</t>
  </si>
  <si>
    <t>Pavimentação de Vias Públicas em Ipiranga do Piauí/PI - 2020</t>
  </si>
  <si>
    <t>Pavimentação de Vias Públicas em Lapão/BA - 2020</t>
  </si>
  <si>
    <t>Pavimentação de Vias Públicas em Lagoa do Mato/MA -2020</t>
  </si>
  <si>
    <t>Pavimentação de Vias Públicas em Itapipoca/CE -2020</t>
  </si>
  <si>
    <t>Recuperação de Estradas Vicinais em João Dourado/BA - 2020</t>
  </si>
  <si>
    <t>Recuperação de Estradas Vicinais em Jupi/PE - 2020</t>
  </si>
  <si>
    <t>Recuperação de Estradas Vicinais em Lima Campos/MA - 2020</t>
  </si>
  <si>
    <t>Pavimentação de Vias Públicas em Diversos Munícipios no Estado da Bahia (área de atuação da 2ª SR) - 2020</t>
  </si>
  <si>
    <t>Recuperação de Estradas Vicinais em Alto Alegre do Pindaré/MA - 2020</t>
  </si>
  <si>
    <t>Recuperação de Estradas Vicinais em Bacuri/MA - 2020</t>
  </si>
  <si>
    <t>Recuperação de Estradas Vicinais em Barreirinhas/MA - 2020</t>
  </si>
  <si>
    <t>Recuperação de Estradas Vicinais em Cidelândia/MA - 2020</t>
  </si>
  <si>
    <t>Recuperação de Estradas Vicinais em Colinas/MA - 2020</t>
  </si>
  <si>
    <t>Recuperação de Estradas Vicinais em Fortaleza dos Nogueiras/MA - 2020</t>
  </si>
  <si>
    <t>Recuperação de Estradas Vicinais em Humberto de Campos/MA - 2020</t>
  </si>
  <si>
    <t>Recuperação de Estradas Vicinais em Miranda do Norte/MA - 2020</t>
  </si>
  <si>
    <t>Recuperação de Estradas Vicinais em Mirinzal/MA - 2020</t>
  </si>
  <si>
    <t>Recuperação de Estradas Vicinais em Nova Olinda do Maranhão/MA - 2020</t>
  </si>
  <si>
    <t>Recuperação de Estradas Vicinais em Olinda Nova do Maranhão/MA - 2020</t>
  </si>
  <si>
    <t>Recuperação de Estradas Vicinais em São Raimundo das Mangabeiras/MA - 2020</t>
  </si>
  <si>
    <t>Recuperação de Estradas Vicinais em Timon/MA - 2020</t>
  </si>
  <si>
    <t>Recuperação de Estradas Vicinais em Vargem Grande/MA - 2020</t>
  </si>
  <si>
    <t>Construção/Recuperação de Praças em São Luís/MA - 2020</t>
  </si>
  <si>
    <t>Construção de Mercado Público em Lima Campos/MA - 2020</t>
  </si>
  <si>
    <t>Pavimentação de Vias Públicas em Bacurituba/MA -2020</t>
  </si>
  <si>
    <t>Pavimentação de Vias Públicas em São Domingos do Maranhão /MA -2020</t>
  </si>
  <si>
    <t>Pavimentação Asfáltica em Vias Públicas em Diversos Munícipios no Maranhão /MA - 2020</t>
  </si>
  <si>
    <t>Pavimentação em Bloco Intertravado em Vias Públicas em Diversos Munícipios no Maranhão /MA - 2020</t>
  </si>
  <si>
    <t>Fornecimento de Máquinas, Veículos e Equipamentos - Sede/DF - 2020</t>
  </si>
  <si>
    <t>Fornecimento de Máquinas, Veículos e Equipamentos/CE - 2020</t>
  </si>
  <si>
    <t>Fornecimento de Máquinas, Veículos e Equipamentos/AP - 2020</t>
  </si>
  <si>
    <t>Implantação de Iluminação Pública em Jaborandi/BA - 2020</t>
  </si>
  <si>
    <t>Recuperação de Estradas Vicinais em Sítio do Mato/BA - 2020</t>
  </si>
  <si>
    <t>Recuperação de Estradas Vicinais em Itaguaçu da Bahia/BA - 2020</t>
  </si>
  <si>
    <t>Recuperação de Estradas Vicinais em Ipupiara/BA - 2020</t>
  </si>
  <si>
    <t>Recuperação de Estradas Vicinais em Gentio do Ouro/BA - 2020</t>
  </si>
  <si>
    <t>Reforma de Mercado Público em Teresina/PI - 2020</t>
  </si>
  <si>
    <t>Pavimentação de Vias Públicas em Monsenhor Gil/PI - 2020</t>
  </si>
  <si>
    <t>Pavimentação de Vias Públicas em São João da Canabrava/PI - 2020</t>
  </si>
  <si>
    <t>Aquisição e Plantio de Mudas Nativas no Estado do Piauí - 2020</t>
  </si>
  <si>
    <t>Pavimentação de Vias Públicas em Diversos Munícipios no Estado do Piauí - 2020</t>
  </si>
  <si>
    <t>Apoio ao Desenvolvimento da Economia Criativa no Estado do Pará - Panificação</t>
  </si>
  <si>
    <t>Apoio ao Desenvolvimento da Apicultura no Distrito Federal</t>
  </si>
  <si>
    <t>Apoio ao Desenvolvimento da Apicultura no Estado de Goiás</t>
  </si>
  <si>
    <t>Apoio ao Desenvolvimento da Economia Criativa no Distrito Federal - Panificação</t>
  </si>
  <si>
    <t>Apoio ao Desenvolvimento das Atividades Produtivas - Fortalecimento das Associações no Estado do Pará</t>
  </si>
  <si>
    <t>Desenvolvimento da Agricultura Familiar no Estado do Amapá</t>
  </si>
  <si>
    <t>Desenvolvimento da Agricultura Familiar no Estado do Pará</t>
  </si>
  <si>
    <t>Desenvolvimento da Agricultura Familiar no Estado do  Rio Grande do Norte</t>
  </si>
  <si>
    <t>Ampliação e Adequação da Estação de Piscicultura em Floriano e Parnaíba/PI - 2020</t>
  </si>
  <si>
    <t>Construção de Ponte em Buritis/MG - 2020</t>
  </si>
  <si>
    <t>Projetos de Pavimentação da Estrada de Acesso ao PPI Formoso/BA - 2020</t>
  </si>
  <si>
    <t>Pavimentação Asfáltica de Vias Públicas em Araguatins/TO - 2020</t>
  </si>
  <si>
    <t>Pavimentação em Bloco de Concreto Intertravado de Vias Públicas em Arapoema/TO - 2020</t>
  </si>
  <si>
    <t>Pavimentação em Bloco de Concreto Intertravado de Vias Públicas em Combinado/TO - 2020</t>
  </si>
  <si>
    <t>Pavimentação em Bloco de Concreto Intertravado de Vias Públicas em Sítio Novo do Tocantins/TO - 2020</t>
  </si>
  <si>
    <t>Pavimentação Asfáltica de Vias Públicas em Sítio Novo do Tocantins/TO - 2020</t>
  </si>
  <si>
    <t>Apoio a Comercialização de Produtos em Tocantins - Construção de Mercado Municipal - 2020</t>
  </si>
  <si>
    <t>Pavimentação em paralelepípedo de vias públicas no Município de Santo Antônio de Lisboa/PI - 2019</t>
  </si>
  <si>
    <t>Fornecimento de Máquinas, Veículos e Equipamentos/RN - 2020</t>
  </si>
  <si>
    <t>Implantação de Unidade de Casa de Mel em Carnaubeira da Penha/BA - 2020</t>
  </si>
  <si>
    <t>Fornecimento de Máquinas, Veículos e Equipamentos - Sede/PA - 2020</t>
  </si>
  <si>
    <t>Pavimentação asfáltica em diversos municípios no Estado do Rio Grande do Norte - 2020</t>
  </si>
  <si>
    <t>Construção de Pontes e Galerias na área da Barragem Jequitaí/MG - 2020</t>
  </si>
  <si>
    <t>Aumento do Valor do Agregado do Pescado/DF - Beneficiamento e Comercialização</t>
  </si>
  <si>
    <t>Ações de APL s - 2ª SR - 2020</t>
  </si>
  <si>
    <t>Construção de Espaços de Multieventos em Municípios do Estado de Pernambuco/3ª SR - 2020</t>
  </si>
  <si>
    <t>Ações estruturantes nas SRs</t>
  </si>
  <si>
    <t>Recuperação de Estradas Vicinais em Senador Alexandre Costa/MA - 2020</t>
  </si>
  <si>
    <t>Recuperação de Estradas Vicinais em Santo Amaro do Maranhão/MA - 2020</t>
  </si>
  <si>
    <t>Recuperação de Estradas Vicinais em Central do Maranhão/MA - 2020</t>
  </si>
  <si>
    <t>Recuperação de Estradas Vicinais em Santa Rita/MA - 2020</t>
  </si>
  <si>
    <t>Implantar a Infraestrutura do Perímetro de Irrigação Baixio de Irecê (Etapa II - 12.853 ha) - BA</t>
  </si>
  <si>
    <t>Estudos do Projeto de Irrigação Tapera/Carneiros - AL (Canal Sertão Alagoano)</t>
  </si>
  <si>
    <t>Implantar a Infraestrutura do Perímetro de Irrigação Pontal (Etapa Norte -4.128,68 ha)</t>
  </si>
  <si>
    <t>Obras/serviços de Suporte Energético e da Infraestrutura de Energia Elétrica - Marrecas/Jenipapo</t>
  </si>
  <si>
    <t>Elaborar EIA/RIMA para Implantação do Perímetro Iuiu</t>
  </si>
  <si>
    <t>Implantar a Infraestrutura do Perímetro de Irrigação Pontal (Etapa Sul - 3.690 ha) - PE</t>
  </si>
  <si>
    <t>Implantar a Infraestrutura do Projeto Público de Irrigação Marrecas (1.000 ha) - PI</t>
  </si>
  <si>
    <t>Elaborar Projeto Básico para Implantação do Perímetro Iuiu (12.513 ha) - BA</t>
  </si>
  <si>
    <t>Projeto de Revitalização da Palma Forrageira, tolerante a Cochonilha do Carmim</t>
  </si>
  <si>
    <t xml:space="preserve">Perímetro de Irrigação Gorutuba/MG - Projeto executivo de Canal </t>
  </si>
  <si>
    <t>Estudos e Projetos para implantação de Projetos Públicos de Irrigação - na Região Centro Oeste</t>
  </si>
  <si>
    <t>Estudos e Projetos para Empreendimentos Públicos de Irrigação no Estado de Goiás/GO</t>
  </si>
  <si>
    <t>Estudos e Projetos para Modernização da Infraestrutura de Uso Comum do PPI São Desidério/Barreiras-Sul/BA</t>
  </si>
  <si>
    <t>Estudos e Projetos para Modernização da Infraestrutura de Uso Comum do PPI Formosinho/BA</t>
  </si>
  <si>
    <t>Elaboração de Projetos visando o Desenvolvimento Regional/MA - 2020</t>
  </si>
  <si>
    <t>Reabilitação da Infraestrutura de Uso Comum do Perímetro Barreiras Norte/BA</t>
  </si>
  <si>
    <t>Custos de Regularização Fundiária dos Projetos Públicos de Irrigação da Codevasf</t>
  </si>
  <si>
    <t>Reabilitação/Eficientização do PPI do Sistema Itaparica</t>
  </si>
  <si>
    <t>Operação e Manutenção do Perímetro Glória/BA</t>
  </si>
  <si>
    <t>Operação e Manutenção do Perímetro Pedra Branca/BA</t>
  </si>
  <si>
    <t>Operação e Manutenção do Perímetro Rodelas/BA</t>
  </si>
  <si>
    <t>Operação e Manutenção do Perímetro Apolônio Sales/PE</t>
  </si>
  <si>
    <t>Operação e Manutenção do Perímetro Manga de Baixo/PE</t>
  </si>
  <si>
    <t>Operação e Manutenção do Perímetro Barreiras II/PE</t>
  </si>
  <si>
    <t>Custeio operacional do Projeto Público de Irrigação Gorutuba - MG</t>
  </si>
  <si>
    <t>Custeio Operacional do Perímetro Jaíba/MG (1ª etapa)</t>
  </si>
  <si>
    <t>Custeio operacional do Projeto Público de Irrigação Pirapora - MG</t>
  </si>
  <si>
    <t>Custeio Operacional do Projeto Publico de Irrigação Barreiras/PE</t>
  </si>
  <si>
    <t>Custeio operacional do Projeto Publico de Irrigação Estreito - BA</t>
  </si>
  <si>
    <t>Custeio operacional do Projeto Público de Irrigação Formoso - BA</t>
  </si>
  <si>
    <t>Custeio Operacional do Perímetro Mirorós/BA</t>
  </si>
  <si>
    <t>Custeio operacional do Projeto Público de Irrigação Nupeba/Riacho Grande-BA</t>
  </si>
  <si>
    <t>Custeio operacional do Projeto Público de Irrigação São Desidério/Barreiras Sul-BA</t>
  </si>
  <si>
    <t>Custeio operacional do Projeto Público de Irrigação Bebedouro-PE</t>
  </si>
  <si>
    <t>Custeio operacional do Projeto Público de Irrigação Nilo Coelho-PE</t>
  </si>
  <si>
    <t>Custeio Operacional do Perímetro Betume/SE</t>
  </si>
  <si>
    <t>Custeio Operacional do Projeto Publico de Irrigação Cotinguiba-Pindoba/SE</t>
  </si>
  <si>
    <t>Custeio Operacional do Projeto Publico de Irrigação Propriá/SE</t>
  </si>
  <si>
    <t>Custeio Operacional do Projeto Publico de Irrigação Boacica/AL</t>
  </si>
  <si>
    <t>Custeio Operacional do Projeto Publico de Irrigação Itiúba/AL</t>
  </si>
  <si>
    <t>Custeio Operacional do Perímetro Salitre/BA</t>
  </si>
  <si>
    <t>Custeio operacional do Projeto Público de Irrigação Tourão - BA</t>
  </si>
  <si>
    <t>Operação e Manutenção do Perímetro Maniçoba/BA</t>
  </si>
  <si>
    <t>Operação e Manutenção do Perímetro Curaçá/BA</t>
  </si>
  <si>
    <t>Operação e Manutenção do Perímetro Piloto Formoso/BA</t>
  </si>
  <si>
    <t>Operação e Manutenção do Perímetro Brígida/PE</t>
  </si>
  <si>
    <t>Custeio Operacional do Projeto Publico de Irrigação Fulgêncio/PE</t>
  </si>
  <si>
    <t>Custeio Operacional do Perímetro Icó-Mandantes/PE</t>
  </si>
  <si>
    <t>Custeio Operacional do Projeto Publico de Irrigação Manga de Baixo/PE</t>
  </si>
  <si>
    <t>Custeio Operacional do Perímetro Jacaré-Curituba/SE</t>
  </si>
  <si>
    <t>Apoio Técnico Administrativo na Gestão de Projetos e Obras de Irrigação - na Região Centro Oeste (Contrato0.067.00/2019)</t>
  </si>
  <si>
    <t>Custeio para Implantação do Perímetro de Irrigação Salitre/BA</t>
  </si>
  <si>
    <t>Custeio para Implantação do Perímetro Baixio de Irecê/BA</t>
  </si>
  <si>
    <t>Perímetro de Irrigação Nilo Coelho/PE - Implantação de Novas Comportas dos Canais Principais</t>
  </si>
  <si>
    <t>Custeio para Implantação do Perímetro de Irrigação Marituba/AL</t>
  </si>
  <si>
    <t>Perímetro de Irrigação Betume/SE - Obras de reabilitação de canais</t>
  </si>
  <si>
    <t>Custeio para Implantação do Perímetro de Irrigação Pontal/PE</t>
  </si>
  <si>
    <t>Custeio Operacional dos Projetos Publicos de Irrigação da Codevasf - Nacional</t>
  </si>
  <si>
    <t>Revitalização do Projeto Público de Irrigação Rio Formoso/TO</t>
  </si>
  <si>
    <t>Gestão do Projeto Público de Irrigação de Pontal-Sul/PE</t>
  </si>
  <si>
    <t>Recuperação da Barragem Bico da pedra/MG</t>
  </si>
  <si>
    <t>Recuperação da Barragem Cova da Mandioca/BA</t>
  </si>
  <si>
    <t>Recuperação da Barragem Estreito/BA</t>
  </si>
  <si>
    <t>Recuperação da Barragem Mirorós/BA</t>
  </si>
  <si>
    <t>Recuperação da Barragem Zabumbão/BA</t>
  </si>
  <si>
    <t>Operação e Manutenção de Infraestruturas Hídricas</t>
  </si>
  <si>
    <t>Despesas de Custeio Operacional do PISF</t>
  </si>
  <si>
    <t>Recuperação da Barragem Boacica/AL</t>
  </si>
  <si>
    <t>Recuperação da Barragem Ceraíma/BA</t>
  </si>
  <si>
    <t>Recuperação de Pequenas Barragens no Munícipio de Irecê/BA</t>
  </si>
  <si>
    <t>Recuperação das Barragens Taquarendi, Poço da Pedra, Caatinga do Moura e Porções/BA</t>
  </si>
  <si>
    <t>Recuperação de Pequenas Barragens no Estado de Pernambuco/3ª SR - 2019</t>
  </si>
  <si>
    <t>Recuperação de Pequenas Barragens no Munícipio de Floriano/PI</t>
  </si>
  <si>
    <t>Apoio Técnico para Operação e Manutenção das Barragens Codevasf</t>
  </si>
  <si>
    <t>Apoio Técnico para Operação e Manutenção do PISF</t>
  </si>
  <si>
    <t>Recuperação da Barragem de Chico Mateus em Cabrobó/PE</t>
  </si>
  <si>
    <t>Recuperação da Barragem do Paranã em Flores de Goiás e Formosa/GO</t>
  </si>
  <si>
    <t>Serviços Técnicos Especializados para Estruturação do Sistema de Custos Referenciais da Codevasf e do Pisf.</t>
  </si>
  <si>
    <t>Aquisição de Equipamentos e/ou Implantação de Obras de Infraestrutura Hídrica de Pequeno e Médio Vulto - 8ª SR/MA</t>
  </si>
  <si>
    <t>Aquisição de Equipamentos e/ou Implantação de Obras de Infraestrutura Hídrica de Pequeno e Médio Vulto - Sede/PA</t>
  </si>
  <si>
    <t>Apoio à Política Nacional de Desenvolvimento Urbano Voltado à Implantação e Qualificação Viária - MA</t>
  </si>
  <si>
    <t>Apoio à Política Nacional de Desenvolvimento Urbano Voltado à Implantação e Qualificação Viária - Nacional</t>
  </si>
  <si>
    <t>Apoio à Política Nacional de Desenvolvimento Urbano Voltado à Implantação e Qualificação Viária - PE</t>
  </si>
  <si>
    <t>Apoio à Política Nacional de Desenvolvimento Urbano Voltado à Implantação e Qualificação Viária - PI</t>
  </si>
  <si>
    <t>Apoio à Política Nacional de Desenvolvimento Urbano Voltado à Implantação e Qualificação Viária - TO</t>
  </si>
  <si>
    <t>Estruturação e Dinamização de Arranjos Produtivos Locais - 1ª SR/MG</t>
  </si>
  <si>
    <t>Estruturação e Dinamização de Arranjos Produtivos Locais - 3ª SR/PE</t>
  </si>
  <si>
    <t>Apoio a Projetos de Desenvolvimento Sustentável Local</t>
  </si>
  <si>
    <t>A Classificar</t>
  </si>
  <si>
    <t>Construção de Barragens</t>
  </si>
  <si>
    <t>Estudos e Projetos</t>
  </si>
  <si>
    <t>Sistema de Abastecimento de Água</t>
  </si>
  <si>
    <t>Custos operacionais</t>
  </si>
  <si>
    <t>Acompanhamento/Fiscalização</t>
  </si>
  <si>
    <t>Perfuração e instalação de poços</t>
  </si>
  <si>
    <t>Barreiros, Aguadas e Passagens Molhadas</t>
  </si>
  <si>
    <t>Equipamentos e materiais para intraestrutura hídrica</t>
  </si>
  <si>
    <t>Recuperação de Barragens</t>
  </si>
  <si>
    <t>Implantação de infraestrutura hídrica</t>
  </si>
  <si>
    <t>Sistema/serviços de TI mantido</t>
  </si>
  <si>
    <t>Construção/Reforma</t>
  </si>
  <si>
    <t>Custos administrativos</t>
  </si>
  <si>
    <t>Capacitação de Jovens</t>
  </si>
  <si>
    <t>Esgotamento Sanitário</t>
  </si>
  <si>
    <t>Implantação/recuperação de Centros Pesqueiros</t>
  </si>
  <si>
    <t>Recuperação/conservação hidroambiental</t>
  </si>
  <si>
    <t>Plano e recuperação ambiental</t>
  </si>
  <si>
    <t>Máquinas, Veículos e Equipamentos</t>
  </si>
  <si>
    <t>Planejamento Estratégico Institucional</t>
  </si>
  <si>
    <t>Capacitação e Treinamento de Pessoal</t>
  </si>
  <si>
    <t>Pagamento aos Servidores</t>
  </si>
  <si>
    <t>Benefícios aos Servidores</t>
  </si>
  <si>
    <t>Centros Pesqueiros mantidos</t>
  </si>
  <si>
    <t>Abatedouro/Matadouro</t>
  </si>
  <si>
    <t>APL estruturado</t>
  </si>
  <si>
    <t>Pavimentação</t>
  </si>
  <si>
    <t>Construção de Pontes</t>
  </si>
  <si>
    <t>Recuperação de Estradas Vicinais</t>
  </si>
  <si>
    <t>Espaço Multievento</t>
  </si>
  <si>
    <t>Infraestrutura Logistica</t>
  </si>
  <si>
    <t>Praça</t>
  </si>
  <si>
    <t>Construção/Reforma de Mercado</t>
  </si>
  <si>
    <t>Iluminação pública</t>
  </si>
  <si>
    <t>Urbanização</t>
  </si>
  <si>
    <t>Reforma de Centro Esportivo</t>
  </si>
  <si>
    <t>Parque de Exposição</t>
  </si>
  <si>
    <t>Kits de Irrigação</t>
  </si>
  <si>
    <t>Casa de Mel</t>
  </si>
  <si>
    <t>Centro de Manejo Reprodutivo</t>
  </si>
  <si>
    <t xml:space="preserve">Fábrica de Polpa </t>
  </si>
  <si>
    <t>Casa de Farinha</t>
  </si>
  <si>
    <t>Centro de Artesanato</t>
  </si>
  <si>
    <t>Unidade de Beneficiamento de Frutas</t>
  </si>
  <si>
    <t>Ampliação de Estação de Pscicultura</t>
  </si>
  <si>
    <t>Implantação de Perímetro</t>
  </si>
  <si>
    <t>Gestão de Perimetro</t>
  </si>
  <si>
    <t>Reabilitação dos Perímetros</t>
  </si>
  <si>
    <t>Sem Restrição Informada</t>
  </si>
  <si>
    <t xml:space="preserve">Estava programado na Ação 14VI </t>
  </si>
  <si>
    <t>Obra em fase conclusiva dos testes e pré-operação, aguardando conclusão da ligação da rede elétrica pela coelba</t>
  </si>
  <si>
    <t>A Resolução 999/2020 de 15/12/2020 autoriza a celebração do 6º termo aditivo ao contrato nº 0.054.00/2014, visando:I - Prorrogar o prazo de vigência por mais 180 (cento e oitenta) dias, contados a partir de 24/12/2020, passando seu vencimento para 21/6/2021;II - Aprovar o novo Cronograma Físico-Financeiro constante às folhas nº 1939 do processo nº 59500.001937/2013-37</t>
  </si>
  <si>
    <t>CT. 0.187.00/2018  (concluído) - Os produtos referentes a análise integrada e da Vulnerabilidade Ambiental, os Programas de Controle Ambiental e o Plano de Recuperação de Áreas Degradadas - PRAD encontram-se em fase de elaboração. CT. 0.158 Aprovação dos produtos referentes a restituição e aerotriangulação em 606,47 km² - MIRORÓS. 66% -  CT. 0.175 - Fatura e reajustamento referente a aprovação dos produtos P6 - POÇO DO MAGRO e P7 - ZABUMBÃO - 20%</t>
  </si>
  <si>
    <t>Agendado visita ao local da obra para verificação dos serviços executados.</t>
  </si>
  <si>
    <t>Visita técnica realizada em 13/04/2021</t>
  </si>
  <si>
    <t>Contrato 8.151.00/2018 - 38% de Execução. Instrumento terá fiscal alteradoConvênio 8.109.00/2020 - Cláusula Suspensiva. Aguardando projeto básico e licenciamentoConvênio 8.127.00/2020 - Cláusula Suspensiva. Aguardando projeto básico e licenciamento</t>
  </si>
  <si>
    <t>Cláusula Suspensiva: solicitado complementação do projeto básico.</t>
  </si>
  <si>
    <t>Cláusula Suspensiva. Solicitado complementação do projeto básico e documentações</t>
  </si>
  <si>
    <t>Cláusula Suspensiva. Solicitado complementação do projetos básico e documentações</t>
  </si>
  <si>
    <t>Obra está com 20% de execução desde 08/09/2020. Segunda Parcela de R$2.000.000,00 liberada para pagamento desde 12/01/2021 e ainda não efetuada</t>
  </si>
  <si>
    <t>Cláusula Suspensiva. Aguardando a Convenente anexar projeto básico e documentação para análise.</t>
  </si>
  <si>
    <t>Contratos vencidos. Aguardando ajustes da contratada</t>
  </si>
  <si>
    <t>Aguardando processo licitatório.</t>
  </si>
  <si>
    <t>Aguardando resolução das pendências. Faltam regularização fundiária e ambiental.</t>
  </si>
  <si>
    <t>AGUARDANDO LICITAÇÕES E CONTRAPARTIDA. FALTA O REGISTRO DE IMÓVEL DA LOCALIDADE AROEIRA.</t>
  </si>
  <si>
    <t>Aguardando nova licitação da obra, pois foi reprovada pela área técnica e o setor de licitação e falta a licitação do projeto.</t>
  </si>
  <si>
    <t>Aguardando pagamento da contrapartida e licitações.</t>
  </si>
  <si>
    <t>Falta convenente apresentar processo de dispensa de licitação do projeto e declaração do prefeito para aceitação da licitação da obra.</t>
  </si>
  <si>
    <t>AGUARDANDO PROJETO LICENÇA AMBIENTAL E REGULARIZAÇÃO FUNDIÁRIA.</t>
  </si>
  <si>
    <t>Pendências: Projeto, documentação das áreas, Licenciamento Ambiental (Cláusula Suspensiva).</t>
  </si>
  <si>
    <t>Primeira parcela paga. Aguardando prestação de contas.</t>
  </si>
  <si>
    <t>AGUARDANDO LICITAÇÃO DO PROJETO EXECUTIVO E REAPRESENTAR A LICITAÇÃO DA OBRA, POIS FOI REPROVADA PELO SETOR DE LICITAÇÃO</t>
  </si>
  <si>
    <t>Processo licitatório reprovado por não apresentar declaração de atendimento aos dispositivos legais, que prontamente foi atendida, no entanto o processo aguarda a inserção dos processo licitatório na Plataforma + Brasil.</t>
  </si>
  <si>
    <t>Processo licitatório da Meta 02 aprovado. Aguardando a inserção do referido documento na Plataforma + Brasil, para providenciar o aceite do mesmo.</t>
  </si>
  <si>
    <t>Aguardando licitações.</t>
  </si>
  <si>
    <t>1. primeira parcela paga. aguardando prestação de contas. 2. DBIA emitida.</t>
  </si>
  <si>
    <t>FALTA LICITAÇÃO DO PROJETO E DA OBRA. AS DUAS LICITAÇÕES DA OBRA FORAM REPROVADAS.</t>
  </si>
  <si>
    <t xml:space="preserve">Cláusula Suspensiva vencida. Convênio em processo de finalização. </t>
  </si>
  <si>
    <t>Aguardando processos licitatórios.</t>
  </si>
  <si>
    <t>Liberada 2ª parcela</t>
  </si>
  <si>
    <t>Projeto com pendências, faltam documentação das áreas e Licenciamento Ambiental (Cláusula Suspensiva).</t>
  </si>
  <si>
    <t>Obra em andamento, liberada a 2ª parcela.</t>
  </si>
  <si>
    <t>Sem alterações desde o último monitoramento.</t>
  </si>
  <si>
    <t>Aguardando novas licitações.</t>
  </si>
  <si>
    <t>Licitação aprovada pela área técnica, falta anexar na Plataforma Mais Brasil. Falta contrapartida.</t>
  </si>
  <si>
    <t>Aguardando pagamento do recurso do convênio para posterior início da obra.</t>
  </si>
  <si>
    <t>1. A empresa Contratada apresentou solicitação de aditivo de prazo.  Foi aprovado pelo Resolução regional 35/2021 de 25/03/2021 o aditivo de prazo solicitado pela Contratada. 2. Em execução com perfuração e instalação do poços</t>
  </si>
  <si>
    <t>Em execução com perfuração e instalação do poços</t>
  </si>
  <si>
    <t>Contrato reiniciado após interrupção devido às chuvas e depois pandemia COVID-19, encontra-se em fase inicial de mobilização e serviços preliminares.</t>
  </si>
  <si>
    <t>Contrato em execução. Foi instalada a placa da obra aguardando a mobilização dos equipamentos.</t>
  </si>
  <si>
    <t>CT 3.234.00/2017, 88 % de avanço físico</t>
  </si>
  <si>
    <t>Projeto em execução com avanço de 76%</t>
  </si>
  <si>
    <t>Foram realizados os serviços de limpeza, teste de vazão e coleta d'água para as análises nos poços perfurados nos povoados Juerana, Itaperinha, Madanela, Fazenda de Cima/Pururuca, Caraíbas e Morcego, no município de Lagarto, povoado Olhos D'Água no município de Riachão do Dantas  e no povoado Lagoas, no município de Pinhão. Em andamento a regularização fundiária das áreas para autorizações das perfurações.</t>
  </si>
  <si>
    <t>Cláusula suspensiva. Solicitado complementação do projeto básico e anexação de documentação ao siconv.</t>
  </si>
  <si>
    <t>Cisternas  - Pró-Brasil. Aguardando contratação de equipe de apoio a fiscalização para definição de beneficiários e emissão de ordem de serviço.</t>
  </si>
  <si>
    <t>No 5º (quinto) período de medição, foram realizadas as seguintes atividades:?Elaboração do Diagnóstico Ambiental da Área de Influência Direta (AID) da barragem de Ceraíma;? Apresentação parcial de documentação cartográfica da AID;? Realização da 2ª campanha de campo, para levantamento de dados complementares na Área Diretamente Afetada (ADA) e AID: Coleta de água, observação dos ecossistemas aquáticos e terrestre (fauna e flora) e levantamento e registro de informações do meio socioeconômico.</t>
  </si>
  <si>
    <t>Os bens estão sendo entregues por parte das contratadas. Os processos de doações estão em andamento na medida que ocorrem as indicações.</t>
  </si>
  <si>
    <t>Projeto com avanço de 8%</t>
  </si>
  <si>
    <t>O contrato nº 4.245.00/2020 ainda não foi iniciado. Quanto às Ordens de Fornecimento foram emitidas, contudo, nem todos os fornecedores entregaram os materiais. Só Recebemos 104 reservatórios.</t>
  </si>
  <si>
    <t>Empresa informou que iniciou a execução da rede elétrica e que solicitou a interligação da rede pela concessionária.</t>
  </si>
  <si>
    <t>No aguardo da entrega do Projeto Básico por parte da Prefeitura para análise.</t>
  </si>
  <si>
    <t>Último monitoramento do fiscal em 03/05/2021: Os serviços continuam em execução e, após reunião, realizada de forma virtual em 29/04/2021, a contratada informa a realização dos serviços geotécnicos e o inicio dos serviços topográficos.</t>
  </si>
  <si>
    <t>Cláusula suspensiva. Aguardando projeto básico ser anexado.</t>
  </si>
  <si>
    <t xml:space="preserve">CT 0.132.00/2020: instrumento celebrado, encaminhado ao PR/ETO para acompanhamento e fiscalização. Aguardando indicação de fiscal. </t>
  </si>
  <si>
    <t>Obra concluída.</t>
  </si>
  <si>
    <t>Cláusula Suspensiva. Foi solicitada complementação do projeto básico, por meio do Parecer Técnico n° 19/2020, inserido no Siconv, desde o dia 01/09/2020. Até o momento não houve solução de pendências.</t>
  </si>
  <si>
    <t>Cláusula Suspensiva. Aguardando anexação do projeto básico, documentações ambientais e fundiária.</t>
  </si>
  <si>
    <t>Convênio em Cláusula Suspensiva. Foi solicitado complementação do projeto básico e documentações à prefeitura em 01/12/2020.</t>
  </si>
  <si>
    <t>Município conseguiu uma decisão judicial para conveniar em 2021. Aguardando os trâmites.</t>
  </si>
  <si>
    <t>Cláusula Suspensiva. Aguardando projeto básico e licenciamento ambiental.</t>
  </si>
  <si>
    <t>Aguardando documentos para retirada da cláusula suspensiva.</t>
  </si>
  <si>
    <t>CV 0.159.00/2020: termo de convênio celebrado e encaminhado ao PR/ETO para acompanhamento e fiscalização.</t>
  </si>
  <si>
    <t>CV 0.154.00/2020: termo de convênio celebrado e encaminhado ao PR/ETO para acompanhamento e fiscalização.</t>
  </si>
  <si>
    <t>Esta atividade não tem porcentagem de execução porque não tem sem fim. No início de 2019 com a contratação da iComunicação como fábrica de software iniciamos a sustentação dos sistemas. Após algumas dificuldades iniciais de alinhamento com a empresa, atualmente está funcionando a contento com 2 desenvolvedores disponíveis para realizar a sustentação na Codevasf.</t>
  </si>
  <si>
    <t>Elaboração do Estudo Técnico Preliminar</t>
  </si>
  <si>
    <t>Serviço de servicedesk implantado na Sede e Superintendências Regionais.</t>
  </si>
  <si>
    <t>Automatização da geração da nota de empenho no SIAFI a partir da solicitação de empenho realizada no SIGEO - Sistema de Gestão Orçamentária. Este projeto viabilizou a execução do orçamento no período mais crítico do ano de 2020 (mês de dezembro) dando celeridade e aumento da produtividade das atividades relacionadas à execução orçamentária, permitindo gestão das informações.</t>
  </si>
  <si>
    <t>Licitação homologada.</t>
  </si>
  <si>
    <t xml:space="preserve">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t>
  </si>
  <si>
    <t>Após a entrega do Projeto de Demolição, estão sendo realizadas ações para a contratação de empresa para a realização do serviço. No entanto ainda não foi realizada a etapa de realizar Cotação de preços com vistas aos procedimentos para realizar a contratação, caso haja disponibilidade orçamentária.</t>
  </si>
  <si>
    <t>Obra em andamento</t>
  </si>
  <si>
    <t>Contrato em execução, projetos complementares e orçamentos em análise.</t>
  </si>
  <si>
    <t>Material entregue em sua totalidade</t>
  </si>
  <si>
    <t>TC Embasa - Programação de licitação para 2021 está nos controles da Embasa.  Para a retomada da obra, necessário créditos da ação 10RM que foi totalmente vetado na LOA2021.</t>
  </si>
  <si>
    <t>Licitação concluída. Vencedora A. DOS SANTOS ENGENHARIA, com a proposta no valor de R$ 2.999.268,44.Aguardando orçamento 2021 para contratação.Atualmente houve o veto total da ação 116F - Abastecimento de Água da LOA2021</t>
  </si>
  <si>
    <t>CT 0.015.00/2019 - Em execução.  % atualizado conforme de execução do instrumento.</t>
  </si>
  <si>
    <t xml:space="preserve">Obra em execução. SAA Vila Vitória: resolvendo a questão fundiária da captação. Falta a homologação judicial fundiária, já foi encaminhado ofício à prefeitura pela Codevasf. SAA Caraíbas: dando continuidade às redes de distribuição, aumentando ramais; falta interligação hidráulica (filtro, bombas e barriletes) da ETA e acabamento. Casa de Química: faltam dreno de secagem e fechamento. SAA Barra do Jacaré: finalizado serviços na ETA. Falta iniciar captação. </t>
  </si>
  <si>
    <t>TC Agespisa - A Agespisa licitou a obra em 26/02/2021 através do Edital 002/2021, sendo DESERTA e atualmente providenciando procedimentos de relicitação/contratação;</t>
  </si>
  <si>
    <t>TC com Prefeitura - Licitação concluída; Após aprovação do procedimento licitatório realizado pela Prefeitura Municipal de Magalhães de Almeida, iniciamos procedimentos para liberação da 1ª parcela do instrumento, contudo até o momento a Prefeitura ainda não encaminhou comprovante de contrapartida para prosseguimento dos trâmites de liquidação. Aguardando a OS.</t>
  </si>
  <si>
    <t>A Execução de obras e serviços complementares para operacionalização do sistema de esgotamento sanitário na sede do Município de Caeté, no Estado de Minas Gerais, ainda não foram licitadas.</t>
  </si>
  <si>
    <t>Em execução.</t>
  </si>
  <si>
    <t>Execução das obras de reforma e impermeabilização do reservatório principal do Centro concluído em agosto/2020.</t>
  </si>
  <si>
    <t>TC Embasa - A Embasa realizará nova licitação para conclusão da obra, prevista para jun/2021</t>
  </si>
  <si>
    <t>Conforme publicação de seu 4º TA no DOU de 05/01/2021.</t>
  </si>
  <si>
    <t>Em fase de conclusão.</t>
  </si>
  <si>
    <t>em execução</t>
  </si>
  <si>
    <t>Aguardando a contratação do projeto pela EMBASA</t>
  </si>
  <si>
    <t xml:space="preserve">Emitido termo de recebimento provisório. Empresa informou a conclusão porém, devido a pandemia do novo coronavírus, e a situação de risco do fiscal que é obeso, a vistoria para recebimento final fora adiada. </t>
  </si>
  <si>
    <t>Último monitoramento no Sigec feito pelo fiscal: A contratada entregou a versão final impressa e em meio digital do  Plano de Controle Ambiental - PCA e do Plano Recuperação de áreas degradadas - PRAD. Estão anexados a este, Sigec, a versão final dos produtos entregues, exceto os produtos de cunho cartográfico, devido o tamanho dos arquivos não foi possível anexá-los como: mapas temáticos, mapas de uso do solo, dentre outros.*Monitoramento realizado via Sigec para alimentação do PAMAC</t>
  </si>
  <si>
    <t xml:space="preserve"> Evolução da obra do SES Floriano se encontra em andamento lento.</t>
  </si>
  <si>
    <t>83% concluído</t>
  </si>
  <si>
    <t>Programação de licitação e contratação em 2021,  contudo depende de crédito orçamentário da ação 10RM que foi vetada em sua totalidade na LOA2021.</t>
  </si>
  <si>
    <t>Programação de contratação em 2021,  contudo depende de crédito orçamentário da ação 10RM que foi vetada em sua totalidade na LOA2021.</t>
  </si>
  <si>
    <t>Licitação concluída. Programação de contratação e execução das obras em 2021, contudo depende de crédito orçamentário da ação 10RM que foi vetada em sua totalidade na LOA2021.</t>
  </si>
  <si>
    <t>Crédito orçamentário da ação 10RM que foi vetada em sua totalidade na LOA2021 prejudica a execução do projeto.</t>
  </si>
  <si>
    <t>Programação de licitação e contratação em 2021, contudo depende de crédito orçamentário da ação 10RM que foi vetada em sua totalidade na LOA2021.</t>
  </si>
  <si>
    <t>Aguardando liberação orçamentária para início das ações de capacitação previstas no Plano de Capacitação 2020-2021Ações não orçamentárias e ações excepcionais já realizadas.</t>
  </si>
  <si>
    <t xml:space="preserve">Meta para 2021 - 33%   Campanha de vacinação 2021 - Em andamento ;  Exames periódicos 2021 - Em andamento  ; Campanha de prevenção COVID-19 - Em andamento; Campanha de Segurança do Trabalho - Covid-19 - Em andamento </t>
  </si>
  <si>
    <t>Foram produzidos 1.051.525  alevinos no ano de 2019.</t>
  </si>
  <si>
    <t>Foram produzidos 177.000 alevinos no ano de 2019.</t>
  </si>
  <si>
    <t>Foram produzidos 1.827.380 alevinos no ano de 2019.</t>
  </si>
  <si>
    <t>Foram produzidos 3.253.620 alevinos em 2019.</t>
  </si>
  <si>
    <t xml:space="preserve">As ações referentes aos empenhos  vinculadas ao projeto (contrato to1.773.00/2019, Ordem de Fornecimento1.0528/2019, 1.0529/2019 e 1.0533/2019 já foram concluídos, mas existem novas ações (empenhos) que podem ser  vinculadas a esse projeto e nesse caso o percentual de execução seria menor. </t>
  </si>
  <si>
    <t>Não Iniciado - aguardando a ordem de serviço. Aguardando indicação das ruas a serem pavimentadas. Prazo de 12 meses a partir da emissão da Ordem de Serviço - 0.100.00/2019 (Engefort)</t>
  </si>
  <si>
    <t>De acordo com o andamento do instrumento</t>
  </si>
  <si>
    <t>Não Iniciado - aguardando a ordem de serviço. Aguardando indicação das ruas a serem pavimentadas. Prazo de 12 meses a partir da emissão da Ordem de Serviço. TEDs MDR/SEMOB 07/2019, 12/2019 e 24/2019 e TED 15/2019 (Cidadania) - CTs 0.089.00/2019 (Não Iniciado - aguardando a ordem de serviço) ; 0.075.00/2019; 0.096.00/2019</t>
  </si>
  <si>
    <t>Aguardando emissão de Ordem de Serviço</t>
  </si>
  <si>
    <t>Obra em fase de conclusão em aditamento de valor</t>
  </si>
  <si>
    <t>No mês de Março a empresa contratada realizou os serviços de regularização, pavimentação e assentamento de meio-fio nos municípios de Riachão do Dantas, Feira Nova e São Cristôvão/SE</t>
  </si>
  <si>
    <t>Execução em andamento</t>
  </si>
  <si>
    <t>Foram iniciados os serviços de pavimentação do complemento do acesso ao povoado Rio das Vacas, em Lagarto/SE.</t>
  </si>
  <si>
    <t>Aguardando liberação de frente de serviços</t>
  </si>
  <si>
    <t>Retirada de Cláusula suspensiva em 02/06/2020. Aguardando processo licitatório para análise.</t>
  </si>
  <si>
    <t>Retirada de Cláusula Suspensiva em 10/07/2020. Aguardo documento inserido na plataforma mais Brasil p solicitar parcela pactuada. 1ª parcela paga em 12/08/2020</t>
  </si>
  <si>
    <t>Retirada de Cláusula Suspensiva em 24/09/2020. Aguardando pagamento da 1ª parcela, solicitada em 28/12/2020.</t>
  </si>
  <si>
    <t>Data de Solicitação da 3ª Parcela: 01/12/2020 Data de pagamento da 3ª parcela: O pagamento ainda não foi realizado   Data da Última Visita Técnica: 02/02/2021    Data Estimada da Próxima  Visita Técnica: Junho 2021</t>
  </si>
  <si>
    <t>Processo licitatório analisado e aprovado. Solicitado pagamento da parcela única em 23/04/2021. Aguardando pagamento.</t>
  </si>
  <si>
    <t>2ª parcela paga em 13/11/2020.</t>
  </si>
  <si>
    <t>2ª parcela paga em 24/12/2020.</t>
  </si>
  <si>
    <t>Data de Emissão do RAC da 2ª Parcela:  09/04/2021         Data da Última Visita Técnica: 23/03/2021Data Estimada da Próxima Visita Técnica: Maio 2021</t>
  </si>
  <si>
    <t>1ª parcela paga em 14/08/2020.</t>
  </si>
  <si>
    <t>Aguardando a entrega do processo licitatório para analise</t>
  </si>
  <si>
    <t>Processo licitatório em analise.</t>
  </si>
  <si>
    <t>Convênio 8.414.00/2019 - Cláusula Suspensiva retirada em 02/04/2020; 1ª parcela paga em 12/08/2020.   Convenio 8.432.00/2019 - Retirada de Cláusula Suspensiva em 03/04/2020. O processo licitatório enviado pela Prefeitura não atendeu ao item b). Aguardando novo processo licitatório.</t>
  </si>
  <si>
    <t>Projeto básico em análise</t>
  </si>
  <si>
    <t>Retirada de cláusula suspensiva em 02/04/2020. Data de solicitação da 1ª parcela:  13/01/2021 Data de pagamento da 1ª parcela: Pagamento ainda não foi efetuado</t>
  </si>
  <si>
    <t>Retirada de Cláusula Suspensiva em 28/04/2020. Processo licitatório aprovado. Liberada 1ª parcela dos recursos conforme plano de trabalho aprovado no SICONV. Agendado visita ao município para verificação dos serviços executados. 1ª parcela paga em 12/08/2020.</t>
  </si>
  <si>
    <t>Aguardando Complementação do projeto básico pela Mandatária/Concedente para a retirada da cláusula suspensiva.</t>
  </si>
  <si>
    <t>Na comunidade de Lagoinha, foram executados o sub-leito e a base com cascalho, com o terreno faltando apenas o tratamento final para imprimação e pintura de ligação. Na comunidade de Ponte do Mangaí, foram executados o sub-leito, base, imprimação e pintura, bem como a capa asfáltica.</t>
  </si>
  <si>
    <t>Retirada de Cláusula Suspensiva em 26/04/2021. Aguardando processo licitatório para análise.</t>
  </si>
  <si>
    <t>Retirada cláusula suspensiva. 1ª parcela solicitada em 28/092020, paga em 27/11/2020. Aguardo de contrapartida e doc. na plataforma mais Brasil.</t>
  </si>
  <si>
    <t>Convênio 8.335.00/2019 - Retirada de cláusula suspensiva em 12/03/2020. Solicitado pagamento da 2ª parcela em 05/11/2020.    Convênio 8.439.00/2019 - Cláusula suspensiva retirada em 12/03/2020. 2ª parcela paga em 19/11/2020.</t>
  </si>
  <si>
    <t>Agendado visita técnica ao local para verificação dos serviços executados.</t>
  </si>
  <si>
    <t>Retirada de Cláusula Suspensiva em 03/04/2020. Data de Emissão do RAC da 1ª Parcela: 21/05/2020              Data do Pagamento da 1ª parcela: 18/06/2020                 Data da Última Visita Técnica: 10/02/2021                           Data Estimada da Próxima  Visita Técnica: Maio 2021</t>
  </si>
  <si>
    <t xml:space="preserve">Retirada de Cláusula suspensiva em 09/03/2021. Solicitação de atualização de valor do betuminoso, custo de mais de um ano. </t>
  </si>
  <si>
    <t>Convênio 8.413.00/2019 - Retirada de Cláusula Suspensiva em 31/03/2020.  Contrapartida pendente   Data da última Visita Técnica: 18/03/2021, Data Estimada da Próxima  Visita Técnica: Maio 2021. Pgto da 1ª parcela: 12/08/2020.      Convênio 8.431.00/2019   - Retirada de Cláusula Suspensiva em 31/03/2020, 1ª parcela paga em 12/08/2020.</t>
  </si>
  <si>
    <t>Retirada de Cláusula Suspensiva em 08/07/2020. Prazo para justificativa de irregularidade técnica até 28/05/2021. 1ª parcela paga em 12/08/2020.</t>
  </si>
  <si>
    <t>Convênio 8.149.00/2019 - Cláusula Suspensiva retirada em 09/09/2019. 2ª parcela paga em 19/11/2020.      Convênio 8.475.00/2019 - Retirada de Cláusula Suspensiva em 28/07/2020. Aguardando processo licitatório.</t>
  </si>
  <si>
    <t>Retirada cláusula suspensiva. 1ª parcela paga em 27/11/2020.</t>
  </si>
  <si>
    <t>Retirada de Cláusula Suspensiva. Aguardo de fiscalização tercerizada. 2ª parcela paga em 07/04/2021.</t>
  </si>
  <si>
    <t>Retirada de Cláusula Suspensiva em 17/06/2020. Agendado visita técnica para verificação dos serviços executados.</t>
  </si>
  <si>
    <t>Retirada de Cláusula Suspensiva em 07/08/2020. 1ª parcela paga em 08/04/2021.</t>
  </si>
  <si>
    <t>Retirada de Cláusula Suspensiva em 03/11/2020. Aguardando processo licitatório para reanálise.</t>
  </si>
  <si>
    <t>Último monitoramento do fiscal em 23/03/2021: Obra concluída conforme planilha orçamentária nas comunidades do município de Canápolis/Bahia.</t>
  </si>
  <si>
    <t>Último monitoramento do fiscal em 07/04/2021: Finalização de pavimentação asfáltica em povoado de Canarana-BA.</t>
  </si>
  <si>
    <t>Retirada de Cláusula Suspensiva em 05/08/2020. Aguardando processo licitatório para análise.</t>
  </si>
  <si>
    <t>Convênio 8.448.00/2019  - Retirada de Cláusula Suspensiva em 03/08/2020. 2ª parcela paga em 18/03/2021.          Convênio 8.474.00/2019 - 1ª parcela paga em 18/03/2021. Aguardo de fiscalização tercerizada.</t>
  </si>
  <si>
    <t>Retirada de cláusula suspensiva em 06/05/2020. Data de solicitação da 1ª Parcela: 13/01/2021Data de pagamento da 1ª parcela: 09/03/2021</t>
  </si>
  <si>
    <t>Aguardando relatório fotográfico e planilha orçamentária. Desde o dia 16/10/2020 e prefeitura não se pronunciou. Já foi encaminhado notificação via Plataforma + Brasil, fim do prazo para se manifestar 26/04/2021. Prefeitura não se manifesta. No aguardo das pendências apontadas pela antiga fiscalização.</t>
  </si>
  <si>
    <t>Cláusula Suspensiva retirada em 11/03/2019. 2ª parcela paga em 21/07/2020.</t>
  </si>
  <si>
    <t>Retirada de cláusula suspensivas em 07/05/2020. 3ª parcela paga em 18/03/2021.</t>
  </si>
  <si>
    <t>Retirada de Cláusula Suspensiva em 17/06/2020. Primeira parcela paga em 17/12/2020</t>
  </si>
  <si>
    <t>Processo licitatório aprovado. Aguardando a liberação da 1ª parcela, solicitado em 22/03/2021</t>
  </si>
  <si>
    <t xml:space="preserve">Parcela única liberada em 27/11/2020. Aguardando relatório de fiscalização </t>
  </si>
  <si>
    <t xml:space="preserve">Convênio 8.345.00/2019 - 43% Solicitado a da 2ª parcela em 19/03/2021  Convênio 8.415.00/2019 - 22% Solicitado a da 2ª parcela em 19/03/2021  Convênio 8.436.00/2019 - 34% Solicitado a da 2ª parcela em 19/03/2021 </t>
  </si>
  <si>
    <t>Retirada da Cláusula suspensiva em 08/12/2020.</t>
  </si>
  <si>
    <t>Obras iniciadas.</t>
  </si>
  <si>
    <t>Após vistoria da Empresa de Apoio à Fiscalização.</t>
  </si>
  <si>
    <t>Neste projeto existem 07 contratos todos em execução, exceto o Contrato 2.367.00/2019 que está aguardando levantamento topográfico, conforme último monitoramento do fiscal em 09/02/21: Obra aguardando novo projeto topográfico pelas Vilas 01 e 02 no município de Luís Eduardo Magalhães/Bahia.</t>
  </si>
  <si>
    <t>Processo licitatório referente a meta 01 (única) analisado e não aprovado. Aguardando novo processo licitatório.</t>
  </si>
  <si>
    <t>Obras não iniciadas. Falta o convenente apresentar o processo licitatório referente às obras (Meta02) e da Elaboração do Projeto Executivo Meta 01).</t>
  </si>
  <si>
    <t xml:space="preserve">Obra não iniciada. </t>
  </si>
  <si>
    <t>Emitida OS em 19/03/21</t>
  </si>
  <si>
    <t>Os processos licitatórios não foram aprovados.</t>
  </si>
  <si>
    <t>Aguardando pagamento do recurso para início dos serviços.</t>
  </si>
  <si>
    <t>Ainda não houve liberação de recurso financeiro para este convênio.   Falta a apresentação do projeto constando a adequação do custo unitário do serviço Pavimentação em Paralelepípedo sobre colchão de areia....</t>
  </si>
  <si>
    <t>Foi retirada a cláusula suspensiva deste convênio. Falta o convenente apresentar o processo licitatório das respectivas obras e bem como da elaboração do projeto executivo.</t>
  </si>
  <si>
    <t>Convênio celebrado com cláusula suspensiva. Falta o convenente apresentar o projeto básico. Solicitamos o encaminhamento de ofício ao convenente cobrando a apresentação do projeto básico. (7.128.00/2019)Convênio celebrado com cláusula suspensiva. Falta o convenente apresentar o projeto básico referente as respectivas obras. (7.204.00/2019)</t>
  </si>
  <si>
    <t>Aguardando Processo Licitatorio.</t>
  </si>
  <si>
    <t xml:space="preserve">Aguardando processo licitatório. </t>
  </si>
  <si>
    <t>Após vistorias realizadas  no local das obras, a fiscalização destacou pendências na execução física das mesmas e bem como na prestação de contas da primeira parcela liberada. Desta forma, por solicitação do fiscal do convênio, em seu parecer técnico, a 7ª SR reportou à convenente  o que fora destacado e esta se manifestou  encaminhando documentação com fotos contestando  as pendências apontadas. A documentação está sob a análise pelo Fiscal do convênio que dará parecer conclusivo após verifica</t>
  </si>
  <si>
    <t xml:space="preserve"> A fiscalização aguarda que seja inserido no SICONV os documentos necessário para liberação da parcelas.</t>
  </si>
  <si>
    <t>Aguardando licitação.</t>
  </si>
  <si>
    <t>No aguardo da apresentação do Projeto Básico Readequado por parte da Prefeitura, para ser analisado.</t>
  </si>
  <si>
    <t>Aguardando processo licitatório das metas 01 e 02.</t>
  </si>
  <si>
    <t>Solicitada a paralisação do contrato devido à inexistência de empenho para garantir os recursos referentes ao reajustamento previsto na cláusula sétima do contrato, uma vez que será necessário a prorrogação do prazo do contrato para viabilizar a conclusão dos serviços.</t>
  </si>
  <si>
    <t>O projeto básico foi reenviado através do Of. 1811/2020 - Prefeitura, está em análise.</t>
  </si>
  <si>
    <t>Solicitada parcela única; aguardando repasse de recursos.</t>
  </si>
  <si>
    <t>Processos licitatórios aprovados. Solicitada a liberação da parcela única do convênio.</t>
  </si>
  <si>
    <t xml:space="preserve">Aguardando início dos serviços e prestação de contas da 1ª parcela. </t>
  </si>
  <si>
    <t>Readequação do projeto básico aprovado.</t>
  </si>
  <si>
    <t>Solicitada a liberação dos recursos.</t>
  </si>
  <si>
    <t>7.177.00/2018 - Obra em execução. 7.077.00/2018 -Dispensa de Licitação reprovado pela área técnica. No aguardo de nova Dispensa para análise.</t>
  </si>
  <si>
    <t>Projeto executivo reapresentando através do Of. 24/2020, foi analisado e enviado para aprovação.</t>
  </si>
  <si>
    <t>Foi encaminhado processo licitatório. Está em analise pela fiscalização da Codevasf.</t>
  </si>
  <si>
    <t>Aguardando entrega de cópia do processo licitatório da obra e da elaboração do projeto executivo.</t>
  </si>
  <si>
    <t>Processo em análise.</t>
  </si>
  <si>
    <t xml:space="preserve">Aguardando o envio do processo licitatório referente a meta 01 e 02. </t>
  </si>
  <si>
    <t>O projeto básico foi aprovado e a cláusula suspensiva retirada. Aguardando a apresentação dos processos licitatórios.</t>
  </si>
  <si>
    <t>Processos licitatórios referente as Meta 1 - Elaboração de Projeto Executivo e 2 - Obra analisados e aprovados. Aguardando regularização ambiental para aprovação do Projeto Executivo.</t>
  </si>
  <si>
    <t>Projeto básico reapresentado através do Of. 031/2021, analisado e aguardando visita prévia para retirada da cláusula suspensiva.</t>
  </si>
  <si>
    <t>A fiscalização esta aguardando as licitações para serem analisadas.....</t>
  </si>
  <si>
    <t>Aguardando documentos cláusula suspensiva.</t>
  </si>
  <si>
    <t xml:space="preserve">Aguardando entrega de cópia do processo licitatório da obra e da elaboração do projeto executivo. </t>
  </si>
  <si>
    <t>Obra não iniciada. Projeto de readequação de metas aprovado. Aguardando processos licitatórios.</t>
  </si>
  <si>
    <t>A fiscalização da Codevasf liberou a parcela única.</t>
  </si>
  <si>
    <t>Serviços concluídos.</t>
  </si>
  <si>
    <t xml:space="preserve"> 7.062.00/2018 - A fiscalização da codevasf vai agendar uma fiscalização.  7.072.00/2018 - A fiscalização da codevasf está aguardando as licitações para análise.</t>
  </si>
  <si>
    <t xml:space="preserve">Aguardando comunicação do convenente do início da obra. </t>
  </si>
  <si>
    <t>Recurso liberado para conta do convênio. Agendamento de viagem para fiscalização.</t>
  </si>
  <si>
    <t xml:space="preserve">Solicitada a liberação da 1ª parcela dos recursos. Aguardando liberação. </t>
  </si>
  <si>
    <t>Aguardando a resolução das pendências.</t>
  </si>
  <si>
    <t>Recursos não liberados. Falta retirar Cláusula Suspensiva.</t>
  </si>
  <si>
    <t>Obra não iniciada. Cláusula suspensiva retirada. Processos licitatórios aprovados. Projeto de readequação de metas em análise.</t>
  </si>
  <si>
    <t xml:space="preserve">Projeto básico em analise pela fiscalização da Codevasf. </t>
  </si>
  <si>
    <t>Será realizada a viagem neste mês para a fiscalização do convênio. Foram analisados os procedimentos licitatórios e emitidos as notas técnicas acerca dos mesmos. Aguardando envio de novo procedimento licitatório.</t>
  </si>
  <si>
    <t xml:space="preserve"> 7.308.00/2019 - Os processos licitatórios foram analisados e emitidos notas técnicas acerca do mesmo. 7.308.00/2019 - Aguardando resolução das pendências para solicitar a liberação de recursos financeiros.</t>
  </si>
  <si>
    <t>Aguardando o projeto básico a ser apresentado pela prefeitura....</t>
  </si>
  <si>
    <t xml:space="preserve">Aguardando licitações pela Secretaria das Cidades. </t>
  </si>
  <si>
    <t>Cláusula suspensiva prorrogada até 09/04/2021.</t>
  </si>
  <si>
    <t>Obras iniciadas em Ubajara e Quiterianópilis, a empresa de apoio à fiscalização notificou problemas de qualidade. Foi agendada vistoria pela fiscalização da Codevasf para os dias 12 a 15/04 para avaliação da situação visando abertura de processo de penalidade.Terraplanagem concluída em Tianguá-CE. Aguardando solução de pendências do projeto básico de Crateús.</t>
  </si>
  <si>
    <t>Obras em Execução.</t>
  </si>
  <si>
    <t>7ª SL reprovou licitação do convênio, aguardando novo processo licitatório.</t>
  </si>
  <si>
    <t>Parcela solicitada pela fiscalização.</t>
  </si>
  <si>
    <t xml:space="preserve">Falta retirar cláusula suspensiva. </t>
  </si>
  <si>
    <t>Aguardando apresentação de processos licitatórios para análise.</t>
  </si>
  <si>
    <t>Ainda não foi liberado recurso financeiro para este convênio.  Falta o convenente apresentar o projeto básico readequado. Solicitaremos o encaminhamento de ofício ao convenente para que este apresente a readequação do projeto básico que foi aprovado.</t>
  </si>
  <si>
    <t>Projeto básico aprovado e cláusula suspensiva retirada. Aguardando apresentação dos processos de licitatórios.</t>
  </si>
  <si>
    <t>Processo Tomada de Preços 02/2020 referente a Meta 02 analisado, falta a declaração de atendimento a lei de licitação. Não foi apresentado o processo de licitação referente a Meta 01.</t>
  </si>
  <si>
    <t>Projeto básico entregue através Of. S/N em 04/12/2020, apresentou pendências, conforme Parecer Técnico nº 03/2021. Aguardando solução.</t>
  </si>
  <si>
    <t>Enviado Of. 441/2021 de 25/03/2021 com pendências referente ao projeto básico. Projeto básico reencaminhado em 29/03/2021, em fila para análise.</t>
  </si>
  <si>
    <t>1. Projeto Executivo com readequação do valor do paralelepípedo apresentado. Aguardando a regularização de pendências (ART de elaboração e ajustes na planilha) para a aprovação e celebração de termo aditivo ao Convênio. 2. Celebrado Termo Aditivo ao Convênio referente a adequação do valor do paralelepípedo ao mercado local. Aguardar processo licitatório referente a Meta 2 - Obra para análise.</t>
  </si>
  <si>
    <t>Projeto básico apresentou pendências listadas através do Parecer Técnico nº 02/2021 em 22/01/2021. Aguardando solução.</t>
  </si>
  <si>
    <t xml:space="preserve">Obras iniciadas. Aguardando relatório. </t>
  </si>
  <si>
    <t>Recursos não liberados até a presente data. Aguardando processos licitatórios para análises.</t>
  </si>
  <si>
    <t>AGUARDANDO CORREÇÕES DO PROJETO E LICENÇA AMBIENTAL.</t>
  </si>
  <si>
    <t>O processo licitatório apresentado, referentes às obras deste convênio, foi reprovado. O convenente ainda não apresentou o novo processo licitatório.</t>
  </si>
  <si>
    <t>Obra não iniciada. Cláusula suspensiva retirada e projeto básico aprovado.</t>
  </si>
  <si>
    <t>Serviços em andamento. Liberada a 1ª e 2ª Medições. Agendar vistoria a obra para verificar andamento. Termo Aditivo para aprovação de projeto complementar visando a utilização de todo o recurso do contrato em celebração.</t>
  </si>
  <si>
    <t>Aguardando procedimentos licitatórios para análise.</t>
  </si>
  <si>
    <t>Aguardando a liberação de recursos.</t>
  </si>
  <si>
    <t>Fiscalização analisando a coincidência entre ruas a serem pavimentadas pelo convênio entre a Codevasf e Prefeitura Municipal de José de Freitas e a pavimentação sendo executada pela Secretaria das Cidades.</t>
  </si>
  <si>
    <t>Solicitada parcela única, aguardando liberação de recursos.</t>
  </si>
  <si>
    <t>Liberação da 2ª parcela do convênio. No aguardo da solicitação por parte da Prefeitura para visita técnica para fiscalização da obra. No aguardo da prestação de contas da parcela no Siconv.</t>
  </si>
  <si>
    <t>Foi solicitada a liberação de recursos financeiros. Aguardando a liberação e o início das obras.</t>
  </si>
  <si>
    <t>A empresa vencedora do certame ganhou a licitação para executar 3 pontes, sendo 2 no municipio de Santana/BA e 1 no municipio de Bom Jesus da Lapa/BA. Houve a emissão da ordem de serviço para as 2 pontes em Santana, onde já estão executadas. A empresa não recebeu os valores das medições, sendo assim, pediu para não ser emitida a ordem de serviço para executar a ponte em Bom Jesus da lapa até o pagamento das medições em aberto.</t>
  </si>
  <si>
    <t>Foi solicitada a liberação de recursos financeiros. Aguardando a liberação e início das obras.</t>
  </si>
  <si>
    <t>Obra não iniciada. Projeto básico em análise.</t>
  </si>
  <si>
    <t>Fiscal solicitou a liberação da Parcela única.</t>
  </si>
  <si>
    <t>Processos Licitatórios: Dispensa de Licitação e Tomada de Preço foram aprovados. No aguardo da inserção no Siconv das Declarações de Atendimento à Lei 8.666/1993 e ao Decreto 7.983/2013.</t>
  </si>
  <si>
    <t>Aguardando a resolução das pendências do projeto encaminhadas a Prefeitura através do Oficio nº 1802/2020-7ªSR.</t>
  </si>
  <si>
    <t>Recursos liberados em 15/12/2020.</t>
  </si>
  <si>
    <t>Aguardando apresentação de documentação para resolução de pendências para retirada de cláusula suspensivas.</t>
  </si>
  <si>
    <t>Suspensão temporária do contrato a partir de 22/10/2020, em razão de impossibilidade contratual decorrente da pandemia ocasionada pela Covid-19</t>
  </si>
  <si>
    <t>Liberada a primeira parcela. Agendada viagem para acompanhamento da execução da obra.</t>
  </si>
  <si>
    <t>Aguardando a titularidade da área, projeto de engenharia e licenciamento ambiental.</t>
  </si>
  <si>
    <t>1. Cláusula Suspensiva retirada. Processos licitatórios referentes as Metas 1 - Elaboração de Projeto e Meta 2 - Obra analisados e aprovados. Solicitada a parcela única do Convênio. 2. Cláusula Suspensiva retirada. Aguardar processos licitatórios para análise</t>
  </si>
  <si>
    <t>Aguardando início das obras.</t>
  </si>
  <si>
    <t>Os procedimentos licitatórios foram analisados e emitido nota técnica acerca dos mesmos.</t>
  </si>
  <si>
    <t>Retirada da Cláusula suspensiva.</t>
  </si>
  <si>
    <t>Solicitada a liberação dos recursos para início das obras.</t>
  </si>
  <si>
    <t>Recursos não liberados. Falta retirar cláusula suspensiva.</t>
  </si>
  <si>
    <t>A fiscalização aguarda  a prefeitura inserir as licitações e o deposito da conta partida no SICONV.</t>
  </si>
  <si>
    <t>Obra sendo executada de acordo com cronograma.</t>
  </si>
  <si>
    <t>Após vistoria da empresa de apoio à fiscalização foi constatada a finalização da obra.</t>
  </si>
  <si>
    <t>Falta apresentação de Licenciamento ambiental para análise.</t>
  </si>
  <si>
    <t>Solicitada liberação da parcela única.</t>
  </si>
  <si>
    <t>Solicitada a liberação da 2ª parcela.</t>
  </si>
  <si>
    <t>1. Solicitado apertura de processo para liberação de parcela única.2. Aguardando processo licitatório para análise.</t>
  </si>
  <si>
    <t>1. Os procedimentos licitatórios referente respectivamente às metas 01 e 02 deste convênio, foram analisados e aprovados. A liberação da parcela única dos recursos financeiros já foi solicitada pelo fiscal do convênio.2. A cláusula suspensiva deste convênio já foi retirada. Falta apresentar o processo licitatório da obra (meta 02) e da elaboração do projeto executivo (meta 01)</t>
  </si>
  <si>
    <t>Retirada as cláusulas suspensivas. Aguardando apresentação do processo de licitação.</t>
  </si>
  <si>
    <t>Projeto básico reapresentado e aprovado pela CODEVASF. Cláusula suspensiva retirada. Aguardando solução das pendências do projeto de readequação de metas.</t>
  </si>
  <si>
    <t>Projeto básico analisado e aprovado. Cláusula suspensiva retirada.</t>
  </si>
  <si>
    <t>Analisando projeto básico.</t>
  </si>
  <si>
    <t>Enviado à prefeitura Parecer Técnico elencando pendências.</t>
  </si>
  <si>
    <t xml:space="preserve">1. Após vistoria da Empresa de Apoio à Fiscalização. 2. Retirada as cláusulas suspensivas. Aguardando apresentação do processo de licitação. </t>
  </si>
  <si>
    <t xml:space="preserve">Processo licitatório das meta 01, 02 e 03 estão aprovados. Aguardando a INSERÇÃO dos documentos no SICONV para solicitarmos a liberação da 1ª parcela. </t>
  </si>
  <si>
    <t>Segunda parcela liberada. Aguardando visita da equipe de apoio à fiscalização.</t>
  </si>
  <si>
    <t>Processo licitatório da Meta 01 foi apresentado, aprovado e inserido no SICONV. Falta apresentar o processo licitatório referente a meta 02.</t>
  </si>
  <si>
    <t>Aguardando a Prefeitura Municipal encaminhar a adequação dos preços do paralelepípedo ao preço do mercado local.</t>
  </si>
  <si>
    <t xml:space="preserve">Aguardando documentação completa para retirada de Cláusula suspensiva. </t>
  </si>
  <si>
    <t>Aguardando envio de projeto básico para análise.</t>
  </si>
  <si>
    <t>Constado o percentual de execução após vistoria.</t>
  </si>
  <si>
    <t>Aguardando a entrega das licitações para análise.</t>
  </si>
  <si>
    <t>Aguardando readequação do projeto básico para análise</t>
  </si>
  <si>
    <t>Serviços em fase de conclusão. solicitada 2ª parcela em 01/03/2021, aguardando pagamento e prestação de contas para solicitação da 3ª e ultima parcela.</t>
  </si>
  <si>
    <t>Projeto básico em análise.</t>
  </si>
  <si>
    <t>O fiscal do convênio deu parecer favorável no processo licitatório das  obras. Falta apresentar o processo licitatório referente ao projeto executivo.</t>
  </si>
  <si>
    <t>1ª parcela solicitada em 04/02/2021, aguardando pagamento e início dos serviços.</t>
  </si>
  <si>
    <t xml:space="preserve">Processo licitatório apresentado e reprovado, aguardando novo processo licitatório. </t>
  </si>
  <si>
    <t>Enviado Ofício 466/2021 - 7ª SR cobrando a resolução de pendências do Projeto Básico, elencadas em Parecer Técnico n.º 17/2021</t>
  </si>
  <si>
    <t>Pendências no projeto básico.</t>
  </si>
  <si>
    <t>Aguardando envio de projeto básico</t>
  </si>
  <si>
    <t>072020 aguardando licitaçao regular Licitação - Tomada de Preços 02/07/2020 0552020 Concluído Plataforma +Brasil Aguardando Aceite</t>
  </si>
  <si>
    <t>Vistoria técnica realizada comprovando evolução de execução de obras.</t>
  </si>
  <si>
    <t>Retirada de Cláusula Suspensiva em 04/08/2020. Processo de solicitação de recurso liquidado. Análise de execução da obra. Parcela única paga em 14/04/2021.</t>
  </si>
  <si>
    <t>resposta Nota Técnica n 17/21 [Fala.BR] Alerta de Recebimento de Manifestação 59015.000043/2021-10 no Sistema Fala.BR</t>
  </si>
  <si>
    <t>Aguardando Processo licitatório para analise da fiscalização Codevasf.</t>
  </si>
  <si>
    <t>Aguardo de licitação regular</t>
  </si>
  <si>
    <t>Aguardando a entrega do processo licitatório para reanálise.</t>
  </si>
  <si>
    <t>A fiscalização continua aguardando a licitação do projeto executivo para analisar.</t>
  </si>
  <si>
    <t>Ofício nº 267/2021 enviado informando pendências, constantes no Parecer Técnico nº 05/2021, relativas ao Projeto Executivo apresentado. Aguardando solução de pendências.</t>
  </si>
  <si>
    <t>Aguardando a regularização das pendências do projeto básico.</t>
  </si>
  <si>
    <t>Aguardando processos licitatórios para análise.</t>
  </si>
  <si>
    <t>Processos licitatórios referentes as Metas 1 e 2 do Convênio analisados e aprovados. Solicitada a liberação da parcela única.</t>
  </si>
  <si>
    <t>Readequação do Projeto Básico em análise, com pendências.</t>
  </si>
  <si>
    <t>Obra concluída, liberada a última parcela.</t>
  </si>
  <si>
    <t>Concluída primeira etapa, em processo de licitação para a 2ª etapa.</t>
  </si>
  <si>
    <t>Aguardando a apresentação dos processos licitatórios para análise.</t>
  </si>
  <si>
    <t>Aguardando apresentação de processo licitatório para análise.</t>
  </si>
  <si>
    <t>Convênio 8.325.00/2019 - cláusula suspensiva retirada em 20/02/2020. Aguardando processo licitatório. Convênio 8.411.00/2019 - cláusula suspensiva retirada em 20/02/2020. Aguardando processo licitatório.</t>
  </si>
  <si>
    <t>Solicitação de Complementação pela Mandatária/Concedente</t>
  </si>
  <si>
    <t>Data de solicitação da 1ª parcela: 18/08/2020Data de pagamento da 1ª Parcela: 15/12/2020Data da última vistoria técnica: 12/02/2021Data estimada da próxima visita técnica: maio 2021</t>
  </si>
  <si>
    <t>Data da solicitação da 1ª parcela: 04/12/2020Data de pagamento da 1ª parcela: 09/03/2021</t>
  </si>
  <si>
    <t>Foram analisados os processos licitatórios: Dispensa de Licitação n.º 005/2020 de projeto e Tomada de Preço n.º 011/2020 de obra, mas todos não atendiam aos pontos analisados da CI nº 008/2021 da Presidência da ODEVASF, Portaria Interministerial nº 424/2016 e Diretriz nº 01/2018 da Comissão Gestora do SICONV.</t>
  </si>
  <si>
    <t>Aguardando a apresentação de processos licitatórios para análise.</t>
  </si>
  <si>
    <t xml:space="preserve">Aguardado a apresentação de processos licitatórios para análise. </t>
  </si>
  <si>
    <t>Solicitação de liberação de recursos do convênio em 26/01/2021. Aguardando liberação para conta do convênio.</t>
  </si>
  <si>
    <t>Aguardando apresentação de documentos para retirada da cláusula suspensiva</t>
  </si>
  <si>
    <t>Projeto básico em analise.</t>
  </si>
  <si>
    <t>Data de solicitação da 3ª parcela: 15/12/2020Data de pagamento da 3ª parcela: O pagamento ainda não foi realizadoData da última visita técnica: 22/01/2021Data estimada da próxima visita técnica: abril 2021</t>
  </si>
  <si>
    <t>Iniciada análise de projeto básico.</t>
  </si>
  <si>
    <t>Foi solicitada complementação do projeto básico em 22/02/2021. Foi realizada notificação via Siconv no dia 18/03/2021. Até o momento a convenente não realizou os ajustes do projeto básico. A cláusula suspensiva finda dia 28/07/2021.</t>
  </si>
  <si>
    <t>Aguardando os ajustes no projeto básico a ser realizado pela prefeitura e encaminhado novamente para analise da fiscalização Codevasf.</t>
  </si>
  <si>
    <t>Aguardo de parcela pactuada, Saldo Bancário do Convênio: R$ 23.948,03   Data de Competência do Saldo: 30/04/2021</t>
  </si>
  <si>
    <t>Projeto Básico aprovado e retirada da Cláusula Suspensiva. No aguardo do Processo Licitatório por parte da Prefeitura para análise.</t>
  </si>
  <si>
    <t>Aguardando retirada da cláusula suspensiva.</t>
  </si>
  <si>
    <t>Processos Licitatórios aprovados. Solicitado a liberação da 1ª parcela e única para ser dado início à Obra. Parcela ainda não liberada.</t>
  </si>
  <si>
    <t>Foi solicitado parcela única do convênio.</t>
  </si>
  <si>
    <t>Foi liberada a 1ª parcela do convênio. Ainda não houve medição.</t>
  </si>
  <si>
    <t>Projeto básico aprovado e cláusula suspensiva retirada. Projeto de readequação de metas reapresentado e em análise.</t>
  </si>
  <si>
    <t>Projeto básico aprovado. Retirada a Cláusula Suspensiva.</t>
  </si>
  <si>
    <t>Paralisação do contrato devido a inexistência de empenho para garantir os recursos referentes ao reajustamento previsto na cláusula sétima do contrato, uma vez que será necessário prorrogação do prazo para viabilizar a conclusão dos serviços.</t>
  </si>
  <si>
    <t>Cláusula suspensiva retirada, aguardando as licitações para análise.</t>
  </si>
  <si>
    <t>Obras em andamento.</t>
  </si>
  <si>
    <t>1. Aguardando Processo Licitatorio.2. Foi informado pelo projetista que as prefeituras a serem beneficiadas, estão propondo ao IDEPI o remanejamento do valor da Meta 1 (projeto) pra a Meta 2 (obra).  Estamos aguardando a definição da adequação do Plano de Trabalho, para após da confirmação e aprovação do aditivo ao Convênio, analisar  nova versão do projeto básico.</t>
  </si>
  <si>
    <t>Notificação via plataforma mais Brasil</t>
  </si>
  <si>
    <t>Aguardando projeto básico após substituição de fiscal para análise.</t>
  </si>
  <si>
    <t>Primeira parcela no valor de R$ 477.500,00 paga em 27/11/2020.</t>
  </si>
  <si>
    <t xml:space="preserve">Aguardando solução de pendências. </t>
  </si>
  <si>
    <t>Aguardando processo licitatorio.</t>
  </si>
  <si>
    <t>1. Aguardando processo licitatorio. 2. Processo licitatório aprovado, aguardando a classificação da contrapartida para solicitação da liberação dos recursos.</t>
  </si>
  <si>
    <t>Agendado Visita Técnica ao município para verificação dos serviços executados.</t>
  </si>
  <si>
    <t>Processos licitatórios aprovados. Aguardar registro de documentação no SICONV e apresentação de projeto executivo readequado visando solicitar a liberação da 1ª Parcela do Convênio.</t>
  </si>
  <si>
    <t>Retirada a cláusula suspensiva do Convênio. Processo licitatório (TP nº 04/2020) referente a Meta 2 - Obra analisado e aprovado. Aguardando processo licitatório referente a Meta 1 - Elaboração de Projeto Executivo para análise.</t>
  </si>
  <si>
    <t>Em 25.02.2021, a Prefeitura Municipal de Peri Mirim, comunicou a fiscalização da Codevasf a paralisação do seu contrato com a empresa V B MAGALHÃES ENGENHARIA E CONSTRUÇÕES  (foi usado o termo SUSPENSÃO) pois a obra estava sendo prejudicada pelas intensas chuvas que estão ocorrendo na região. Convênio em vigor até 31/12/2023. 2ª parcela paga em 12/08/2020.</t>
  </si>
  <si>
    <t>Aguardar apresentação de Projeto Básico, Titularidade de área e Licenciamento ambiental para análise.</t>
  </si>
  <si>
    <t>Aguardando o processo licitatório da META 1 - Elaboração do Projeto Executivo, para análise da fiscalização Codevasf.</t>
  </si>
  <si>
    <t>Data da solicitação de 1ª parcela: 20/04/2021Data de pagamento da 1ª parcela: Processo aberto, depósito de contrapartida pendente.</t>
  </si>
  <si>
    <t>1. Foram encaminhados dois ofícios solicitando a apresentação da dispensa de licitação referente à Meta 01 - Projeto Executivo e até a presente data o problema não foi sanado.2. O processo licitatório modalidade Dispensa de Licitação 13/2020, não foi aprovado pela 7ªSL. Sendo aprovado pela área técnica. Foi encaminhado o ofício 1.558/2020 em 28/09/2020 informando que a Dispensa de Licitação 13/2020, não fora aprovada. Nesta data, foi solicitado envio de nova correspondência ao convenente para s</t>
  </si>
  <si>
    <t>Obra não iniciada. Projeto básico aprovado e cláusula suspensiva retirada. Aguardando convenente apresentar processo licitatório.</t>
  </si>
  <si>
    <t>Solicitado a liberação da 2a parcela no valor de R$ 133.000,00. RAC emitido em 11/02/2021.</t>
  </si>
  <si>
    <t>Em 09/02/2021 foi aberto processo de liberação de recurso em parcela única, no momento aguardando liberação. Ingresso de contrapartida no valor de R$ 3.762,00, realizado em 08/02/2021, conforme dados da Plataforma + Brasil.</t>
  </si>
  <si>
    <t>Solicitado envio de correspondência em 25/03/2021, cobrando a licitação para análise</t>
  </si>
  <si>
    <t>Solicitado envio de correspondência em 25/03/2021, cobrando licitação para análise</t>
  </si>
  <si>
    <t>Cláusula suspensiva prorrogada. Aguardando resolução das pendências apontadas no projeto básico apresentado. Não está apta à fiscalização de campo. Emitido Parecer técnico nº 01/2021 em 05/04/2021 para envio de ofício à convenente solicitando a resolução das pendências.</t>
  </si>
  <si>
    <t>Processo licitatório apresentado e reprovado, aguardando novo processo licitatório. Não está apta à fiscalização de campo.</t>
  </si>
  <si>
    <t>Solicitada a liberação da parcela única em 24/03/2021, aguardando pagamento e início dos serviços. Não está apta à fiscalização de campo.</t>
  </si>
  <si>
    <t>Retirada da Cláusula suspensiva. Aguardando processo licitatório. Não está apta à fiscalização de campo.</t>
  </si>
  <si>
    <t>Aguardando novo procedimento licitatório para a liberação da 1ª parcela.</t>
  </si>
  <si>
    <t>Retirada de Cláusula Suspensiva em 25/02/2021.</t>
  </si>
  <si>
    <t>Aguardando cópia de processo licitatório e/ou inserção deste em aba execução da convenente.</t>
  </si>
  <si>
    <t>Convênio 8.130.00/2019 - Cláusula Suspensiva retirada em 07/01/2020.  Aguardando a entrega do processo licitatório par reanalise.       Convênio 8.396.00/2019 - Retirada de Cláusula Suspensiva em 03/08/2020. Parcela única paga em 20/04/2021.</t>
  </si>
  <si>
    <t>Convênio 8.277.00/2019 - Solicitada complementação do projeto básico dia 26/04/2021. Em análise dia 05/05/2021. Cláusula suspensiva vence em 28/07/2021.  Convênio 8.381.00/2019 - Retirada de Cláusula Suspensiva em 14/09/2020. Processo licitatório analisado com rejeição de licitação Tomada de Preços. Aguardando novas providências por parte da convenente.</t>
  </si>
  <si>
    <t>Parcelas do convênio pagas, aguardando relatório da fiscalização.</t>
  </si>
  <si>
    <t>Primeira parcela paga em 08/2020, no valor de R$ 382.000,00. Aguardando documentação na Plataforma Mais Brasil para processo de pagamento.</t>
  </si>
  <si>
    <t>Retirada de Cláusula Suspensiva em 09/03/2021. Aguardando processo licitatório.</t>
  </si>
  <si>
    <t>Até o presente momento a convenente não apresentou projeto básico para análise e aprovação. Foi notificada sobre esta pendência e informada de que que o prazo máximo para apresentação deste e dia 28/07/2021, data que finda a cláusula suspensiva. Houve resposta da convenente informando que está em elaboração.</t>
  </si>
  <si>
    <t>Aguardando processo licitatório. Retirada de Cláusula Suspensiva em 12/08/2020</t>
  </si>
  <si>
    <t>Retirada de Cláusula Suspensiva em 08/04/2021. Aguardando ajuste no Projeto básico a ser disponibilizado pela prefeitura par analise da fiscalização Codevasf.</t>
  </si>
  <si>
    <t>Aguardando inserção de projeto licitatório para realizar análise. Retirada de Cláusula Suspensiva em 05/10/2020</t>
  </si>
  <si>
    <t>Aguardo de ajuste no projeto com fins de retirar a cláusula suspensiva.</t>
  </si>
  <si>
    <t>Data da retirada da Cláusula Suspensiva : 07/05/2020. Processo licitatório em análise.</t>
  </si>
  <si>
    <t>Realizado vistoria inloco onde constatou-se avanço de 82,94% em 19/02/2021, realizada apresentação e aprovação do projeto executivo bem como o ART e sua justificativas.  Solicitado liberação da 3ª Parcela do convênio no valor de R$200.000,00</t>
  </si>
  <si>
    <t>Primeira fatura paga em 05/03/2021. Aguardando nova visita técnica do fiscal.</t>
  </si>
  <si>
    <t>Aguardo de projeto básico de engenharia.</t>
  </si>
  <si>
    <t>Aguardo de projeto e documentação ambiental, fins de retirar a cláusula suspensiva.</t>
  </si>
  <si>
    <t>Contrato em execução.</t>
  </si>
  <si>
    <t>Data de emissão do RAC da parcela única: 27/11/2020Data de pagamento da parcela única: O pagamento ainda não foi realizadoData estimada da próxima visita técnica: Maio 2021</t>
  </si>
  <si>
    <t>Solicitada a liberação da parcela única em 04/02/2021, aguardando pagamento e início dos serviços. Não esta apta à fiscalização de campo.</t>
  </si>
  <si>
    <t>Ordem de serviço emitida.</t>
  </si>
  <si>
    <t>Solicitada a liberação da parcela única em 04/02/2021, aguardando pagamento e início dos serviços. Não está apta à fiscalização de campo.</t>
  </si>
  <si>
    <t>AGUARDANDO LICITAÇÕES.</t>
  </si>
  <si>
    <t>licitação da obra reprovada pela 7ª SL. Aguardando novas licitações.</t>
  </si>
  <si>
    <t>Processo licitatório aprovado e já foi feito o pedido de liberação da parcela.</t>
  </si>
  <si>
    <t>Já foi feito o pedido de liberação da parcela.</t>
  </si>
  <si>
    <t>Aguardando licitação para análise</t>
  </si>
  <si>
    <t>Aguardando liberação da parcela para início de obras</t>
  </si>
  <si>
    <t>Obras ainda não iniciadas. Foi retirada a cláusula suspensiva deste convênio. Falta o convenente apresentar o processo licitatório das respectivas metas.</t>
  </si>
  <si>
    <t>Projeto Básico reapresentado em 08/02/2021, apresentou pendências. Processo do convênio foi encaminhado para cancelamento do empenho por não ter cumprindo as condicionantes da cláusula suspensiva.</t>
  </si>
  <si>
    <t>Processo licitatório apresentado e reprovado. Aguardando novo processo licitatório. Não está apta à fiscalização de campo.</t>
  </si>
  <si>
    <t>No dia 15 de fevereiro de 2020, foi realizada a primeira vistoria no convênio em questão, onde foi apurado um avanço considerável nos serviços de super estrutura e infraestrutura que chegaram a 100%. Todo o serviço de alvenaria também alcançou a sua totalidade, aguardando o início dos serviços de cobertura.No dia 10 de novembro de 2020, foi realizada a terceira vistoria no convênio em questão. No local da obra foi constatado a execução dos serviços de cobertura.</t>
  </si>
  <si>
    <t>OS SERVIÇOS ESTÃO SENDO PRESTADOS CONFORME O CONTRATO</t>
  </si>
  <si>
    <t>Projeto possui 165 instrumentos vinculados: instrumentos em fase de entrega dos equipamentos Instrumentos com emissão de parecer para aplicação de sanções por descumprimento de contrato. Instrumentos em fase de espera ou análise de documentos. Instrumentos em fase inicial (apenas cadastrados)</t>
  </si>
  <si>
    <t>Último monitoramento Sigec: Devido aos problemas ocasionados pela pandemia do coronavírus COVID-19, houve atraso na entrega dos equipamentos referentes à Ordem de Fornecimento nº 2.0190/2019. No entanto, os atrasos estão sendo justificados diante da atual conjuntura. Até o momento não houve doação de Kit relativo a OF vinculada</t>
  </si>
  <si>
    <t>Of nº 3.0302/2019 em execução</t>
  </si>
  <si>
    <t>Ordens de Fornecimento emitidas e aguardando as entregas pelos fornecedores. Estão sendo prorrogados os prazos, por solicitação dos fornecedores, que alegam dificuldades na entrega devido à pandemia.</t>
  </si>
  <si>
    <t>Aguardando a entrega do projeto básico para analise.</t>
  </si>
  <si>
    <t>Aguardo de nota fiscal de substituição de domicilio fiscal.</t>
  </si>
  <si>
    <t>Aguardo de nota fiscal de substituição de domicilio fiscal</t>
  </si>
  <si>
    <t>Aguado de fiscalização tercerizada.</t>
  </si>
  <si>
    <t>Estágio atual sem atingir a terceira parcela..</t>
  </si>
  <si>
    <t xml:space="preserve">A ação relativa ao Contrato8.255.00/2019 permanece em execução e os equipamentos relativos a ordens de Fornecimento 8.0081/2019, 8.0085/2019, 8.0128/2019, 8.0142/2019, 8.0156/2019,8.0157/2019 e 8.0185/2019 já foram adquiridos e estão em fase de doação. </t>
  </si>
  <si>
    <t xml:space="preserve">Equipamentos recebidos - 46 e a receber 23  Retroescavadeiras: 16 (doados) mais 17 no pátio  23 equipamentos (caminhões e máquinas pesadas)  </t>
  </si>
  <si>
    <t>FALTA PROJETO, LICENÇA AMBIENTAL E REGULARIZAÇÃO FUNDIÁRIA.</t>
  </si>
  <si>
    <t>O fornecimento dos materiais deste projeto está sendo entregues, conforme acordado com as empresas, bem como as doações.</t>
  </si>
  <si>
    <t>OF´s 3.0129/2019 e 3.0171/2019 aguardando execução.</t>
  </si>
  <si>
    <t>Equipamentos e materiais estão sendo recebidos, entretanto, existem materiais que são da 6ª GRD e que precisam ser excluídos de inclusão produtiva, a exemplo de tubos.</t>
  </si>
  <si>
    <t xml:space="preserve">A maior parte dos equipamentos foram adquiridos e estão iniciando os processos de doação. </t>
  </si>
  <si>
    <t>Ordem de Fornecimento emitida para a entrega de 3 unidades. Aguardando o recebimento.</t>
  </si>
  <si>
    <t>Os processo licitatórios referentes respectivamente  às metas 01 e 02 deste convênio, já foram  aprovados. A parcela única dos recursos financeiros deste convênio já foi solicitada.</t>
  </si>
  <si>
    <t>Nos meses de janeiro e fevereiro a empresa contratada executou os serviços de estrutura em madeira e alvenaria.</t>
  </si>
  <si>
    <t>Convênio 8.143.00/2018 - Retirada da cláusula suspensiva em 21/06/2019 Convênio 8.152.00/2018 - Retirada da cláusula suspensiva em 26/06/2019Convênio 8.369.00/2019 - Cláusula Suspensiva.</t>
  </si>
  <si>
    <t>Os equipamentos foram adquiridos e os serviços estão sendo realizados.</t>
  </si>
  <si>
    <t>Os processos de doação estão sendo preparados.</t>
  </si>
  <si>
    <t xml:space="preserve">OF 3.0231/2019 - Em 06/05/2020, a Empresa AGROAPIS entrou em contato formalmente conosco, solicitando Paralisação de Contagem do Prazo de Entrega dos itens solicitados por meio da Ordem de Fornecimento nº 3.0231/2019, apresentando como justificativa a dificuldade de aquisição de matérias primas necessárias à produção dos itens. Por entendermos a complexidade da questão sanitária, conhecermos a dificuldade de diversas empresas quanto à aquisição de matérias primas e termos ciência da incerteza </t>
  </si>
  <si>
    <t xml:space="preserve">A execução está baixa, pois os recursos aportados até o momento são relativos a empenhos de 2018 destinados as viagens aereas para e acompanhamento das ações nas Superintendências e que em função da pandemia não tem ocorrido. </t>
  </si>
  <si>
    <t>1. Suspensão temporária do contrato em razão da impossibilidade de execução contratual. 2. Entrega parcial de telas de aço para piscicultura.</t>
  </si>
  <si>
    <t xml:space="preserve"> O valor de recursos que está vinculado a esse projeto parece ser os valores de LOA descentralizados para a 6 SR visando a realização de ações da cadeia da fruticultura (coopercuc) e ações de aquicultura e pesca. Se de fato for,  os recursos de aquiculturas deverao ser remanejados para o projeto de aquicultura do polo de sobradinho.  E a ficha do projeto ajustada para o projeto de fruticultura, com a inserção dos empenhos de TED que também faz do projeto e parte já foi adquirido. </t>
  </si>
  <si>
    <t>Contrato em andamento. 5ª medição sendo realizada. Foram entregues em 07/02/2019 07 Volumes com projetos hidráulicos, aruitetônicos e civis do SAA Jutaí. O contrato fora aditado em 120 dias visando atender, na íntegra, solicitações dos futuros beneficiários do Sistema de Abastecimento de Água de Jutaí ? Lagoa Grande em elaboração, evitando retrabalhos para conclusão dos projetos. Em suma foram ajustes e adequações necessários na elaboração dos projetos do Sistema de Abastecimento de Água de Juta</t>
  </si>
  <si>
    <t xml:space="preserve">Como não temos a lista de empenhos, não há como efetivar um monitoramento correto. O valor parece ser os valores descentralizados pela AR/GDT para a 1GRR em 2019 para fomento da cadeia de apicultura.  </t>
  </si>
  <si>
    <t>Diante dos termos de recebimento apresentados, pela contratada, constatamos. até o momento, a execução de 78,6% do objeto</t>
  </si>
  <si>
    <t>Aguardando o projeto básico por parte da Prefeitura.</t>
  </si>
  <si>
    <t>Aguardando projeto básico para retirada da cláusula suspensiva.</t>
  </si>
  <si>
    <t>Aguardando correção do projeto básico a ser encaminhado pela prefeitura.</t>
  </si>
  <si>
    <t>Retirada de Cláusula Suspensiva em 15/09/2020. Solicitado liberação da parcela única em 18/12/2020Retirada de cláusula suspensiva em 13/10/2020. Aguardando processo licitatório para analise</t>
  </si>
  <si>
    <t>Prefeitura ainda não apresentou a documentação, projetos e planilhas para análise e posterior retirada de cláusula suspensiva.</t>
  </si>
  <si>
    <t>Novo Instrumento do Tipo CT de nº 7.222.00/2020 foi Cadastrado com as informações da solicitação de empenho nº 570362/2020!</t>
  </si>
  <si>
    <t>Novo Instrumento do Tipo CT de nº 7.221.00/2020 foi Cadastrado com as informações da solicitação de empenho nº 570360/2020!</t>
  </si>
  <si>
    <t>A empresa contratada iniciou no prazo, realizou os serviços de os serviços de  pavimentação asfáltica com concreto betuminoso à quente (CBUQ), e ruas urbanas localizadas na sede do município de Lagarto/SE.</t>
  </si>
  <si>
    <t>Em Celebração. Aguardando projeto básico</t>
  </si>
  <si>
    <t>Em celebração. Aguardando projeto básico</t>
  </si>
  <si>
    <t xml:space="preserve">Foram emitidas as Ordens de Fornecimento, mas nenhum equipamento foi entregue até a presente data.  </t>
  </si>
  <si>
    <t>Foram emitidas as Ordens de Fornecimento, mas nenhum equipamento foi entregue até a presente data</t>
  </si>
  <si>
    <t xml:space="preserve">Cláusula suspensiva retirada. </t>
  </si>
  <si>
    <t>;cláusula Suspensiva. Aguardando projeto básico e licenciamento.</t>
  </si>
  <si>
    <t>Pagamento da primeira parcela em 27/11/2020</t>
  </si>
  <si>
    <t>Cláusula Suspensiva. Aguardando projeto básico e licenciamento</t>
  </si>
  <si>
    <t>Retirada de Cláusula Suspensiva em 20/08/2020. Solicitado pagamento da 2ª parcela em 16/03/2021</t>
  </si>
  <si>
    <t>Retirada Cláusula suspensiva em 30/12/2020 e 16/03/2021. Aguardando processo licitatório para análise</t>
  </si>
  <si>
    <t>Retirada de Cláusula suspensiva em 17/12/2020. Aguardando novo processo licitatório para analise da fiscalização</t>
  </si>
  <si>
    <t>Cláusula Suspensiva. Aguardando projeto básico</t>
  </si>
  <si>
    <t>Alguns contratos aguardam a ordem de serviço para início da execução. Temos contratos não assinados devido à restrições impostas pela CGU (secção SE)</t>
  </si>
  <si>
    <t>Em execução parcial, haja vista um contrato não ter iniciado e outro aguardando para assinatura - devido à questões da CGU</t>
  </si>
  <si>
    <t>Cláusula Suspensiva. Aguardando ajustes no projeto básico</t>
  </si>
  <si>
    <t>Retirada de cláusula suspensiva em 20/11/2020. Aguardando o envio do processo licitatório para análise.Convênio 8.280.00/2020 em cláusula suspensiva aguardando projeto básico</t>
  </si>
  <si>
    <t>Aguardando a resolução das pendências encaminhadas através do oficio nº 277/2021-7ªSR.</t>
  </si>
  <si>
    <t xml:space="preserve">Aguardando apresentação de documentação para resolução de pendências para retirada de cláusula suspensivas. </t>
  </si>
  <si>
    <t>Retirada cláusula suspensiva.</t>
  </si>
  <si>
    <t>Projeto básico com pendências.</t>
  </si>
  <si>
    <t>Aguardando Processo Licitatório.</t>
  </si>
  <si>
    <t>Aguardando licenciamento ambiental  e declaração de área de domínio público para emissão da OS. Segundo contrato aguardando projeto básico</t>
  </si>
  <si>
    <t>Retirada de Cláusula Suspensiva em 14/09/2020. Aguardando pagamento da parcela única, solicitada em 23/04/20</t>
  </si>
  <si>
    <t>Cláusula Suspensiva. Aguardando a entrega do projeto básico para analise.</t>
  </si>
  <si>
    <t>Cláusula Suspensiva. Projeto básico em análise</t>
  </si>
  <si>
    <t>Cláusula Suspensiva. Aguardando licenciamento ambiental</t>
  </si>
  <si>
    <t>Cláusula Suspensiva. Emitido Parecer Técnico nº 11/2021 existem pendências no projeto básico a ser ajustado</t>
  </si>
  <si>
    <t>Retirada de Cláusula Suspensiva em 14/09/2020. Aguardando processo licitatório</t>
  </si>
  <si>
    <t>Retirada de Cláusula Suspensiva em 22/03/2021. Aguardando processo licitatório</t>
  </si>
  <si>
    <t>Solicitado a liberação da parcela única em 03/12/2020. Aguardando pagamento</t>
  </si>
  <si>
    <t>Cláusula Suspensiva. Aguardando complementação do projeto básico</t>
  </si>
  <si>
    <t>Retirada de Cláusula Suspensiva em 31/08/2020. Solicitado a liberação da parcela única em 14/04/2021. Aguardando pagamento.</t>
  </si>
  <si>
    <t>Cláusula Suspensiva. Solicitado a complementação do projeto básico em 16/04/2020</t>
  </si>
  <si>
    <t>Retirada Cláusula Suspensiva em 27/11/2020. Aguardando apresentação do processo licitatório</t>
  </si>
  <si>
    <t>Cláusula Suspensiva. Solicitado complementação ao projeto básico em 26/04/2021</t>
  </si>
  <si>
    <t>Em elaboração de parecer do projeto de engenharia</t>
  </si>
  <si>
    <t>Aguardando aprovação do projeto</t>
  </si>
  <si>
    <t>8.220.00/2020 - Aguardando aprovação do projeto8.097.00/2020 - Aguardando a liberação da primeira parcela</t>
  </si>
  <si>
    <t>Aguardo do pag segunda medição proc. 59580.001009/2020-5</t>
  </si>
  <si>
    <t>Aguardando projeto básico para análise</t>
  </si>
  <si>
    <t>Aguardando projeto básico!</t>
  </si>
  <si>
    <t>Convênio celebrado com Cláusula Suspensiva. Projeto Básico apresentado analisado. Aguardando regularização de pendências. Vencimento da Cláusula Suspensiva em 30/11/2021.</t>
  </si>
  <si>
    <t>Após a execução de 27.000,00m² de pavimentação asfáltica, verificada a necessidade de adequação da planilha orçamentária, visando adequar a mesma às reais condições de execução. Em andamento, os ajustes na planilha orçamentária contratual.</t>
  </si>
  <si>
    <t>Aguardando a Ordem de Serviço</t>
  </si>
  <si>
    <t>Fiscal informou, em 16/04/2021 que, a empresa está providenciando as documentações para dar início aos serviços</t>
  </si>
  <si>
    <t>Emitida OS em 04/03/2021</t>
  </si>
  <si>
    <t>Convênio celebrado com Cláusula Suspensiva. Projeto Básico, Titularidade de área e Licenciamento ambiental em análise. Vencimento da Cláusula Suspensiva em 30/11/2021.</t>
  </si>
  <si>
    <t>Processo licitatório em análise.</t>
  </si>
  <si>
    <t>Retirada de Cláusula Suspensiva em 12/03/2021. Aguardando processo licitatório.</t>
  </si>
  <si>
    <t>Em 03.12.2020, a prefeitura de Amapá do Maranhão encaminhou projeto e por ultimo a DLA para analise da fiscalização Codevasf. Projeto básico em analise</t>
  </si>
  <si>
    <t>Após nova análise está aguardando solução de pendências no projeto básico. Solicitada complementação no dia 05/05/2021. Cláusula suspensiva até 30/11/2021</t>
  </si>
  <si>
    <t>Cláusula Suspensiva. Aguardando Projeto Básico</t>
  </si>
  <si>
    <t>Convênio 8.282.00/2020 - Cláusula SuspensivaContrato 8.306.00/2020 - Em Celebração</t>
  </si>
  <si>
    <t>Aguardando projeto básico ainda não inserido no Siconv. Convenente foi notificada. Cláusula suspensiva até 30/11/2021</t>
  </si>
  <si>
    <t xml:space="preserve">CT 0.182.00/2020: Aguardando formalização de instrumento. Acompanhamento será realizado pela AD/GEP/UPR. </t>
  </si>
  <si>
    <t>Ordem de Serviço emitida em 20/01/2020, aguardando LI.</t>
  </si>
  <si>
    <t>Projeto básico inserido em 08/04/2021 pela convenente. Em análise. Solicitada complementação.</t>
  </si>
  <si>
    <t>Início da execução aguardando a emissão da Ordem de Serviço</t>
  </si>
  <si>
    <t xml:space="preserve">Cláusula Suspensiva. Aguardando Projeto básico </t>
  </si>
  <si>
    <t>cláusula suspensiva. Agradando projeto básico e licenciamento</t>
  </si>
  <si>
    <t>Cláusula suspensiva. Aguardando projeto básico</t>
  </si>
  <si>
    <t xml:space="preserve">CT 0.107.00/2020: Ordem de Serviço foi emitida em 17/3/2021. O cronograma foi aprovado pelo fiscal em 17/3/2021. </t>
  </si>
  <si>
    <t>Retirada de Cláusula Suspensiva em 25/02/2021. Aguardando processo licitatório para análise.</t>
  </si>
  <si>
    <t>Retirada de Cláusula suspensiva em 15/03/2021</t>
  </si>
  <si>
    <t>Aguardando projeto de engenharia e licenciamento ambiental</t>
  </si>
  <si>
    <t>Retirada de Clausula Suspensiva em 22/03/2021. Aguardando processo licitatório para análise.</t>
  </si>
  <si>
    <t>Convênio 8.197.00/2020 - Aguardando a entrega do projeto básico para analise.   Convênio 8.316.00/2020 - Em 02.02.2021 a prefeitura disponibilizou na Plataforma + Brasil o projeto básico com requerimento da solicitação da DLA, para analise da fiscalização Codevasf. Em analise.</t>
  </si>
  <si>
    <t>Instrumento em celebração. Fase de aprovação do projeto básico</t>
  </si>
  <si>
    <t xml:space="preserve"> Projeto básico entregue através do Of. nº 282/2021-GB em 08/04/2021. Em análise</t>
  </si>
  <si>
    <t>Aguardando apresentação de documentação para resolução de pendências para retirada de cláusula suspensiva.</t>
  </si>
  <si>
    <t>Durante a execução dos serviços propostos observou-se a necessidade de adequação dos projetos: elétricos, drenagem e hidráulico cabendo revisão dos projetos base. A empresa contratada executou o emassamento das pardes internas, fechamento com alvenaria de bloco cerâmico e confecção de sapatas das estruturas de sustentação dos telhados.</t>
  </si>
  <si>
    <t>Novo Instrumento do Tipo CT de nº 7.241.00/2020 foi Cadastrado com as informações da solicitação de empenho nº 570492/2020!</t>
  </si>
  <si>
    <t>Cláusula Suspensiva. Aguardando projeto básico e licenciamento ambiental</t>
  </si>
  <si>
    <t>Em 17/12/2020, a prefeitura disponibilizou o projeto básico para analise da fiscalização na Plataforma + Brasil. No entanto não comunicou a Codevasf. Emitido Parecer Técnico n° 21/2021 solicitando ajustes. Aguardando ajustes no PB (Revisão 01) pela Prefeitura.</t>
  </si>
  <si>
    <t>Projeto básico enviado para análise em 30/04/2021. Iniciada análise me 05/05/2021.</t>
  </si>
  <si>
    <t>Convênio 8.297.00/2020 - Aguardando envio do Projeto Básico para análise. Convênio 8.317.00/2020 - Projeto básico aprovado pela fiscalização em 07/03/2021, retirada a cláusula suspensiva em 09/03/2021, aguardando o processo licitatório para analise da fiscalização.</t>
  </si>
  <si>
    <t>Solicitada complementação do projeto básico via Siconv dia 17/03/2021.</t>
  </si>
  <si>
    <t>Convênio 8.087.00/2020 - Retirada de Cláusula Suspensiva em 25/02/2021. Aguardando processo licitatório para análise.  Convênio 8.320.00/2020 - Aguardando a entrega do projeto básico para analise</t>
  </si>
  <si>
    <t>Convênio celebrado com cláusula suspensiva: Titularidade de Área, Projeto de Engenharia e Licenciamento Ambiental Prévio. Aguardando convenente apresentar a documentação. Vencimento: 30/11/2021.</t>
  </si>
  <si>
    <t>Cláusula Suspensiva - Aguardando projeto de engenharia e licenciamento ambiental</t>
  </si>
  <si>
    <t>Em 15/04/2021 aprovado projeto básico, e encaminhado para a retirada da cláusula suspensiva. No aguardo da retirada da cláusula suspensiva em seguida o processo licitatório, para ser analisado pela fiscalização.</t>
  </si>
  <si>
    <t>Aguardando projeto básico  e documentação para retirada da cláusula suspensiva.</t>
  </si>
  <si>
    <t>Retirada de Cláusula Suspensiva em 04/08/2020. Solicitado pagamento em 18/12/2020. Aguardo pagamento de parcela única.</t>
  </si>
  <si>
    <t>Retirada de Cláusula Suspensiva em 16/03/2021. Aguardando processo licitatório.</t>
  </si>
  <si>
    <t>Após análise do projeto básico foi solicitada complementação no dia 30/04/2021.</t>
  </si>
  <si>
    <t>Retirada de Cláusula Suspensiva em 24/09/2020. Processo licitatório aprovado. Solicitado liberação de 1ª parcela em 03/05/2021.</t>
  </si>
  <si>
    <t>Aguardo de projeto e licenciamento ambiental para retirada da cláusula suspensiva.</t>
  </si>
  <si>
    <t xml:space="preserve">Solicitada complementação via siconv do projeto básico no dia 28/04/2021. </t>
  </si>
  <si>
    <t>Aguardando projeto básico de engenharia e licenciamento ambiental para a retirada da cláusula suspensiva.</t>
  </si>
  <si>
    <t xml:space="preserve"> Em 09/04/2012 solicitou-se através de notificação no SICONV a inserção do projeto básico. Iniciada análise  em 05/05/2021.</t>
  </si>
  <si>
    <t>Em complementação pela proponente em 30/04/2021. Porém há necessidade de finalizar a complementação para que possa ser realizada a análise pela concedente.</t>
  </si>
  <si>
    <t>Aguardando a liberação da 1ª parcela para início das obras. Solicitado pagamento em 12/08/2020.</t>
  </si>
  <si>
    <t>Contrato 8.055.00/2020 - Aguardo de pag desde 11/12/2020 - Para Liquidação - Somos favoráveis ao pagamento da primeira medição    Convênio 8.393.00/2020 - aguardando projeto básico e documentos para a retirada da cláusula suspensiva.</t>
  </si>
  <si>
    <t>Convênio 8.107.00/2020 - Aguardando projeto básico para analise da fiscalização para retirada da cláusula suspensiva. Convênio 8.108.00/2020 - Aguardando projeto básico para analise da fiscalização para retirada da cláusula suspensiva.</t>
  </si>
  <si>
    <t>Aguardo de projeto de engenharia e licenciamento ambiental.</t>
  </si>
  <si>
    <t>Cláusula Suspensiva - Solicitado complementação em 09/11/2020</t>
  </si>
  <si>
    <t>Cláusula Suspensiva retirada em 03/11/2020. Aguardando apresentação do processo licitatório</t>
  </si>
  <si>
    <t>8.211.00/2020 - 55%8.406.00/2020 - Em Celebração8.407.00/2020 - Em Celebração8.409.00/2020 - Em Celebração</t>
  </si>
  <si>
    <t>A Resolução nº 698/2020 autorizou a adesão a adesão a ATA de Registro de Preço proveniente do Pregão Eletrônico º 022/2019, visando a pavimentação em bloco intertravado em diversos municípios do estado do Maranhão.</t>
  </si>
  <si>
    <t>xx</t>
  </si>
  <si>
    <t>Aguardando a Titularidade de área, projeto de engenharia e licenciamento.</t>
  </si>
  <si>
    <t>Em análise do projeto básico.</t>
  </si>
  <si>
    <t>Convênio celebrado com Cláusula Suspensiva. Aguardar apresentação de Projeto Básico, Titularidade de área e Licenciamento ambiental para análise.</t>
  </si>
  <si>
    <t xml:space="preserve">Foram emitidas as ordens de Fornecimento, mas nenhum equipamento foi entregue até a presente data.  </t>
  </si>
  <si>
    <t>Fiscal designado.</t>
  </si>
  <si>
    <t>CT 0.067.00/2020: Instrumento em Execução, conforme Ordem de Serviço emitida para inicio em 9/3/2021. O acompanhamento e fiscalização será realizado pelo PR/ETO.</t>
  </si>
  <si>
    <t>CT 0.111.00/2021: Instrumento em Execução, conforme Ordem de Serviço emitida. Acompanhamento e fiscalização será efetuado pelo PR/ETO.</t>
  </si>
  <si>
    <t xml:space="preserve">CT 0.070.00/2020: Instrumento em Execução, conforme Ordem de Serviço emitida. O acompanhamento e fiscalização será efetuado pelo PR/ETO. Cronograma aprovado pelo fiscal.  </t>
  </si>
  <si>
    <t xml:space="preserve">CT 0.110.00/2020: Instrumento em Execução, conforme Ordem de Serviço emitida. O acompanhamento e fiscalização será efetuado pelo PR/ETO. Cronograma aprovado pelo fiscal.   </t>
  </si>
  <si>
    <t xml:space="preserve">CT 0.113.00/2020: Instrumento em Execução, conforme Ordem de Serviço emitida. O acompanhamento e fiscalização será efetuado pelo PR/ETO. Cronograma aprovado pelo fiscal.   </t>
  </si>
  <si>
    <t>Liberada a parcela única do Convênio. Agendar vistoria a obra para verificar o andamento dos serviços.</t>
  </si>
  <si>
    <t>Aguardando encerramento do processo licitatório</t>
  </si>
  <si>
    <t>Último monitoramento do Sigec: Material fornecido conforme faturas 1339 e 1340.</t>
  </si>
  <si>
    <t>Retirada de Cláusula suspensiva em 24/03/2021. Aguardando realização de processo licitatório por parte de convenente para análise</t>
  </si>
  <si>
    <t>Aguardando a entrega do processo licitatório para analise.</t>
  </si>
  <si>
    <t>Solicitada complementação de projeto básico via Siconv. Houve também notificação via Siconv. Não houve até o momento nenhuma solução de pendências por parte da convenente.</t>
  </si>
  <si>
    <t>Retirada de Cláusula suspensiva em 15/04/2021. Aguardando processo licitatório para análise.</t>
  </si>
  <si>
    <t xml:space="preserve">Em fase de ocupação pela empresa Irriga Bahia, através do  Contrato de Concessão 0.066.00/2015,aguardando a liberação orçamentária do Banco do Nordeste para implementação dos Sistemas de Irrigação </t>
  </si>
  <si>
    <t>Não tem previsão orçamentária</t>
  </si>
  <si>
    <t>Celebrado CT. 2.364.00/2019 - Execução de obras e serviços de engenharia para montagem hidráulica das adutoras FP10, FP12 e FP14 da fase 2 da Etapa 1A do Projeto Baixio de Irecê, aguardando a conclusão dos fornecimentos das peças eletromecânicas para emissão da OS.</t>
  </si>
  <si>
    <t xml:space="preserve">Em celebração - CT. 3.344.00/2020 - Execução de obras, montagens e instalações, visando a implantação da Área Norte do PPI Pontal;  </t>
  </si>
  <si>
    <t xml:space="preserve"> CT de nº 7.316.00/2019 -Em celebração. (energização do Projeto)CT. 0.157.00/2020 - aguardando OS - Conclusão das obras do projeto. </t>
  </si>
  <si>
    <t>Valor destinado  - Ação 14XU não foi liberado na LOA 2021</t>
  </si>
  <si>
    <t>Situação da obra dos Setores de Colonização - Área Sul: Setor 3: Concluído, EP energizada. Sem licenciamento aos agricultores por impasse CPRH. Setor 4: Concluído, EP energizada. Sem licenciamento aos agricultores por impasse CPRH.  Setor 5: aguarda substituição de tubos que romperam nos testes. Falta de tubos em estoque e mercado.  EP concluída e energizada. Setor 6: Concluído, EP energizada. CT 0.036.00/2018 - realizado aditivo de prazo para 30/09/2021</t>
  </si>
  <si>
    <t xml:space="preserve">CT paralisado - Cancelamento de restos a pagar no valor de R$ 5.370.049,46, em 31 de dezembro pelo Decreto 9.428 de junho de 2018 ; </t>
  </si>
  <si>
    <t>Convênio em execução regular, contudo, pendente de repasse de recursos orçamentários por parte do MAPA.</t>
  </si>
  <si>
    <t>Aguardando homologação de projetos submetidos à apreciação da ANTT</t>
  </si>
  <si>
    <t>Em tratativas como o governo de Goiás para revisão das cláusulas suspensivas do instrumento</t>
  </si>
  <si>
    <t>Projeto em elaboração</t>
  </si>
  <si>
    <t>Último Monitoramento do fiscal: O projeto do Perimetro Irrigado Formosinho foi entregue.</t>
  </si>
  <si>
    <t>Aguardando apresentação do Termo de Referencia para a retirada da cláusula suspensiva.</t>
  </si>
  <si>
    <t xml:space="preserve">CT. Consmara - </t>
  </si>
  <si>
    <t>Execução do Contrato reiniciada em 22/03/2021, conforme Solicitação de Reinicio do Contrato assinada em 09/03/2021 e publicado no DOU em 20/04/2021.</t>
  </si>
  <si>
    <t>Previsão de paralisação em decorrência de restrição orçamentária</t>
  </si>
  <si>
    <t>Em tratativas com a SEINF/TO para adequação do projeto existente e licitação da obra</t>
  </si>
  <si>
    <t>Em 15/01 - Registrado a Ordem de Serviço, o prazo de vigência, a contratação da caução e o cronograma. Em 15/02 - Registrado a interrupção do instrumento, tendo em vista o nivel de elevação da água</t>
  </si>
  <si>
    <t xml:space="preserve">Ct. 2.360.00/2019 - </t>
  </si>
  <si>
    <t>CT . 2.360.00/2019</t>
  </si>
  <si>
    <t>Serviços em execução: cercamento, retirada de árvores, instalação de escada de marinheiro, correção de erosões nos taludes, limpeza geral.</t>
  </si>
  <si>
    <t>CT. 5.117.00/2018 - A contratada encontra-se na execução da pavimentação em cima do talude da Barragem.</t>
  </si>
  <si>
    <t>Informações de acordo com o Sigec</t>
  </si>
  <si>
    <t>Em execução - 03 de maio</t>
  </si>
  <si>
    <t>No aguardo de novo procedimento licitatório para análise.</t>
  </si>
  <si>
    <t>Em fase de assinatura do instrumento pelas partes</t>
  </si>
  <si>
    <t>Não monitorado</t>
  </si>
  <si>
    <t>O valor destinado ao Estudo na Ação 14VI foi integralmente vetado na LOA 2021</t>
  </si>
  <si>
    <t>Não assinou o convênio até 31/12/2020</t>
  </si>
  <si>
    <t xml:space="preserve"> Veto total dos créditos da ação 10RM  da LOA2021. </t>
  </si>
  <si>
    <t xml:space="preserve"> Veto total dos créditos da ação 10RM  da LOA2021.  Se não houver o empenho programado, risco de paralisação da obra.</t>
  </si>
  <si>
    <t>Veto total dos créditos da ação 10RM  da LOA2021.</t>
  </si>
  <si>
    <t xml:space="preserve"> Veto total dos créditos da ação 10RM  da LOA2021.  Se não houver o empenho programado, a obra será paralisada.</t>
  </si>
  <si>
    <t xml:space="preserve"> Veto total dos créditos da ação 10RM  da LOA2021.  Se não houver o empenho programado para 2021, há risco de paralisação da obra.</t>
  </si>
  <si>
    <t>Veto total dos créditos da ação 116F  da LOA2021 até a presente data.</t>
  </si>
  <si>
    <t xml:space="preserve">Não há crédito orçamentário </t>
  </si>
  <si>
    <t xml:space="preserve"> Veto total dos créditos da ação 10RM  da LOA2021. Se não houver o empenho, existe risco de paralisação da obra.</t>
  </si>
  <si>
    <t xml:space="preserve">O Contrato envolve ações de mobilização social e sensibilização ambiental de produtores rurais. As Ordens de Serviço não foram todas emitidas pelas restrições da pandemia da Covid-19. </t>
  </si>
  <si>
    <t>Veto total dos créditos da ação 10RM  da LOA2021</t>
  </si>
  <si>
    <t>Contratos já celebrados aguardando a indicação das pontes (localidades) por parte das Prefeituras</t>
  </si>
  <si>
    <t>Dificuldade nos licenciamentos e alvarás. Atraso devido a pandemia. Necessidade de prorrogação do prazo.</t>
  </si>
  <si>
    <t>Necessidade de realização/aprovação de processos licitatórios</t>
  </si>
  <si>
    <t>Solicitação de aditivo de prazo e reequilíbrio financeiro</t>
  </si>
  <si>
    <t>Aguardar a homologação dos projetos submetidos à apreciação da ANTT, para daí reiniciar a obra</t>
  </si>
  <si>
    <t>Elevação do nível d'água da barragem acima da cota 540m, cota inicicial do rip-rap existente, por isso cobriu a área objeto do serviço contratado, impedindo a sua execução.</t>
  </si>
  <si>
    <t>7G88</t>
  </si>
  <si>
    <t>14VI</t>
  </si>
  <si>
    <t>5308</t>
  </si>
  <si>
    <t>NA</t>
  </si>
  <si>
    <t>109H</t>
  </si>
  <si>
    <t>2000</t>
  </si>
  <si>
    <t>00QY</t>
  </si>
  <si>
    <t>0022</t>
  </si>
  <si>
    <t>4786</t>
  </si>
  <si>
    <t>10RM</t>
  </si>
  <si>
    <t>10ZW</t>
  </si>
  <si>
    <t>116F</t>
  </si>
  <si>
    <t>109J</t>
  </si>
  <si>
    <t>20TP</t>
  </si>
  <si>
    <t>2004</t>
  </si>
  <si>
    <t>212B</t>
  </si>
  <si>
    <t>2869</t>
  </si>
  <si>
    <t>212M</t>
  </si>
  <si>
    <t>2819</t>
  </si>
  <si>
    <t>214S</t>
  </si>
  <si>
    <t>5314</t>
  </si>
  <si>
    <t>14XU</t>
  </si>
  <si>
    <t>5260</t>
  </si>
  <si>
    <t>12FT</t>
  </si>
  <si>
    <t>15DV</t>
  </si>
  <si>
    <t>12OB</t>
  </si>
  <si>
    <t>140X</t>
  </si>
  <si>
    <t>20EY</t>
  </si>
  <si>
    <t>14RP</t>
  </si>
  <si>
    <t>20N4</t>
  </si>
  <si>
    <t>214T</t>
  </si>
  <si>
    <t>1D73</t>
  </si>
  <si>
    <t>20NK</t>
  </si>
  <si>
    <t>7K66</t>
  </si>
  <si>
    <t xml:space="preserve">Aguardando o retorno das justificativas quanto ao veto, tendo em vista que todo valor da Ação 14VI foi cortado. </t>
  </si>
  <si>
    <t>Liberação de créditos orçamentários, para manutenção dos serviços continuados de vigilância, energia e locação de imóvel</t>
  </si>
  <si>
    <t>Aguardando retorno da justificativa</t>
  </si>
  <si>
    <t>Município conseguiu uma decisão judicial para assinar o convênio em 2021</t>
  </si>
  <si>
    <t>Reverter o veto orçamentário.</t>
  </si>
  <si>
    <t>Aguardar crédito oriundo de TED</t>
  </si>
  <si>
    <t>Emitir OS nas próximas semanas, exigindo a adoção de medidas sanitárias adequadas e, quando possíveis, adoção de reuniões remotas.</t>
  </si>
  <si>
    <t>Indicação dos locais por parte dos municipios</t>
  </si>
  <si>
    <t>Instruir solicitação de prorrogação de prazo.</t>
  </si>
  <si>
    <t>A Convenente deverá realizar/apresentar processos licitários conforme exigências da Codevasf</t>
  </si>
  <si>
    <t>Análise técnica e jurídica do requerimento</t>
  </si>
  <si>
    <t>Aguardar a diminuição do nível de água</t>
  </si>
  <si>
    <t>O valor programado na LOA 2021 foi vetado</t>
  </si>
  <si>
    <t>O valor de R$ 900 mil foi todo vetado na LOA 2021</t>
  </si>
  <si>
    <t>Veto Loa 2021</t>
  </si>
  <si>
    <t>Restrições Covid-19</t>
  </si>
  <si>
    <t>IMPACTO</t>
  </si>
  <si>
    <t>08 - Paralisado</t>
  </si>
  <si>
    <t>06 - Em execução</t>
  </si>
  <si>
    <t>00 - A iniciar</t>
  </si>
  <si>
    <t>01 - Ação preparatória</t>
  </si>
  <si>
    <t>02 - Conveniado</t>
  </si>
  <si>
    <t>07 - Concluído</t>
  </si>
  <si>
    <t>03 - Em licitação</t>
  </si>
  <si>
    <t>10 - Cancelado</t>
  </si>
  <si>
    <t>04 - Licitado</t>
  </si>
  <si>
    <t>05 - Contratado</t>
  </si>
  <si>
    <t>09 - Suspenso</t>
  </si>
  <si>
    <t>Alto</t>
  </si>
  <si>
    <t>Baixo</t>
  </si>
  <si>
    <t>PLOA 2021</t>
  </si>
  <si>
    <t>EMPENHADO</t>
  </si>
  <si>
    <t>LOA 2021</t>
  </si>
  <si>
    <t>RPNP</t>
  </si>
  <si>
    <t>RPNP CANCELADO</t>
  </si>
  <si>
    <t>RPNP LIQUIDADO</t>
  </si>
  <si>
    <t>PAN 2021</t>
  </si>
  <si>
    <t>SEMÁFORO</t>
  </si>
  <si>
    <t>Valor da Loa Condicionada</t>
  </si>
  <si>
    <t>Loa condicionada</t>
  </si>
  <si>
    <t>Empenhado somente 10% da obra</t>
  </si>
  <si>
    <t>Indisponibilidade orçamentária para conclusão da obra</t>
  </si>
  <si>
    <t>Sem previsão na LOA</t>
  </si>
  <si>
    <t>Fazer gestão para obtenção dos recursos orçamentários necessários à conclusão da obra</t>
  </si>
  <si>
    <t>Instalação de Cisternas no Estado do Ceará - 2020</t>
  </si>
  <si>
    <t>Cisternas</t>
  </si>
  <si>
    <t>UF</t>
  </si>
  <si>
    <t>PI</t>
  </si>
  <si>
    <t>SE</t>
  </si>
  <si>
    <t>MG</t>
  </si>
  <si>
    <t>MA</t>
  </si>
  <si>
    <t>BA</t>
  </si>
  <si>
    <t>AL</t>
  </si>
  <si>
    <t>CE</t>
  </si>
  <si>
    <t>PE</t>
  </si>
  <si>
    <t>RN</t>
  </si>
  <si>
    <t>TO</t>
  </si>
  <si>
    <t>PB</t>
  </si>
  <si>
    <t>DF</t>
  </si>
  <si>
    <t>GO</t>
  </si>
  <si>
    <t>PA</t>
  </si>
  <si>
    <t>AP</t>
  </si>
  <si>
    <t>Instalação de Cisternas no Rio Grande do Norte - 2020</t>
  </si>
  <si>
    <t>4 - Atividade</t>
  </si>
  <si>
    <t>5 - a definir</t>
  </si>
  <si>
    <t>CT 3.241.00/2019 - Em Execução...  Fiscal: Leonardo Luiz Cruz da Silva - Último Monitoramento: 01/02/2021 Valor CT: R$ 5.330.772,48</t>
  </si>
  <si>
    <t>CT 3.368.00/2020 - Em celebração</t>
  </si>
  <si>
    <t>CT 3.328.00/2020-  Não Iniciado, Aguardando OS. Valor R$ 725.000,00 - Fiscal: Leonardo Luiz Cruz</t>
  </si>
  <si>
    <t xml:space="preserve">CT 3.372.00/2020 - Aguardando OS </t>
  </si>
  <si>
    <t>CV 3.097.00/2017-  A Resolução Regional 415/2020 de 29/12/2020 autoriza a a celebração de termo aditivo ao Convênio nº 3.095.00/2017, visando acréscimo no valor do repasse da Codevasf de R$ 3.737.00,00  para R$ 5.090.151,22, e passando a contrapartida da Convenente de R$ 76.340,15 - Fiscal: Leonardo Luiz Cruz</t>
  </si>
  <si>
    <t>Foram adquiridos: webcams, notebooks, cabos hdmi, hd interno para storage e storage.Possui ata registrada com possibilidade de aquisição de desktops, monitores e tablets</t>
  </si>
  <si>
    <t>Aquisição e licenciamento dos sistemas Tron Gestão Contábil - TGC e Tron Box, cujo objetivo é o envio de informações à Receita Federal, atendendo a Instrução Normativa RFB 1.701/2017.</t>
  </si>
  <si>
    <t xml:space="preserve">Em andamento a celebração de parceria com a ENAP para apoio a execução dos serviços. </t>
  </si>
  <si>
    <t>CV 3.195.00/2018 - 1ª Termo Aditivo que visa prorrogar o prazo e registrar acréscimo de contrapartida.</t>
  </si>
  <si>
    <t>CT 3.235.00/2019 - Não Iniciado, aguardando OS.  Valor R$ 1.551.200,00.</t>
  </si>
  <si>
    <t>CT 3.233.00/2019 - A Resolução 367/2021 de 26/03/2021 autoriza a celebração do 1º termo aditivo - I - Prorrogar o prazo por um período de 365 (trezentos e sessenta e cinco) dias, contados a partir de 01/4/2021, passando seu vencimento para 01/4/2022; II- Readequar a planilha contratual com acréscimo de R$ 105.307,45 e supressão de R$ 105.307,45, permanecendo o valor original do contrato de R$ 1.910.000,00 III- Aprovar a nova planilha contratual Fiscal: Leonardo Luiz Cruz</t>
  </si>
  <si>
    <t>CV 3.206.00/2019 - Em Execução. Fiscal: leonardo Luiz Cruz. Valor R$ 8.722.870,33</t>
  </si>
  <si>
    <t>CV 3.213.00/2019 - Em Execução. Fiscal : Leonardo Luiz Cruz. Valor R$ 9.815.358,90</t>
  </si>
  <si>
    <t xml:space="preserve"> Obras sendo executadas em ritmo normal</t>
  </si>
  <si>
    <t>CT 3.164.00/2013 previa a implantação de um centro de manejo em Parnamirim e um em Serrita. Em Parnamirim o centro foi finalizado. No planejamento realizado pela empresa contratada, assim que o centro de manejo de Parnamirim estivesse em ponto de acabamento, seria iniciada a obra em Serrita. Melhor Detalhamento no SIGEC. Valor R$ 450.078,89 - Fiscal: WELLINGTON DIAS LOPES JUNIOR</t>
  </si>
  <si>
    <t>CT 3.198.00/2019 - A empresa encontra-se aguardando a liberação das licenças do DNIT e do CPRH para poder apresentar a medição final dos serviços, conforme cláusula oitava do contrato, considerando-se que os projetos previstos na planilha orçamentária e termo de referência, incluindo serviços topográficos, terraplenagem, pavimentação, drenagem e obras de arte corrente, sinalização, geométrico e orçamento e plano de execução já foram todos executados. Fiscal: VICTOR MIGUEL OLIVEIRA MAR</t>
  </si>
  <si>
    <t>CV 3.325.00/2020 - Município executando licitação</t>
  </si>
  <si>
    <t>CV 3.333.00/2020 - Município em fase de licitação</t>
  </si>
  <si>
    <t>CT 3.376.00/2020 - em celebração</t>
  </si>
  <si>
    <t xml:space="preserve">CV 3.326.00/2020 - Em fase de licitação pelo município - Fiscal: Alexandre Magno Botelho Bagetti - Valor R$ 573.000,00 </t>
  </si>
  <si>
    <t>CT 3.365.00/2020 - Em Celebração</t>
  </si>
  <si>
    <t xml:space="preserve">CT 3.379.00/2020 - Em celebração - Valor Empenhado R$ 46.132,00 </t>
  </si>
  <si>
    <t>CT 3.245.00/2019 -  Instrumento apresenta quantitativos realizados caminhando à conclusão, apesar de, o financeiro pago não apresentar mesmo percentual. Fiscal: Leonardo Cruz da Silva . Valor R$ 5.263.840,56.</t>
  </si>
  <si>
    <t>CT 3.323.00/2020 - Não Iniciado, aguardando OS.</t>
  </si>
  <si>
    <t>Instalação de Cisternas no Estado da Paraíba - 2020</t>
  </si>
  <si>
    <t>Instalação de Cisterna no Estado do Maranhão - 2020</t>
  </si>
  <si>
    <t>AR/SE</t>
  </si>
  <si>
    <t>Contrato em celebração</t>
  </si>
  <si>
    <t>Pendência da Contratada</t>
  </si>
  <si>
    <t>Unidade de Treimanento</t>
  </si>
  <si>
    <t>Aguardando ordem de serviço</t>
  </si>
  <si>
    <t>Construção de Escola de Mestre Queijeiro em São Roque de Minas/MG - 2ª Etapa</t>
  </si>
  <si>
    <t>Obra estava paralisada. Contrato assinado aguardando ordem de serviço</t>
  </si>
  <si>
    <t>Reforma de Mercado em Boquim/SE - 2020</t>
  </si>
  <si>
    <t>Contratos vencidos. Aguardando a contratada</t>
  </si>
  <si>
    <t xml:space="preserve">Instalação e Perfuração de Poços no Estado de Maranhão/8ª SR - 2018 </t>
  </si>
  <si>
    <t>Projeto Básico e executivo de engenharia da estrada de acesso ao Parque Nacional da Serra da Canastra</t>
  </si>
  <si>
    <t>Pavimentação de Vias Públicas em Canarana/BA -2018</t>
  </si>
  <si>
    <t>Convênio com clausula suspensiva</t>
  </si>
  <si>
    <t>Convênio celebrado em 2017. Ainda aguardando processo licitatório</t>
  </si>
  <si>
    <t>Convênio celebrado em 2018. Ainda aguardando processo licitatório</t>
  </si>
  <si>
    <t>Implantar Sistema de Abastecimento de Água em Jurema - III/PI - 2019</t>
  </si>
  <si>
    <t>Implantar Sistema de Abastecimento de Água em Porto Alegre do Piauí/PI - 2019</t>
  </si>
  <si>
    <t>Construção de Espaços Multieventos em Barro Duro/PI - 2019</t>
  </si>
  <si>
    <t>Construção de Espaços Multieventos em Buriti Dos Lopes/PI - 2019</t>
  </si>
  <si>
    <t>Construção de Espaços Multieventos em Colônia do Piauí/PI - 2019</t>
  </si>
  <si>
    <t>Construção de Espaços Multieventos em Cristalândia do Piauí/PI - 2019</t>
  </si>
  <si>
    <t>Construção de Espaços Multieventos em Demerval Lobão/PI - 2019</t>
  </si>
  <si>
    <t>Construção de Espaços Multieventos em Ipiranga do Piauí/PI - 2019</t>
  </si>
  <si>
    <t>Construção de Espaços Multieventos em Isaías Coelho/PI - 2019</t>
  </si>
  <si>
    <t>Construção de Espaços Multieventos em Lagoa de São Francisco/PI - 2019</t>
  </si>
  <si>
    <t>Construção de Espaços Multieventos em Landri Sales/PI - 2019</t>
  </si>
  <si>
    <t>Construção de Espaços Multieventos em Luís Correia/PI - 2019</t>
  </si>
  <si>
    <t>Construção de Espaços Multieventos em Madeiro/PI - 2019</t>
  </si>
  <si>
    <t>Construção de Espaços Multieventos em Miguel Leão/PI - 2019</t>
  </si>
  <si>
    <t>Construção de Espaços Multieventos em Parnaguá/PI - 2019</t>
  </si>
  <si>
    <t>Construção de Espaços Multieventos em Pedro II/PI - 2019</t>
  </si>
  <si>
    <t>Construção/Recuperação de Praças em Floresta do Piauí/PI - 2019</t>
  </si>
  <si>
    <t>Construção/Recuperação de Praças em Caraúbas do Piauí/PI - 2019</t>
  </si>
  <si>
    <t>Reforma de Mercado em São João da Canabrava/PI - 2019</t>
  </si>
  <si>
    <t>Reforma de Mercado em Guadalupe/PI - 2019</t>
  </si>
  <si>
    <t>Reforma de Mercado em Palmeira/PI - 2019</t>
  </si>
  <si>
    <t>Construção de Espaços Multieventos em Nova Santa Rita/PI - 2019</t>
  </si>
  <si>
    <t>Construção de Espaços Multieventos em Várzea Branca/PI - 2019</t>
  </si>
  <si>
    <t>Construção de Espaços Multieventos em Uruçui/PI - 2019</t>
  </si>
  <si>
    <t>Construção de Espaços Multieventos em Sigefredo Pacheco/PI - 2019</t>
  </si>
  <si>
    <t>Construção de Espaços Multieventos em Sebastião Barros/PI - 2019</t>
  </si>
  <si>
    <t>Construção de Espaços Multieventos em São Luís do Piauí/PI - 2019</t>
  </si>
  <si>
    <t>Construção de Espaços Multieventos em Piripiri/PI - 2019</t>
  </si>
  <si>
    <t>Construção de Espaços Multieventos em Porto/PI - 2019</t>
  </si>
  <si>
    <t>Construção de Espaços Multieventos em Queimada Nova/PI - 2019</t>
  </si>
  <si>
    <t>Construção de Espaços Multieventos em Santa Luz/PI - 2019</t>
  </si>
  <si>
    <t>Construção de Espaços Multieventos em São Francisco De Assis Do Piaui/PI - 2019</t>
  </si>
  <si>
    <t>Construção de Espaços Multieventos em São Francisco do Piauí/PI - 2019</t>
  </si>
  <si>
    <t>Construção de Espaços Multieventos em São Gonçalo do Piauí/PI - 2019</t>
  </si>
  <si>
    <t>Construção de Espaços Multieventos em São João da Serra/PI - 2019</t>
  </si>
  <si>
    <t>Construção de Espaços Multieventos em São João da Varjota/PI - 2019</t>
  </si>
  <si>
    <t>Convênio celebrado em 2019. Aguardando Processo licitatório</t>
  </si>
  <si>
    <t>Ano celebração</t>
  </si>
  <si>
    <t>Aguardando Licitação Convenente - 2017</t>
  </si>
  <si>
    <t>Aguardando Licitação Convenente - 2018</t>
  </si>
  <si>
    <t>Aguardando Licitação Convenente - 2019</t>
  </si>
  <si>
    <t>Pendência do Convenente - Claúsula Suspensiva</t>
  </si>
  <si>
    <t>O Governo do Estado (IDEPI) não concluiu a desapropriação</t>
  </si>
  <si>
    <t>Abandono da Empresa</t>
  </si>
  <si>
    <t>A Empresa abandonou a obra</t>
  </si>
  <si>
    <t>Aguardando licitação convenente</t>
  </si>
  <si>
    <t>Licitação deserta</t>
  </si>
  <si>
    <t>A prefeitura alega que não tem disponibilidade financeira para assumir o acréscimo de valor do instrumento</t>
  </si>
  <si>
    <t>Em tratativas para prestação de contas</t>
  </si>
  <si>
    <t>A contratada foi notificada e não retornou a obra</t>
  </si>
  <si>
    <t>Contrato com a Empresa anterior e Embasa foi recindido</t>
  </si>
  <si>
    <t>decreto onda roxa no estado de Minas Gerais em enfrentamento a pandemia</t>
  </si>
  <si>
    <t>Será realizado novo contrato. Aguardando liberação de orçamento</t>
  </si>
  <si>
    <t>O contrato vigente está paralisado devido ao Restos a Pagar ter sido cancelado. Aguardando disponibilidade orçamentária para celebração de novo instrumento</t>
  </si>
  <si>
    <t>Sem cobertura de orçamento para prorragação do instrumento. Obra coberta por recurso de emenda parlamentar</t>
  </si>
  <si>
    <t>Aguardando licitação por parte do Convenente</t>
  </si>
  <si>
    <t>Aguardando licitação convenente - 2019</t>
  </si>
  <si>
    <t>Contrato paralisado desde outubro de 2020 devido a pandemia</t>
  </si>
  <si>
    <t>O convenente não cumpriu clausula suspensiva</t>
  </si>
  <si>
    <t>Agurdando licenciamento ambiental</t>
  </si>
  <si>
    <t>Licenciamento ambiental</t>
  </si>
  <si>
    <t>Tipo de Intervenção</t>
  </si>
  <si>
    <t>Obra</t>
  </si>
  <si>
    <t>RP</t>
  </si>
  <si>
    <t>2010</t>
  </si>
  <si>
    <t>2018</t>
  </si>
  <si>
    <t>2011</t>
  </si>
  <si>
    <t>2019</t>
  </si>
  <si>
    <t>2013</t>
  </si>
  <si>
    <t>2020</t>
  </si>
  <si>
    <t>2014</t>
  </si>
  <si>
    <t>COD. LOA</t>
  </si>
  <si>
    <t>0022_0000</t>
  </si>
  <si>
    <t>0022_0002</t>
  </si>
  <si>
    <t>00QY_0000</t>
  </si>
  <si>
    <t>2004_0001</t>
  </si>
  <si>
    <t>20TP_0000</t>
  </si>
  <si>
    <t>212B_0001</t>
  </si>
  <si>
    <t>212B_0003</t>
  </si>
  <si>
    <t>212B_0005</t>
  </si>
  <si>
    <t>2004_0002</t>
  </si>
  <si>
    <t>1851_0000</t>
  </si>
  <si>
    <t>2000_0006</t>
  </si>
  <si>
    <t>2869_0000</t>
  </si>
  <si>
    <t>12OB_0000</t>
  </si>
  <si>
    <t>140X_0000</t>
  </si>
  <si>
    <t>20EY_0002</t>
  </si>
  <si>
    <t>12OB_0005</t>
  </si>
  <si>
    <t>12OB_0002</t>
  </si>
  <si>
    <t>20EY_0001</t>
  </si>
  <si>
    <t>12OB_000M</t>
  </si>
  <si>
    <t>14RP_0001/14RP_0002</t>
  </si>
  <si>
    <t>20N4_0000</t>
  </si>
  <si>
    <t>5308_0000</t>
  </si>
  <si>
    <t>109H_0001</t>
  </si>
  <si>
    <t>2000_0001</t>
  </si>
  <si>
    <t>2000_0003</t>
  </si>
  <si>
    <t>1D73_000</t>
  </si>
  <si>
    <t>20NK_0000</t>
  </si>
  <si>
    <t>7K66_0000</t>
  </si>
  <si>
    <t>1D73_0000</t>
  </si>
  <si>
    <t>15DV_0000</t>
  </si>
  <si>
    <t>Instalação de Cisterna no Estado do Piauí - 2020</t>
  </si>
  <si>
    <t>Instalação de Cisterna no Estado do Sergipe - 2020</t>
  </si>
  <si>
    <t>Operação e Manutenção de Barragens</t>
  </si>
  <si>
    <t>Capacitação</t>
  </si>
  <si>
    <t>APL Estruturado</t>
  </si>
  <si>
    <t>Operação e manutenção</t>
  </si>
  <si>
    <t>Pendência de Outro Orgão</t>
  </si>
  <si>
    <t>Pendência Convenente - Outros</t>
  </si>
  <si>
    <t>Elevação nível água</t>
  </si>
  <si>
    <t>A ação foi vetada na LOA 2021</t>
  </si>
  <si>
    <t>Aguardando licitação convenente - 2020</t>
  </si>
  <si>
    <t>Gestão e Governança</t>
  </si>
  <si>
    <t>Operação e manutenção do PISF</t>
  </si>
  <si>
    <t>Soma de EMPENHADO</t>
  </si>
  <si>
    <t>Operação e Manutenção do Centro Integrado de Recursos Pesqueiros e Aquicultura de Gorutuba/MG</t>
  </si>
  <si>
    <t>Projeto Básico do Sistema de Esgotamento Sanitário da cidade de Demerval Lobão/PI.</t>
  </si>
  <si>
    <t>Projeto Básico do Sistema de Esgotamento Sanitário da cidade de São Pedro do Piauí.</t>
  </si>
  <si>
    <t>Financeiro</t>
  </si>
  <si>
    <t>Reequilibrio-economico financeiro</t>
  </si>
  <si>
    <t>Pedidos das empresas para que haja prorrogação do prazo de entrega dos equipamentos, alegando inúmeros fatores,  sendo o mais recorrente a falta de insumos no mercado para produção dos equipamentos em função da pandemia.</t>
  </si>
  <si>
    <t>2) Pedido de reequilíbrio-econômico no valor dos equipamentos licitados, alegando alta do dólar, do aço e do transporte, em função da pandemia.</t>
  </si>
  <si>
    <t>3) Falta ou atraso de pagamento referentes aos equipamentos entregues.</t>
  </si>
  <si>
    <t>Obras de Recuperação de Centro pesqueiro no Estado do Goiás</t>
  </si>
  <si>
    <t>Foram emitidas as Ordens de Fornecimento, mas nenhum equipamento foi entregue até a presente data.</t>
  </si>
  <si>
    <t>Maio</t>
  </si>
  <si>
    <t>Empenho Liquidado</t>
  </si>
  <si>
    <t>Projetos a definir Centro Oeste</t>
  </si>
  <si>
    <t>NC</t>
  </si>
  <si>
    <t>Contratos concluídos</t>
  </si>
  <si>
    <t>Aguardando crédito orçamentário oriundo do MAPA</t>
  </si>
  <si>
    <t>EVTEA Em execução pela UFV, por meio do TED xx/2019</t>
  </si>
  <si>
    <t>Definição dos requisitos negociais e tecnológicos.</t>
  </si>
  <si>
    <t>Concluída parcialmente a fase de planejamento da contratação. Definição do quantitativo, custo parcial, requisitos de negócio e técnicos.</t>
  </si>
  <si>
    <t>Análise feita pela PR/AJ e PR/SL com vistas a licitação.</t>
  </si>
  <si>
    <t>Planejamento da contratação parcialmente concluído; Definição dos requisitos técnicos e de negócio concluído;Definição dos equipamentos e quantidades para Sede e SR's.</t>
  </si>
  <si>
    <t>Instalação das licenças Windows Server nos servidores de banco de dados.Configuração da rede lógica dos servidores de Banco de Dados.</t>
  </si>
  <si>
    <t xml:space="preserve">As ações de capacitações do projeto com os recursos de 2019/2020 foram concluídas. Foram capacitados um total de 274 jovens somando os cursos de corte costura ocorridos na 1 e 4 SR, Pisicultura na 2 e 7 Sr, informatica na 5 e 6 SR, tratorista na 5 SR e fruticultura na 6SR.  </t>
  </si>
  <si>
    <t>Obra em execução pela nova contratada, a mesma está executando redes de interligações.</t>
  </si>
  <si>
    <t>Licitação concluída. Vencedora Construtora Venâncio Ltda no valor de R$5.348.569,65. Aguardando orçamento 2021 para contratação. Atualmente houve o veto total da ação 116F - Abastecimento de Água da LOA2021</t>
  </si>
  <si>
    <t>Contratado, aguardando a Emissão da ordem de serviço</t>
  </si>
  <si>
    <t>Ordem de serviço emitida em 24/5/21</t>
  </si>
  <si>
    <t>Licitação Concluída no valor de R$ 14.203.961,60. Resolução nº 203 de 02/02/2021 homologa e adjudica a Construtora Vale de Ouro no valor de R$14.203.971,41. Depende de aprovação de créditos ação 10RM, que foi vetada em sua totalidade na LOA2021.</t>
  </si>
  <si>
    <t>Diagnóstico, Serviços topográficos e cadastros e estudo hidrológico entregues e aprovados.</t>
  </si>
  <si>
    <t>Convênio - Aguardando licitação</t>
  </si>
  <si>
    <t>Foi solicitado o encerramento do Convênio por não cumprimento da Clausula suspensiva., o instrumento venceu no dia 31 /03/2021.</t>
  </si>
  <si>
    <t>Convênio - Aguardando a licitação.</t>
  </si>
  <si>
    <t>Ordem de serviço emitida em 26/04/2021</t>
  </si>
  <si>
    <t>Termo de Encerramento Físico do Contrato emitido em 11/05/2021.</t>
  </si>
  <si>
    <t>Processo licitatório para execução dos serviços apresentado e aprovado. Em trâmites para liberação da primeira parcela. Não está apta à fiscalização de campo.</t>
  </si>
  <si>
    <t>Obra iniciada em 09/06/2021</t>
  </si>
  <si>
    <t>A ordem de serviço já foi devidamente executada. Os relatórios de ensaio constam no monitoramento realizado em 17/05/2021. O processo está na 2ª/GRA/UFN para pagamento.</t>
  </si>
  <si>
    <t>Contrato em andamento, em fase de execução da 1ª Etapa - Planejamento das ações e mobilização da equipe. (Monitoramento SIGEC 03/06/2021)</t>
  </si>
  <si>
    <t>OS emitida 17/05/2021</t>
  </si>
  <si>
    <t>Emissão da ordem de serviço em 17/05/2021</t>
  </si>
  <si>
    <t>Em ação preparatória para lançamento de licitação de Sistema de Registro de Preços para execução de práticas mecânicas em MG</t>
  </si>
  <si>
    <t>Esse crédito será empenhado no sistema de registro de preço da licitação concluída, após a conclusão de projetos para recuperação hidroambiental contratado pelo mesmo SRP.</t>
  </si>
  <si>
    <t>Em fase de contratação</t>
  </si>
  <si>
    <t>Aguardando orçamento 2021 para licitação da obra. Veto total da ação 116F - Abastecimento de Água da LOA2021</t>
  </si>
  <si>
    <t>Empenhado. Contrato assinado. Processo está na assessoria jurídica para juntada de documentação e publicação.</t>
  </si>
  <si>
    <t>Foi autorizada à celebração do 1º Termo Aditivo do CT 0.089.00/2019, rerratificando o objeto para prestação de serviços de pavimentação em blocos intertravados de concreto e alterando a extensão total dos serviços a serem executados.</t>
  </si>
  <si>
    <t xml:space="preserve">CT0.179.00/2020: aguardando emissão de OS .CT0.192.00/2020: aguardando emissão de OS. CT 0.188.00/2020: aguardando emissão de OS. CT 0.191.00/2020: contrato celebrado. </t>
  </si>
  <si>
    <t>Contrato paralisado devido a Pandemia do COVID 19.</t>
  </si>
  <si>
    <t>Solicitada a liberação da 1ª parcela do Convênio para início da Obra. A parcela solicitada ainda não foi liberada.</t>
  </si>
  <si>
    <t>Serviços parados...Fiscal: MARIA REJANA DE SANTANA QUEIROZ</t>
  </si>
  <si>
    <t xml:space="preserve"> Aguardado a licitação para ser analisada..</t>
  </si>
  <si>
    <t>Retirada da cláusula suspensiva conforme registro no SICONV.Aguardando apresentação de processo licitatório.</t>
  </si>
  <si>
    <t>Projeto aguardando análise</t>
  </si>
  <si>
    <t>Em 28/09/2020 foi enviado o ofício 1556/2020 - 7ªSR informando que o processo licitatório modalidade Carta Convite 02/2020 não foi aprovado pela 7ªSL.</t>
  </si>
  <si>
    <t>Projeto aprovado, cláusula suspensiva aprovada, aguardando apresentação do processo licitatório.</t>
  </si>
  <si>
    <t>Aprovados processos licitatórios; aguardando inserção dos mesmos na Plataforma +Brasil e depósito de contrapartida.</t>
  </si>
  <si>
    <t xml:space="preserve"> Solicitada parcela única; aguardando recursos</t>
  </si>
  <si>
    <t>Solicitado liberação de parcela em 03/06/2021.</t>
  </si>
  <si>
    <t>Obra em execução</t>
  </si>
  <si>
    <t>Solicitada a liberação do recurso em 12/04/2021, aguardando pagamento e início dos serviços. Não está apta à fiscalização de campo.</t>
  </si>
  <si>
    <t>Convenio em andamento.</t>
  </si>
  <si>
    <t xml:space="preserve"> Solicitado a liberação da parcela única em 01/06/2021</t>
  </si>
  <si>
    <t>Processo Licitatórios aprovados. Solicitado a liberação da 1ª e única parcela</t>
  </si>
  <si>
    <t>Retirada a Cláusula Suspensiva. Processos licitatórios referente as Meta 1 - Elaboração de Projeto Executivo (Dispensa nº 01/2021) e Meta 2 - Obra (TP nº 001/2021) analisados e aprovados. Emitido o RAC solicitando a parcela única do Convênio em 24/03/2021 (aguardar a liberação).</t>
  </si>
  <si>
    <t xml:space="preserve"> Aguardando a prefeitura apresentar as licitações para análise.</t>
  </si>
  <si>
    <t xml:space="preserve">CT 0.072.00/2020: instrumento celebrado para a construção de 29 pontes no estado do AP. Aguardando emissão de OS </t>
  </si>
  <si>
    <t>Convênio em andamento e dentro da vigência (30/11/2021) constante em cláusula suspensiva do instrumento.</t>
  </si>
  <si>
    <t xml:space="preserve">Convênio em análise na PR/AJ para confecção de termo de apostilamento. </t>
  </si>
  <si>
    <t xml:space="preserve">Convênio 0.130.00/2020 Convênio 0.131.00/2020 Convênio 0.139.00/2020: Convênio em análise na PR/AJ para confecção de termo de apostilamento. </t>
  </si>
  <si>
    <t>O contrato está em celebração</t>
  </si>
  <si>
    <t>Contrato encerrado após emissão do TEF. Foi concluído 85% da obra de 1.000,00 hectares irrigados. Foram desmontados os conjuntos elevatórios dos reservatórios R1 e R2 e entregues no depósito da Codevasf em Teresina-PI. Também foram entregues a parte de hidrometação.</t>
  </si>
  <si>
    <t>TED n. 05/2019  firmado com a  UFV - solicitado T.A de prazo</t>
  </si>
  <si>
    <t>Obra paralisada. Aguardando liberação da 11ª parcela</t>
  </si>
  <si>
    <t>Em andamento os trabalhos de elaboração do projeto básico do lote II; Entregues em 31/5/2021 os relatórios RP005-S, serviços pagos a preços unitários; RF25 - Pré-dimensionamento e Projeto dos Equipamentos Hidromecanicos e adutoras do Lote II, (usos difusos); RF33 - Relatório de Dimensionamento, concepção e lógica de funcionamento e operação do sistema de regulação e controle - Lote II;</t>
  </si>
  <si>
    <t>TESTE</t>
  </si>
  <si>
    <t>Continuam os trabalhos de escavação das fundações da Estação de Tratamento de Água da adutora de Dirceu Arcoverde.</t>
  </si>
  <si>
    <t>Após vistoria da fiscalização. Obras em andamento.</t>
  </si>
  <si>
    <t>A Determinação da 5ª SR nº 072/2021, de 28/04/2021,  constitui comissão para  proceder  ao  recebimento definitivo das obras e serviços relativos aos Subsistemas II e IV.</t>
  </si>
  <si>
    <t>Diagnóstico Ambiental : (1) para o Meio Físico, o diagnóstico de fluviometria contemplando a quarta campanha; (2) para o Meio Biótico, foi realizado o replanejamento de campo para levantamento de vegetação, mapeamento das fisionomias vegetais através de geoprocessamento e segunda campanha de fauna (destaca-se que essas campanhas tiveram que ser postergadas em função da pandemia de Covid - 19); e (3) para o Meio Socioeconômico, a sistematização dos dados de campo foi realizada</t>
  </si>
  <si>
    <t>Emitida ordem de serviço em 08/04/2021 à empresa Sanear - CT 0.102.00/2020 - Em andamento estudos preliminares</t>
  </si>
  <si>
    <t>Processo licitatório referente a Meta 2 - Obra apresentado. Analisado e aprovado na parte técnica. Apresentou restrição no setor de licitação. Aguardar a regularização. Processo licitatório referente a Meta 1 - Elaboração de Projeto Executivo analisado e aprovado. Processo licitatório referente a Meta 2 - Obra (TP 02/2021) analisado e aprovado. Aguardar a regularização da contrapartida para solicitação da liberação da parcela única do Convênio.</t>
  </si>
  <si>
    <t xml:space="preserve"> Solicitada a liberação da parcela de recursos, para início das obras</t>
  </si>
  <si>
    <t>Último monitoramento do fiscal em 26/05/2021: Obra em fase de recebimento. Comissão de recebimento já efetuou vistorias e acompanhou testes, tendo identificado algumas pendências e determinado prazo de 30 dias para conclusão, contados a partir do dia 30/04/2021.</t>
  </si>
  <si>
    <t>São 07 contratos, 5 estão em execução e 2 na fase de assinar a ordem de serviço</t>
  </si>
  <si>
    <t xml:space="preserve">último monitoramento do fiscal em 05/05/221: O contrato foi concluído com um percentual de 94,38 %, conforme constam nas 07 medições elaboradas no período de execução.O percentual de 94,38 % corresponde ao que foi executado fisicamente. </t>
  </si>
  <si>
    <t>Contratos 2.344.00/19 e 2.346.00/19 e convênio 2.274.00/19 encontram-se em execução.</t>
  </si>
  <si>
    <t xml:space="preserve"> No aguardo da entrega do Projeto Básico por parte da Prefeitura para análise</t>
  </si>
  <si>
    <t>Esse projeto contempla 10 Contratos, dos quais 06(seis) estão em execução, e 04(quatro) em celebração. Informação do Sigec</t>
  </si>
  <si>
    <t>Emitida OS em 23/03/2021 - CT 0.166.00/2020 - Concluídos e aprovados os Estudos Complementares (R0) dos trechos 4S e 5S, conforme cronograma físico-financeiro. Liberado para pagamento da Medição 01 o valor de R$ 78.609,03.</t>
  </si>
  <si>
    <t>CT 0.104.00/2020, CT 0.150.00/2020: instrumento celebrado. Aguardando OS.</t>
  </si>
  <si>
    <t>Emitida OS em 08/04/2021. Valor empenhado integralmente, emenda parlamentar  impositiva - CT 0.169.00/2020</t>
  </si>
  <si>
    <t>Último monitoramento do fiscal no Sigec em 14/05/2021: Foi solicitada a 2ª parcela. Aguardar pagamento da mesma para o início das obras.</t>
  </si>
  <si>
    <t>Último monitoramento do fiscal no Sigec em 21/05/2021: Em análise de aditivo de readequação de planilha orçamentária do Convênio.</t>
  </si>
  <si>
    <t xml:space="preserve"> Aguardando documentos para retirada da cláusula suspensiva.</t>
  </si>
  <si>
    <t>A informação da Embasa é que, até o fim desse mês de junho ocorra a rescisão do contrato atual, e até meados de agosto ocorra o novo processo licitatório.</t>
  </si>
  <si>
    <t xml:space="preserve">Em execução </t>
  </si>
  <si>
    <t>O INCRA está elaborando o TR para licitar o serviço. Aguardando Plano de Trabalho e demais documentos para análise e descentralização do recurso.</t>
  </si>
  <si>
    <t>Não iniciada</t>
  </si>
  <si>
    <t>Foi aprovado um aditivo mas encontra-se em tratativas a prestação de contas. Passando essa fase vai recomençar a obra, que foi relicitada.</t>
  </si>
  <si>
    <t xml:space="preserve"> Em execução a rede coletora, a estrutura de concreto da Estação Elevatória 01 e  a camada de acabamento do fundo das lagoas.</t>
  </si>
  <si>
    <t>Obra paralisada</t>
  </si>
  <si>
    <t>Contrato permanece paralisado</t>
  </si>
  <si>
    <t xml:space="preserve">Município ainda não lançou edital para contratação das obras. </t>
  </si>
  <si>
    <t xml:space="preserve"> Contrato concluído, Em fase de encerramento</t>
  </si>
  <si>
    <t>Não iniciou a execução porque está em processo de validação da licitação.</t>
  </si>
  <si>
    <t>ùltimo monitoramento do fiscal no dia 01/06/2021: Programada a 4ª Medição com a entrega completa dos elementos da 1ª Etapa do projeto.</t>
  </si>
  <si>
    <t>Os serviços de dragagem foram concluidos parcialmente devido a fato superveniente: a cheia do Rio São Francisco impediu a conclusão dos serviços, tendo sido executados 84,5% da dragagem no Canal do Guaxinim.</t>
  </si>
  <si>
    <t>Estão aguardando a Casal justificar os pontos elencados na licitação pela fiscalização.</t>
  </si>
  <si>
    <t>A Codevasf em out/2019 sugeriu algumas alterações no projeto básico para CASAL para licitar. Sem retorno.</t>
  </si>
  <si>
    <t>A pandemia do COVID-19 paralisou o projeto.</t>
  </si>
  <si>
    <t>Aguardando a emissão da ordem de serviço</t>
  </si>
  <si>
    <t>Em fase de conclusão;</t>
  </si>
  <si>
    <t>Aguardando a Ordem de serviço</t>
  </si>
  <si>
    <t>A entrega dos bens (equipamentos e materiais) realizada por alguns fornecedores. Alguns bens foram doados para UFG (universidade Federal de Goiás).</t>
  </si>
  <si>
    <t>Obras iniciadas</t>
  </si>
  <si>
    <t>não iniciada</t>
  </si>
  <si>
    <t xml:space="preserve">os recursos vinculados a esse projeto em parte são valores descentralizados para as SRs e portanto deverão se alocados em outros projetos das SRs (1ª, 2ª, 6ª e 7ª).  o valor de execução de 10% refere-se ao unico recursos geridos pela  AR/GDT/UPA  relativo ao empenho de passagem do ano de 2018 que estão sendo utilizados com moderação em função da pandemia. </t>
  </si>
  <si>
    <t>Contrato 0.094.00/2019; Contrato 0.094.00/2019; Contrato 0.095.00/2019; Contrato 0.097.00/2019; Contrato 0.098.00/2019: execução de 8 pontes mistas; aguardando emissão de OS.</t>
  </si>
  <si>
    <t>Último monitoramento do fiscal no Sigec em 01/06/2021: Solicitação de readequação de metas por parte da Prefeitura.</t>
  </si>
  <si>
    <t>Último monitoramento do fiscal no Sigec em 01/06/2021: Realizada Pavimentação asfáltica.</t>
  </si>
  <si>
    <t>Último monitoramento do fiscal em 30/05/2021: Foi feita a aplicação da última camada de CBUQ no restante da via. O projeto da readequação está em elaboração</t>
  </si>
  <si>
    <t>Último monitoramento do fiscal no Sigec em 01/06/2021 CV nº 2.298.00/2019: Finalização de pavimentação em Lagoa Grande.Último monitoramento do fiscal no Sigec em 01/06/2021 CV nº 2.302.00/2019: Execução de drenagem no povoado de Lagoa do Cedro.</t>
  </si>
  <si>
    <t>Último monitoramento do fiscal no Sigec em 01/06/2021 CV nº 2.208.00/2019: Execução de rejuntamento do calçamento. Último monitoramento do fiscal no Sigec em 01/06/2021 CV nº 2.361.00/2019: Mobilização de equipamentos.</t>
  </si>
  <si>
    <t>Último monitoramento do fiscal em 14/05/2021: Obra em fase final de execução referente a 2ª parcela</t>
  </si>
  <si>
    <t>Último monitoramento feito pelo fiscal, em 14/05/2021: Entrei em contato com o secretário de obras Sr. Bolivar e o mesmo informou que será realizada a licitação  em breve.</t>
  </si>
  <si>
    <t>Último monitoramento do fiscal no Sigec em 14/05/21: Prefeitura ficou de enviar outro processo licitatório para análise da CodevasfO processo licitatório enviado anteriormente pela prefeitura estava com pendências</t>
  </si>
  <si>
    <t>Último monitoramento no Sigec em 02/06/2021: Liberada a 3ª parcela do convênio: R$171.000,00, ordem bancária: 2021OB800817 em 01Jun21</t>
  </si>
  <si>
    <t>Último monitoramento do fiscal no Sigec em 14/05/2021: Obra em andamento, os serviços referente a 1ª parcela foram concluídos</t>
  </si>
  <si>
    <t>Processo licitatório modalidade Tomada de Preços 16/2020 referente à Meta 02 do objeto do Convênio nº 7.260.00/2019(SICONV nº 896.387/2019) não foi aprovado necessitando de declaração assinada, de que foram atendidos os normativos próprios para a realização do certame.Enviado o ofício 446/2021 em 29/03/2021.</t>
  </si>
  <si>
    <t>Solicitado da prefeitura o projeto básico para análise com a finalidade da retirada da cláusula suspensiva.</t>
  </si>
  <si>
    <t>Solicitada a liberação da 1ª Parcela no valor de R$ 51.676,00, processo 59570.000476/2021-61 conforme cronograma de desembolso, após abertura do processo, foi constatado que nõ foi apresentada a dispensa de licitação para elaboração de projeto executivo, meta 01 do convênio.</t>
  </si>
  <si>
    <t>Conforme contato com o convenente, as pendências estão sendo sanadas.</t>
  </si>
  <si>
    <t>A cláusula suspensiva  deste convênio já foi retirada. Falta o convenente apresentar o processo licitatório das respectivas obras(meta 02) e da elaboração do projeto executivo (meta 01). Solicitamos o envio de ofício ao convenente para que apresente os processos licitatórios.</t>
  </si>
  <si>
    <t>Aguardando regularização de contrapartida, inserção de processos licitatórios, contratos e declaração de atendimento às leis de licitações no SICONV.</t>
  </si>
  <si>
    <t xml:space="preserve"> Obra em execução</t>
  </si>
  <si>
    <t>Solicitada liberação da 3ª parcela de recursos em 26/11/2020, aguardando recurso para liberação conforme andamento do processo SRD 343875.</t>
  </si>
  <si>
    <t>Foi realizada viagem para fiscalização do convênio e será elaborado o RAE.</t>
  </si>
  <si>
    <t xml:space="preserve"> Aguardando liberação de recurso..</t>
  </si>
  <si>
    <t>Retirada as cláusulas suspensivas. Aguardando apresentação do processo de licitação</t>
  </si>
  <si>
    <t>Solicitada parcela única; aguardando repasse de recursos</t>
  </si>
  <si>
    <t xml:space="preserve"> Aguardando resolução de pendências no projeto e documentação para retirada de Cláusula Suspensiva</t>
  </si>
  <si>
    <t xml:space="preserve"> Recursos repassados; prefeita municipal enviou mensagem dizendo que vão ser iniciadas as obras.</t>
  </si>
  <si>
    <t>Processo licitatório referente a obras não aprovado; licitação referente à Meta 1 não entregue</t>
  </si>
  <si>
    <t>Aguardando resolução de pendências do projeto e documentação para retirada de Cláusula Suspensiva</t>
  </si>
  <si>
    <t>Analisado projeto executivo e emitido parecer de pendências em 20/05/2021</t>
  </si>
  <si>
    <t>Processos licitatórios aprovados; aguardando inserção de documentação na Plataforma + Brasil e depósito de contrapartida para solicitar recursos.</t>
  </si>
  <si>
    <t>Aguardando documentação para solicitar parcela.</t>
  </si>
  <si>
    <t>Já foi feito o pedido de liberação da parcela do município</t>
  </si>
  <si>
    <t>Foi apresentada a nova licitação da meta 2, depois de feita a análise sendo reprovada não atende ao item b.</t>
  </si>
  <si>
    <t>Aguardando processos licitatórios</t>
  </si>
  <si>
    <t>Recebido pendências do projeto básico em 21/05/2021, em análise</t>
  </si>
  <si>
    <t>Dispensa de licitação para elaboração do projeto executivo apresentada e aprovada. Tomada de preços para contratação da obra apresentada e reprovada. Aguardando novo processo licitatório. Não esta apta à fiscalização de campo.</t>
  </si>
  <si>
    <t xml:space="preserve"> Solicitada parcela única; aguardando repasse de recursos</t>
  </si>
  <si>
    <t>aguardando licitação da obra. contrapartida e anexar tudo na plataforma mais brasil.</t>
  </si>
  <si>
    <t>licitação da meta 2 aprovada e aguardando a licitação da meta 1.</t>
  </si>
  <si>
    <t>aguardando licitações.</t>
  </si>
  <si>
    <t>aguardando licitação da obra. contrapartida e anexar no siconv</t>
  </si>
  <si>
    <t xml:space="preserve"> Aguardando processos licitatórios</t>
  </si>
  <si>
    <t xml:space="preserve"> Já foi pedido a liberação da parcela</t>
  </si>
  <si>
    <t xml:space="preserve"> Parcela única paga em 27/05/2021. Aguardando início dos serviços para agendamento de vistoria</t>
  </si>
  <si>
    <t>Foi apresentada a nova licitação da meta 2, depois de  feita a análise sendo reprovada não atende aos itens b e d.</t>
  </si>
  <si>
    <t>Parcela única paga</t>
  </si>
  <si>
    <t>LICITAÇÃO DA OBRA APROVADA. FALTA LICITAÇÃO DO PROJETO.</t>
  </si>
  <si>
    <t>Solicitado envio de correspondência em 25/03/2021, cobrando a nova licitação para análise</t>
  </si>
  <si>
    <t xml:space="preserve"> Aguardando licitação para análise.</t>
  </si>
  <si>
    <t>Processo licitatório da Meta 01 aprovado e Processo licitatório da Meta 02 foi reprovada, aguardando uma nova licitação.</t>
  </si>
  <si>
    <t>Solicitado envio de correspondência em 25/03/2021, cobrando a licitação para análise.</t>
  </si>
  <si>
    <t>Aguardando as pendências do projeto</t>
  </si>
  <si>
    <t>Aguardando o processo licitatório</t>
  </si>
  <si>
    <t>LICITAÇÃO DA OBRA REPROVADA, FAZER NOVA LICITAÇÃO</t>
  </si>
  <si>
    <t>Aprovado projeto executivo em 13/05/2021</t>
  </si>
  <si>
    <t>Emitido parecer de pendências do projeto básico, em 25/05/2021.</t>
  </si>
  <si>
    <t xml:space="preserve"> Solicitado envio de correspondência em 25/03/2021, solicitando a nova licitação</t>
  </si>
  <si>
    <t>Em meados de janeiro de 2021 a fiscalização da Codevasf visitou a obra, objeto do convênio, e após a visita elaborou o Relatório de Acompanhamento de Empreendimentos - RAE (Fls. 894 a 907 do processo do convênio) atestando um percentual de execução de aproximadamente 64,31%. A fiscalização constatou que a obra estava em andamento em fase de acabamento.</t>
  </si>
  <si>
    <t>Aguardando licitação</t>
  </si>
  <si>
    <t xml:space="preserve"> retirada a cláusula suspensiva</t>
  </si>
  <si>
    <t>Projeto básico aprovado. Retirada a Cláusula Suspensiva</t>
  </si>
  <si>
    <t xml:space="preserve"> Os processos licitatórios foram aprovados após pedido de reconsideração acatado pelo jurídico.</t>
  </si>
  <si>
    <t>Os processos licitatórios das Metas 01 e 02 foram apresentados, porém não foram aprovados</t>
  </si>
  <si>
    <t>Cláusula suspensiva retirada. Tomada de Preços nº 02/2021 referente a Meta 02 - Obra analisado e aprovado. Aguardando processo licitatório referente a Meta 01 - Elaboração de Projeto Executivo para análise.</t>
  </si>
  <si>
    <t xml:space="preserve"> obras em execução. Fiscalização solicitou a liberação da 3ª Parcela</t>
  </si>
  <si>
    <t>Liberada a primeira parcela. Iremos agendar viagem para acompanhamento e fiscalização da obra</t>
  </si>
  <si>
    <t>Concluindo parecer com pendências</t>
  </si>
  <si>
    <t>Projeto básico em análise e solicitado informações complementares para conclusão da análise.</t>
  </si>
  <si>
    <t>Providenciando abertura de processo de liberação de recurso</t>
  </si>
  <si>
    <t>Obras em andamento</t>
  </si>
  <si>
    <t xml:space="preserve"> Solicitado a liberação da 1ª parcela e única para a execução da obra. Parcela ainda não liberada</t>
  </si>
  <si>
    <t>Aguardando liberação da 1ª parcela para início das obras</t>
  </si>
  <si>
    <t>Pendencias encaminhadas, encontram-se em análise</t>
  </si>
  <si>
    <t>Prefeitura ainda não enviou novo processo licitatório que havia sido reprovado. Aguardando envio para nova análise e posterior liberação de parcela do convênio.</t>
  </si>
  <si>
    <t>No dia 20 de janeiro de 2021 o Fiscal enviou um Parecer informando as pendências da cláusula suspensiva: Titularidade de Área, Projeto de Engenharia e Licenciamento Ambiental Prévio.</t>
  </si>
  <si>
    <t xml:space="preserve"> Obra em execução.</t>
  </si>
  <si>
    <t>Recebido projeto básico em 25/05/2021, em análise.</t>
  </si>
  <si>
    <t>Monitoramento do fiscal no SIGEC 27/05/21 - Notificação - Não foram entregues os Itens 81 (derretedor de cera) e 106 (balança de plataforma digital - capacidade mínima de 150 Kg) do Pregão Eletrônico nº 09/2019, cuja Ordem de Fornecimento data de 27/01/2020.</t>
  </si>
  <si>
    <t>Na medida que estão sendo fornecidas está ocorrendo as doações.</t>
  </si>
  <si>
    <t>Aguardando projeto básico/termo de referência para análise</t>
  </si>
  <si>
    <t xml:space="preserve">  No aguardo da entrega do Projeto Básico por parte da Prefeitura para análise.</t>
  </si>
  <si>
    <t xml:space="preserve">Em maio foram feitas muitas entregas e tem varios outros processos de doação em tramitação.  Até o momento foram 424 equipamentos de agricultura familiar dos quais 324 já foram doados.   </t>
  </si>
  <si>
    <t xml:space="preserve">Foram emitidas as Ordens de Fornecimento, mas só foram entregues até a presente data, 5 caminhões dos quase 400 itens que inclui patrulhas agrícolas e 300 kits de irrigação .  </t>
  </si>
  <si>
    <t xml:space="preserve">A entrega dos bens (equipamentos e materiais) realizada por alguns fornecedores. </t>
  </si>
  <si>
    <t>Foi assinado o convênio com o SENAR-TO. Em tratativas para a implantação de projetos de criação de peixes em tanques de ferro-cimento.</t>
  </si>
  <si>
    <t xml:space="preserve">Entrega dos bens (equipamentos e materiais) realizada por alguns fornecedores. </t>
  </si>
  <si>
    <t xml:space="preserve">OF encaminhada. Aguardando o fornecimento do veículo. </t>
  </si>
  <si>
    <t>1) Último monitoramento do fiscal em 01/06/21 - CV. 2.120.00/20 - Execução de calçada e rejuntamento; 2) CV. 2.611.00/20 14/05/21 - Convênio celebrado com cláusula suspensiva. Aguardando projeto para análise; 3) CV. 2.615.00/20 14/05/21 - Convênio celebrado com cláusula suspensiva. Aguardando projeto para análise; 4) CV. 2.617.00/20 14/05/21 - Convênio celebrado com cláusula suspensiva. Aguardando projeto para análise; 5) CV. 2.622.00/20 14/05/21 - Convênio celebrado com cláusula suspensiva</t>
  </si>
  <si>
    <t>Último monitoramento do fiscal em 14/05/2021: A obra está com a pavimentação da praça está concluída, os pergolados feitos e as jardineiras todas executadas. Falta a iluminação e jardinagem. A empresa está aguardando pagamento das medições solicitadas para dar continuidade aos serviços.</t>
  </si>
  <si>
    <t>Contrato assinado e publicado. Início da execução aguardando a Ordem de Serviço</t>
  </si>
  <si>
    <t>Contratado. Início da execução condicionada à Ordem de Serviço.</t>
  </si>
  <si>
    <t>A empresa contratada solicitou o pagamento da 2ª medição</t>
  </si>
  <si>
    <t>Enviado ofício à Convenente cobrando a resolução de pendências do projeto básico.</t>
  </si>
  <si>
    <t xml:space="preserve">Contrato nº 0.187.00/2020, Contrato 0.121.00/2020: pendente de assinatura do Diretor-Presidente. </t>
  </si>
  <si>
    <t xml:space="preserve">CT 0.183.00/2020: Aguardando formalização de instrumento. </t>
  </si>
  <si>
    <t xml:space="preserve">Contrato 0.171.00/2020: instrumento celebrado; aguardando emissão de OS e indicação de fiscal. Contrato 0.172.00/2020: </t>
  </si>
  <si>
    <t>CT 0.106.00/2020: Ordem de Serviço emitida.</t>
  </si>
  <si>
    <t xml:space="preserve">CT 0.156.00/2020: pendente de assinatura do Diretor-Presidente. CT 0.155.00/2020: confecção de instrumento. CT 0.116.00/2020 e CT 0.134.00/2020: Aguardando emissão de Ordem de Serviço. </t>
  </si>
  <si>
    <t>CT 0.089.00/2020: OS emitida para início da execução em 6/4/2021. A contratada está realizando levantamento topográfico das vias</t>
  </si>
  <si>
    <t>Último monitoramento do fiscal em 30/05/2021: Ao iniciar a montagem da planilha de medição no padrão CODEVASF, a fiscalização percebeu que havia dois tipos de erro na planilha orçamentária original do Contrato. Em razão disto, o fiscal efetuou as correções, no intuito de eliminar erros aritméticos e divergências de preços unitários, mantendo os quantitativos do projeto e atentando para os limites dos preços unitários e do preço total.</t>
  </si>
  <si>
    <t>CT 0.090.00/2020: Instrumento em Execução, conforme Ordem de Serviço, emitida para início em 6/4/2021. A contratada está realizando levantamento topográfico das vias</t>
  </si>
  <si>
    <t xml:space="preserve">CT 0.0114.00/2020: Instrumento em execução, conforme OS. </t>
  </si>
  <si>
    <t>CT 0.115.00/2020: Aguardando a empresa contratada apresentar projeto executivo</t>
  </si>
  <si>
    <t>Contrato 0.180.00/2020: contratação em andamento; foram emitidas as declarações de inexigibilidade de licenciamento ambiental e foi realização a indicação de municípios à serem beneficiados .  A contratada está elaborando os projetos executivos, conforme levantamento.</t>
  </si>
  <si>
    <t>Últimos monitoramentos no Sigec: 1) CT 2.509.00/20 em 01/06/21 - A empresa está desmobilizando da obra de Oliveira dos Brejinhos para Cafarnaum; 2) CV 2.604.00/20 em 14/05/21 - onvênio celebrado com cláusula suspensiva. Aguardando projeto para análise.</t>
  </si>
  <si>
    <t>Último monitoramento do fiscal no Sigec em 14/05/2021: Convênio celebrado com cláusula suspensiva. Aguardando projeto para análise.</t>
  </si>
  <si>
    <t>Último monitoramento do fiscal no Sigec em 14/05/2021: Aguardando a prefeitura realizar a licitação da obra.</t>
  </si>
  <si>
    <t>Este projeto é composto por 54 contratos, sendo que apenas 06(seis) estão em execução e 48 (quarenta e oito) em fase de emissão de ordem de serviço. A demora das emissões das ordens de serviços foi em virtude da solicitação do TCU para analisar os processos de licitação (SRP) de pavimentação de toda a Codevasf.</t>
  </si>
  <si>
    <t>Último monitoramento do fiscal em 05/05/2021: A empresa está esperando as licenças ambientais e as autorizações de passagem e servidão administrativas para iniciar a obra. A empresa já está comprando os materiais.</t>
  </si>
  <si>
    <t>Último monitoramento do fiscal no Sigec em 02/09/2020: Alteração da situação do instrumento de Em Celebração para Em Execução conforme publicação da Celebração do Convênio em 02/09/2020 no DOU.</t>
  </si>
  <si>
    <t>Último monitoramento do fiscal no Sigec em 14/05/2021: Convênio celebrado com cláusula suspensiva. Projeto foi enviado para a analise da Codevasf.</t>
  </si>
  <si>
    <t xml:space="preserve"> Contrato celebrado e publicado no DOU. Aguardando ordem de serviço.</t>
  </si>
  <si>
    <t>Foram emitidas as Ordens de Fornecimento, e foram entregues 900 itens de apicultura de um total de 3.060 itens.</t>
  </si>
  <si>
    <t>Foram recebidos e conferidos pelos fiscais da Codevasf os itens entregues. Já foram recebidos 68 do total de 76 itens de panificação.</t>
  </si>
  <si>
    <t xml:space="preserve">Foram recebidos: 11 impressoras e 51 microfones. </t>
  </si>
  <si>
    <t>14 tratores entregues e demais em fase de recebimento.</t>
  </si>
  <si>
    <t>Foram entregues 95 equipamentos</t>
  </si>
  <si>
    <t>Ordem de serviço emitida</t>
  </si>
  <si>
    <t>Obra foi iniciada</t>
  </si>
  <si>
    <t>Contrato 0.141.00/2020: Pendente de assinaturas.</t>
  </si>
  <si>
    <t>Equipamentos entregues, encaminhados para pagamento.</t>
  </si>
  <si>
    <t>Último monitoramento do fiscal no Sigec em 01/06/2021: A prefeitura solicita readequação de meta para o Convênio.</t>
  </si>
  <si>
    <t>Loa</t>
  </si>
  <si>
    <t>Ação Loa</t>
  </si>
  <si>
    <t>01 - Ação preparatória - SRP</t>
  </si>
  <si>
    <t>RP 2018</t>
  </si>
  <si>
    <t>Elaboração de Projeto Básico Oeiras/PI</t>
  </si>
  <si>
    <t>Segmento</t>
  </si>
  <si>
    <t>Ações de Apoio ao Desenvolvimento Regional</t>
  </si>
  <si>
    <t>Implantação e Gestão de Perímetros de Irrigação</t>
  </si>
  <si>
    <t>Conservação/recuperação Hidroambiental</t>
  </si>
  <si>
    <t>Saneamento Básico</t>
  </si>
  <si>
    <t>Estradas Vicinais</t>
  </si>
  <si>
    <t>Gestão, Operação e Manutenção do PISF</t>
  </si>
  <si>
    <t>Quantidade projetos</t>
  </si>
  <si>
    <t>All</t>
  </si>
  <si>
    <t>Estado/Segmento</t>
  </si>
  <si>
    <t>%</t>
  </si>
  <si>
    <t>LOA 2021 (R$)</t>
  </si>
  <si>
    <t>* Desconsiderado valor de R$ 505,2 milhões de despesas obrigatórias (RP1)</t>
  </si>
  <si>
    <t>Restos a Pagar (R$)</t>
  </si>
  <si>
    <t>Total a liquidar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</si>
</sst>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R$&quot;* #,##0.00_-;\-&quot;R$&quot;* #,##0.00_-;_-&quot;R$&quot;* &quot;-&quot;??_-;_-@_-"/>
    <numFmt numFmtId="43" formatCode="_-* #,##0.00_-;\-* #,##0.00_-;_-* &quot;-&quot;??_-;_-@_-"/>
    <numFmt numFmtId="164" formatCode="_-&quot;R$&quot;\ * #,##0.00_-;\-&quot;R$&quot;\ * #,##0.00_-;_-&quot;R$&quot;\ * &quot;-&quot;??_-;_-@_-"/>
    <numFmt numFmtId="165" formatCode="_(* #,##0.00_);_(* \(#,##0.00\);_(* &quot;-&quot;??_);_(@_)"/>
    <numFmt numFmtId="166" formatCode="0.0%"/>
  </numFmts>
  <fonts count="13" x14ac:knownFonts="1">
    <font>
      <sz val="11"/>
      <color theme="1"/>
      <name val="Calibri"/>
      <family val="2"/>
      <scheme val="minor"/>
    </font>
    <font>
      <sz val="10"/>
      <color theme="1"/>
      <name val="Times New Roman"/>
      <family val="1"/>
    </font>
    <font>
      <b/>
      <sz val="11"/>
      <color theme="1"/>
      <name val="Calibri"/>
      <family val="2"/>
      <scheme val="minor"/>
    </font>
    <font>
      <sz val="11"/>
      <color indexed="8"/>
      <name val="Calibri"/>
      <family val="2"/>
      <charset val="1"/>
    </font>
    <font>
      <sz val="10"/>
      <name val="Arial"/>
      <family val="2"/>
    </font>
    <font>
      <sz val="11"/>
      <color theme="1"/>
      <name val="Calibri"/>
      <family val="2"/>
      <scheme val="minor"/>
    </font>
    <font>
      <sz val="10"/>
      <color rgb="FFFF0000"/>
      <name val="Times New Roman"/>
      <family val="1"/>
    </font>
    <font>
      <b/>
      <sz val="10"/>
      <name val="Times New Roman"/>
      <family val="1"/>
    </font>
    <font>
      <b/>
      <sz val="10"/>
      <color theme="0"/>
      <name val="Times New Roman"/>
      <family val="1"/>
    </font>
    <font>
      <sz val="12"/>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rgb="FFFFFF00"/>
        <bgColor theme="4"/>
      </patternFill>
    </fill>
    <fill>
      <patternFill patternType="solid">
        <fgColor theme="4" tint="0.79998168889431442"/>
        <bgColor theme="4" tint="0.79998168889431442"/>
      </patternFill>
    </fill>
    <fill>
      <patternFill patternType="solid">
        <fgColor theme="4"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medium">
        <color theme="4" tint="-0.249977111117893"/>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s>
  <cellStyleXfs count="7">
    <xf numFmtId="0" fontId="0" fillId="0" borderId="0"/>
    <xf numFmtId="0" fontId="3" fillId="0" borderId="0"/>
    <xf numFmtId="0" fontId="4" fillId="0" borderId="0"/>
    <xf numFmtId="43" fontId="4"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97">
    <xf numFmtId="0" fontId="0" fillId="0" borderId="0" xfId="0"/>
    <xf numFmtId="0" fontId="2" fillId="0" borderId="0" xfId="0" applyFont="1"/>
    <xf numFmtId="0" fontId="0" fillId="0" borderId="0" xfId="0" pivotButton="1"/>
    <xf numFmtId="0" fontId="0" fillId="0" borderId="0" xfId="0" applyAlignment="1">
      <alignment horizontal="left"/>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0" fontId="1" fillId="0" borderId="1" xfId="0" applyFont="1" applyBorder="1" applyAlignment="1">
      <alignment vertical="center"/>
    </xf>
    <xf numFmtId="0" fontId="1" fillId="0" borderId="1" xfId="0" applyNumberFormat="1" applyFont="1" applyBorder="1" applyAlignment="1">
      <alignment horizontal="center" vertical="center"/>
    </xf>
    <xf numFmtId="14" fontId="1" fillId="0" borderId="1" xfId="0" applyNumberFormat="1" applyFont="1" applyBorder="1" applyAlignment="1">
      <alignment vertical="center"/>
    </xf>
    <xf numFmtId="1" fontId="1" fillId="0" borderId="1" xfId="0" applyNumberFormat="1" applyFont="1" applyBorder="1" applyAlignment="1">
      <alignment vertical="center"/>
    </xf>
    <xf numFmtId="3" fontId="1" fillId="0" borderId="1" xfId="0" applyNumberFormat="1" applyFont="1" applyBorder="1" applyAlignment="1">
      <alignment vertical="center"/>
    </xf>
    <xf numFmtId="4" fontId="1" fillId="0" borderId="1" xfId="0" applyNumberFormat="1" applyFont="1" applyBorder="1" applyAlignment="1">
      <alignment vertical="center"/>
    </xf>
    <xf numFmtId="0" fontId="8" fillId="3" borderId="2"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 xfId="0" applyFont="1" applyFill="1" applyBorder="1" applyAlignment="1">
      <alignment vertical="center" wrapText="1"/>
    </xf>
    <xf numFmtId="3" fontId="8" fillId="3" borderId="2" xfId="0" applyNumberFormat="1" applyFont="1" applyFill="1" applyBorder="1" applyAlignment="1">
      <alignment vertical="center" wrapText="1"/>
    </xf>
    <xf numFmtId="0" fontId="0" fillId="0" borderId="0" xfId="0" applyAlignment="1">
      <alignment vertical="center" wrapText="1"/>
    </xf>
    <xf numFmtId="0"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vertical="center"/>
    </xf>
    <xf numFmtId="14" fontId="1" fillId="0" borderId="1" xfId="0" applyNumberFormat="1" applyFont="1" applyFill="1" applyBorder="1" applyAlignment="1">
      <alignment vertical="center"/>
    </xf>
    <xf numFmtId="1" fontId="1" fillId="0" borderId="1" xfId="0" applyNumberFormat="1" applyFont="1" applyFill="1" applyBorder="1" applyAlignment="1">
      <alignment vertical="center"/>
    </xf>
    <xf numFmtId="3" fontId="1" fillId="0" borderId="1" xfId="0" applyNumberFormat="1" applyFont="1" applyFill="1" applyBorder="1" applyAlignment="1">
      <alignment vertical="center"/>
    </xf>
    <xf numFmtId="0" fontId="1" fillId="0" borderId="1" xfId="0" quotePrefix="1"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vertical="center"/>
    </xf>
    <xf numFmtId="14" fontId="6" fillId="0" borderId="1" xfId="0" applyNumberFormat="1" applyFont="1" applyBorder="1" applyAlignment="1">
      <alignment vertical="center"/>
    </xf>
    <xf numFmtId="1" fontId="6" fillId="0" borderId="1" xfId="0" applyNumberFormat="1" applyFont="1" applyBorder="1" applyAlignment="1">
      <alignment horizontal="center" vertical="center"/>
    </xf>
    <xf numFmtId="1" fontId="6" fillId="0" borderId="1" xfId="0" applyNumberFormat="1" applyFont="1" applyBorder="1" applyAlignment="1">
      <alignment vertical="center"/>
    </xf>
    <xf numFmtId="3" fontId="6" fillId="0" borderId="1" xfId="0" applyNumberFormat="1" applyFont="1" applyBorder="1" applyAlignment="1">
      <alignment vertical="center"/>
    </xf>
    <xf numFmtId="4" fontId="6" fillId="0" borderId="1" xfId="0" applyNumberFormat="1" applyFont="1" applyBorder="1" applyAlignment="1">
      <alignment vertical="center"/>
    </xf>
    <xf numFmtId="0" fontId="1" fillId="2" borderId="1" xfId="0" applyFont="1" applyFill="1" applyBorder="1" applyAlignment="1">
      <alignment vertical="center"/>
    </xf>
    <xf numFmtId="0" fontId="0" fillId="0" borderId="0" xfId="0" applyNumberFormat="1"/>
    <xf numFmtId="165" fontId="0" fillId="0" borderId="0" xfId="0" applyNumberFormat="1"/>
    <xf numFmtId="0" fontId="0" fillId="0" borderId="0" xfId="0" applyAlignment="1">
      <alignment horizontal="center"/>
    </xf>
    <xf numFmtId="4" fontId="0" fillId="0" borderId="0" xfId="0" applyNumberFormat="1"/>
    <xf numFmtId="165" fontId="1" fillId="0" borderId="1" xfId="4" applyFont="1" applyBorder="1" applyAlignment="1">
      <alignment vertical="center"/>
    </xf>
    <xf numFmtId="165" fontId="0" fillId="0" borderId="0" xfId="4" applyFont="1"/>
    <xf numFmtId="43" fontId="0" fillId="0" borderId="0" xfId="0" applyNumberFormat="1"/>
    <xf numFmtId="1" fontId="1" fillId="0" borderId="1" xfId="0" applyNumberFormat="1" applyFont="1" applyFill="1" applyBorder="1" applyAlignment="1">
      <alignment horizontal="center" vertical="center"/>
    </xf>
    <xf numFmtId="4" fontId="1" fillId="0" borderId="1" xfId="0" applyNumberFormat="1" applyFont="1" applyFill="1" applyBorder="1" applyAlignment="1">
      <alignment vertical="center"/>
    </xf>
    <xf numFmtId="4" fontId="10" fillId="0" borderId="0" xfId="0" applyNumberFormat="1" applyFont="1"/>
    <xf numFmtId="4" fontId="8" fillId="3" borderId="2" xfId="0" applyNumberFormat="1" applyFont="1" applyFill="1" applyBorder="1" applyAlignment="1">
      <alignment vertical="center" wrapText="1"/>
    </xf>
    <xf numFmtId="3" fontId="8" fillId="3" borderId="0" xfId="0" applyNumberFormat="1" applyFont="1" applyFill="1" applyBorder="1" applyAlignment="1">
      <alignment vertical="center" wrapText="1"/>
    </xf>
    <xf numFmtId="0" fontId="1" fillId="0" borderId="0" xfId="0" applyFont="1" applyFill="1" applyBorder="1" applyAlignment="1">
      <alignment vertical="center"/>
    </xf>
    <xf numFmtId="44" fontId="0" fillId="0" borderId="0" xfId="5" applyFont="1"/>
    <xf numFmtId="0" fontId="7" fillId="4" borderId="2" xfId="0" applyFont="1" applyFill="1" applyBorder="1" applyAlignment="1">
      <alignment vertical="center" wrapText="1"/>
    </xf>
    <xf numFmtId="44" fontId="0" fillId="0" borderId="0" xfId="0" applyNumberFormat="1"/>
    <xf numFmtId="164" fontId="0" fillId="0" borderId="0" xfId="0" applyNumberFormat="1"/>
    <xf numFmtId="166" fontId="2" fillId="0" borderId="0" xfId="6" applyNumberFormat="1" applyFont="1" applyAlignment="1">
      <alignment horizontal="center"/>
    </xf>
    <xf numFmtId="0" fontId="2" fillId="0" borderId="0" xfId="0" applyFont="1" applyAlignment="1">
      <alignment horizontal="center"/>
    </xf>
    <xf numFmtId="0" fontId="11" fillId="5" borderId="3" xfId="0" applyFont="1" applyFill="1" applyBorder="1" applyAlignment="1">
      <alignment horizontal="center" vertical="center" wrapText="1"/>
    </xf>
    <xf numFmtId="0" fontId="0" fillId="0" borderId="0" xfId="0" applyAlignment="1">
      <alignment horizontal="center" vertical="center" wrapText="1"/>
    </xf>
    <xf numFmtId="44" fontId="12" fillId="3" borderId="4" xfId="5" applyNumberFormat="1" applyFont="1" applyFill="1" applyBorder="1" applyAlignment="1">
      <alignment horizontal="center" vertical="center" wrapText="1"/>
    </xf>
    <xf numFmtId="44" fontId="9" fillId="0" borderId="0" xfId="5" applyFont="1" applyAlignment="1">
      <alignment horizontal="center"/>
    </xf>
    <xf numFmtId="166" fontId="11" fillId="6" borderId="0" xfId="6" applyNumberFormat="1" applyFont="1" applyFill="1" applyAlignment="1">
      <alignment horizontal="center"/>
    </xf>
    <xf numFmtId="44" fontId="9" fillId="0" borderId="5" xfId="5" applyFont="1" applyBorder="1" applyAlignment="1">
      <alignment horizontal="center"/>
    </xf>
    <xf numFmtId="166" fontId="11" fillId="0" borderId="5" xfId="6" applyNumberFormat="1" applyFont="1" applyBorder="1" applyAlignment="1">
      <alignment horizontal="center"/>
    </xf>
    <xf numFmtId="0" fontId="9" fillId="0" borderId="10" xfId="0" applyFont="1" applyBorder="1" applyAlignment="1">
      <alignment horizontal="left" vertical="center" indent="1"/>
    </xf>
    <xf numFmtId="0" fontId="9" fillId="0" borderId="10" xfId="0" applyFont="1" applyBorder="1" applyAlignment="1">
      <alignment horizontal="left" indent="1"/>
    </xf>
    <xf numFmtId="0" fontId="9" fillId="0" borderId="15" xfId="0" pivotButton="1" applyFont="1" applyBorder="1"/>
    <xf numFmtId="0" fontId="9" fillId="0" borderId="16" xfId="0" applyFont="1" applyBorder="1"/>
    <xf numFmtId="0" fontId="9" fillId="0" borderId="10" xfId="0" applyNumberFormat="1" applyFont="1" applyBorder="1" applyAlignment="1">
      <alignment horizontal="center" vertical="center"/>
    </xf>
    <xf numFmtId="0" fontId="11" fillId="0" borderId="6" xfId="0" pivotButton="1" applyFont="1" applyBorder="1" applyAlignment="1">
      <alignment horizontal="center" vertical="center" wrapText="1"/>
    </xf>
    <xf numFmtId="0" fontId="9" fillId="0" borderId="15" xfId="0" applyFont="1" applyBorder="1" applyAlignment="1">
      <alignment horizontal="left" vertical="center"/>
    </xf>
    <xf numFmtId="0" fontId="9" fillId="0" borderId="16" xfId="0" applyFont="1" applyBorder="1" applyAlignment="1">
      <alignment vertical="center"/>
    </xf>
    <xf numFmtId="0" fontId="9" fillId="0" borderId="7" xfId="0" applyFont="1" applyBorder="1" applyAlignment="1">
      <alignment horizontal="left" vertical="center" indent="1"/>
    </xf>
    <xf numFmtId="0" fontId="9" fillId="0" borderId="9" xfId="0" applyFont="1" applyBorder="1" applyAlignment="1">
      <alignment vertical="center" indent="1"/>
    </xf>
    <xf numFmtId="0" fontId="9" fillId="0" borderId="11" xfId="0" applyFont="1" applyBorder="1" applyAlignment="1">
      <alignment vertical="center" indent="1"/>
    </xf>
    <xf numFmtId="0" fontId="9" fillId="0" borderId="17" xfId="0" applyFont="1" applyBorder="1" applyAlignment="1">
      <alignment horizontal="left" vertical="center" indent="1"/>
    </xf>
    <xf numFmtId="0" fontId="9" fillId="0" borderId="18" xfId="0" applyFont="1" applyBorder="1" applyAlignment="1">
      <alignment vertical="center" indent="1"/>
    </xf>
    <xf numFmtId="0" fontId="9" fillId="0" borderId="7" xfId="0" applyFont="1" applyBorder="1" applyAlignment="1">
      <alignment horizontal="left" indent="1"/>
    </xf>
    <xf numFmtId="0" fontId="9" fillId="0" borderId="9" xfId="0" applyFont="1" applyBorder="1"/>
    <xf numFmtId="0" fontId="9" fillId="0" borderId="11" xfId="0" applyFont="1" applyBorder="1"/>
    <xf numFmtId="0" fontId="9" fillId="0" borderId="17" xfId="0" applyFont="1" applyBorder="1" applyAlignment="1">
      <alignment horizontal="left" indent="1"/>
    </xf>
    <xf numFmtId="0" fontId="9" fillId="0" borderId="18" xfId="0" applyFont="1" applyBorder="1"/>
    <xf numFmtId="0" fontId="9" fillId="0" borderId="15" xfId="0" applyFont="1" applyBorder="1" applyAlignment="1">
      <alignment horizontal="left" indent="1"/>
    </xf>
    <xf numFmtId="0" fontId="11" fillId="0" borderId="15" xfId="0" applyFont="1" applyBorder="1" applyAlignment="1">
      <alignment horizontal="center" vertical="center" wrapText="1"/>
    </xf>
    <xf numFmtId="0" fontId="9" fillId="0" borderId="10" xfId="0" applyFont="1" applyFill="1" applyBorder="1" applyAlignment="1">
      <alignment horizontal="left" indent="1"/>
    </xf>
    <xf numFmtId="0" fontId="11" fillId="0" borderId="7" xfId="0" applyNumberFormat="1" applyFont="1" applyBorder="1" applyAlignment="1">
      <alignment horizontal="center" vertical="center"/>
    </xf>
    <xf numFmtId="0" fontId="11" fillId="0" borderId="10" xfId="0" applyNumberFormat="1" applyFont="1" applyBorder="1" applyAlignment="1">
      <alignment horizontal="center" vertical="center"/>
    </xf>
    <xf numFmtId="0" fontId="11" fillId="0" borderId="12" xfId="0" applyNumberFormat="1" applyFont="1" applyBorder="1" applyAlignment="1">
      <alignment horizontal="center" vertical="center"/>
    </xf>
    <xf numFmtId="165" fontId="2" fillId="0" borderId="0" xfId="4" applyFont="1" applyAlignment="1">
      <alignment horizontal="center"/>
    </xf>
    <xf numFmtId="165" fontId="11" fillId="0" borderId="19" xfId="4" applyFont="1" applyBorder="1" applyAlignment="1">
      <alignment horizontal="center" vertical="center" wrapText="1"/>
    </xf>
    <xf numFmtId="165" fontId="11" fillId="0" borderId="16" xfId="4" applyFont="1" applyBorder="1" applyAlignment="1">
      <alignment horizontal="center" vertical="center" wrapText="1"/>
    </xf>
    <xf numFmtId="165" fontId="11" fillId="0" borderId="8" xfId="4" applyFont="1" applyBorder="1" applyAlignment="1">
      <alignment horizontal="center" vertical="center"/>
    </xf>
    <xf numFmtId="165" fontId="11" fillId="0" borderId="9" xfId="4" applyFont="1" applyBorder="1" applyAlignment="1">
      <alignment horizontal="center" vertical="center"/>
    </xf>
    <xf numFmtId="165" fontId="9" fillId="0" borderId="0" xfId="4" applyFont="1" applyBorder="1" applyAlignment="1">
      <alignment horizontal="center" vertical="center"/>
    </xf>
    <xf numFmtId="165" fontId="9" fillId="0" borderId="11" xfId="4" applyFont="1" applyBorder="1" applyAlignment="1">
      <alignment horizontal="center" vertical="center"/>
    </xf>
    <xf numFmtId="165" fontId="11" fillId="0" borderId="0" xfId="4" applyFont="1" applyBorder="1" applyAlignment="1">
      <alignment horizontal="center" vertical="center"/>
    </xf>
    <xf numFmtId="165" fontId="11" fillId="0" borderId="11" xfId="4" applyFont="1" applyBorder="1" applyAlignment="1">
      <alignment horizontal="center" vertical="center"/>
    </xf>
    <xf numFmtId="165" fontId="11" fillId="0" borderId="13" xfId="4" applyFont="1" applyBorder="1" applyAlignment="1">
      <alignment horizontal="center" vertical="center"/>
    </xf>
    <xf numFmtId="165" fontId="11" fillId="0" borderId="14" xfId="4" applyFont="1" applyBorder="1" applyAlignment="1">
      <alignment horizontal="center" vertical="center"/>
    </xf>
    <xf numFmtId="165" fontId="2" fillId="0" borderId="0" xfId="4" applyFont="1"/>
  </cellXfs>
  <cellStyles count="7">
    <cellStyle name="Excel Built-in Normal" xfId="1" xr:uid="{00000000-0005-0000-0000-000000000000}"/>
    <cellStyle name="Moeda" xfId="5" builtinId="4"/>
    <cellStyle name="Normal" xfId="0" builtinId="0"/>
    <cellStyle name="Normal 50" xfId="2" xr:uid="{00000000-0005-0000-0000-000003000000}"/>
    <cellStyle name="Porcentagem" xfId="6" builtinId="5"/>
    <cellStyle name="Vírgula" xfId="4" builtinId="3"/>
    <cellStyle name="Vírgula 2 2" xfId="3" xr:uid="{00000000-0005-0000-0000-000006000000}"/>
  </cellStyles>
  <dxfs count="365">
    <dxf>
      <alignment wrapText="1"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horizontal="center"/>
    </dxf>
    <dxf>
      <alignment horizontal="center"/>
    </dxf>
    <dxf>
      <border>
        <top style="thin">
          <color auto="1"/>
        </top>
        <bottom style="thin">
          <color auto="1"/>
        </bottom>
      </border>
    </dxf>
    <dxf>
      <border>
        <top style="thin">
          <color auto="1"/>
        </top>
        <bottom style="thin">
          <color auto="1"/>
        </bottom>
      </border>
    </dxf>
    <dxf>
      <font>
        <b/>
      </font>
    </dxf>
    <dxf>
      <font>
        <b/>
      </font>
    </dxf>
    <dxf>
      <font>
        <b/>
      </font>
    </dxf>
    <dxf>
      <font>
        <sz val="12"/>
      </font>
    </dxf>
    <dxf>
      <font>
        <sz val="12"/>
      </font>
    </dxf>
    <dxf>
      <font>
        <sz val="12"/>
      </font>
    </dxf>
    <dxf>
      <alignment wrapText="1"/>
    </dxf>
    <dxf>
      <alignment wrapText="1"/>
    </dxf>
    <dxf>
      <alignment wrapText="1"/>
    </dxf>
    <dxf>
      <alignment vertical="center"/>
    </dxf>
    <dxf>
      <alignment vertical="center"/>
    </dxf>
    <dxf>
      <alignment vertical="center"/>
    </dxf>
    <dxf>
      <alignment horizontal="center"/>
    </dxf>
    <dxf>
      <alignment horizontal="center"/>
    </dxf>
    <dxf>
      <alignment horizontal="center"/>
    </dxf>
    <dxf>
      <font>
        <sz val="12"/>
      </font>
    </dxf>
    <dxf>
      <font>
        <sz val="12"/>
      </font>
    </dxf>
    <dxf>
      <font>
        <sz val="12"/>
      </font>
    </dxf>
    <dxf>
      <font>
        <sz val="12"/>
      </font>
    </dxf>
    <dxf>
      <font>
        <sz val="12"/>
      </font>
    </dxf>
    <dxf>
      <font>
        <sz val="12"/>
      </font>
    </dxf>
    <dxf>
      <font>
        <sz val="12"/>
      </font>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horizontal="center"/>
    </dxf>
    <dxf>
      <alignment horizontal="center"/>
    </dxf>
    <dxf>
      <border>
        <top style="thin">
          <color auto="1"/>
        </top>
        <bottom style="thin">
          <color auto="1"/>
        </bottom>
      </border>
    </dxf>
    <dxf>
      <border>
        <top style="thin">
          <color auto="1"/>
        </top>
        <bottom style="thin">
          <color auto="1"/>
        </bottom>
      </border>
    </dxf>
    <dxf>
      <font>
        <b/>
      </font>
    </dxf>
    <dxf>
      <font>
        <b/>
      </font>
    </dxf>
    <dxf>
      <font>
        <b/>
      </font>
    </dxf>
    <dxf>
      <font>
        <sz val="12"/>
      </font>
    </dxf>
    <dxf>
      <font>
        <sz val="12"/>
      </font>
    </dxf>
    <dxf>
      <font>
        <sz val="12"/>
      </font>
    </dxf>
    <dxf>
      <alignment wrapText="1"/>
    </dxf>
    <dxf>
      <alignment wrapText="1"/>
    </dxf>
    <dxf>
      <alignment wrapText="1"/>
    </dxf>
    <dxf>
      <alignment vertical="center"/>
    </dxf>
    <dxf>
      <alignment vertical="center"/>
    </dxf>
    <dxf>
      <alignment vertical="center"/>
    </dxf>
    <dxf>
      <alignment horizontal="center"/>
    </dxf>
    <dxf>
      <alignment horizontal="center"/>
    </dxf>
    <dxf>
      <alignment horizontal="center"/>
    </dxf>
    <dxf>
      <font>
        <sz val="12"/>
      </font>
    </dxf>
    <dxf>
      <font>
        <sz val="12"/>
      </font>
    </dxf>
    <dxf>
      <font>
        <sz val="12"/>
      </font>
    </dxf>
    <dxf>
      <font>
        <sz val="12"/>
      </font>
    </dxf>
    <dxf>
      <font>
        <sz val="12"/>
      </font>
    </dxf>
    <dxf>
      <font>
        <sz val="12"/>
      </font>
    </dxf>
    <dxf>
      <font>
        <sz val="12"/>
      </font>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5" formatCode="_(* #,##0.00_);_(* \(#,##0.00\);_(* &quot;-&quot;??_);_(@_)"/>
    </dxf>
    <dxf>
      <numFmt numFmtId="165" formatCode="_(* #,##0.00_);_(* \(#,##0.00\);_(* &quot;-&quot;??_);_(@_)"/>
    </dxf>
    <dxf>
      <fill>
        <patternFill patternType="solid">
          <fgColor theme="8" tint="0.79998168889431442"/>
          <bgColor theme="8" tint="0.79998168889431442"/>
        </patternFill>
      </fill>
    </dxf>
    <dxf>
      <fill>
        <patternFill patternType="solid">
          <fgColor theme="8" tint="0.79998168889431442"/>
          <bgColor theme="8" tint="0.79998168889431442"/>
        </patternFill>
      </fill>
    </dxf>
    <dxf>
      <border diagonalUp="0" diagonalDown="0">
        <left/>
        <right/>
        <top/>
        <bottom/>
        <vertical/>
        <horizontal/>
      </border>
    </dxf>
    <dxf>
      <border diagonalUp="0" diagonalDown="0">
        <left/>
        <right/>
        <top/>
        <bottom/>
        <vertical/>
        <horizontal/>
      </border>
    </dxf>
    <dxf>
      <font>
        <b/>
        <color theme="1"/>
      </font>
    </dxf>
    <dxf>
      <font>
        <b/>
        <color theme="1"/>
      </font>
      <fill>
        <patternFill patternType="solid">
          <fgColor theme="8" tint="0.59999389629810485"/>
          <bgColor theme="8" tint="0.59999389629810485"/>
        </patternFill>
      </fill>
    </dxf>
    <dxf>
      <border>
        <horizontal style="thin">
          <color theme="4"/>
        </horizontal>
      </border>
    </dxf>
    <dxf>
      <font>
        <b/>
        <color theme="1"/>
      </font>
      <border>
        <top style="thin">
          <color theme="8" tint="-0.249977111117893"/>
        </top>
        <bottom style="medium">
          <color theme="8" tint="-0.249977111117893"/>
        </bottom>
      </border>
    </dxf>
    <dxf>
      <font>
        <b/>
        <color theme="0"/>
      </font>
      <fill>
        <patternFill patternType="solid">
          <fgColor theme="8"/>
          <bgColor theme="8"/>
        </patternFill>
      </fill>
      <border>
        <top style="medium">
          <color theme="8" tint="-0.249977111117893"/>
        </top>
      </border>
    </dxf>
    <dxf>
      <font>
        <color theme="1"/>
      </font>
    </dxf>
  </dxfs>
  <tableStyles count="1" defaultTableStyle="TableStyleMedium2" defaultPivotStyle="PivotStyleLight16">
    <tableStyle name="Teste" table="0" count="10" xr9:uid="{00000000-0011-0000-FFFF-FFFF00000000}">
      <tableStyleElement type="wholeTable" dxfId="364"/>
      <tableStyleElement type="headerRow" dxfId="363"/>
      <tableStyleElement type="totalRow" dxfId="362"/>
      <tableStyleElement type="firstRowStripe" dxfId="361"/>
      <tableStyleElement type="firstSubtotalRow" dxfId="360"/>
      <tableStyleElement type="secondSubtotalRow" dxfId="359"/>
      <tableStyleElement type="firstColumnSubheading" dxfId="358"/>
      <tableStyleElement type="secondRowSubheading" dxfId="357"/>
      <tableStyleElement type="pageFieldLabels" dxfId="356"/>
      <tableStyleElement type="pageFieldValues" dxfId="355"/>
    </tableStyle>
  </tableStyles>
  <colors>
    <mruColors>
      <color rgb="FFFFFF8B"/>
      <color rgb="FFFDEFE7"/>
      <color rgb="FFFDECE3"/>
      <color rgb="FFF7FECA"/>
      <color rgb="FFFFE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5" Type="http://schemas.openxmlformats.org/officeDocument/2006/relationships/customXml" Target="../customXml/item12.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24" Type="http://schemas.openxmlformats.org/officeDocument/2006/relationships/customXml" Target="../customXml/item11.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haredStrings" Target="sharedString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AV\MONITORAMENTO\PAN\PLAN_Quadro.de.Metas_PEI_PAN_Glob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enho"/>
      <sheetName val="Painel"/>
      <sheetName val="Monit.Global"/>
      <sheetName val="Monit.PR"/>
      <sheetName val="Monit.AA"/>
      <sheetName val="Monit.AE"/>
      <sheetName val="Monit.AI"/>
      <sheetName val="Monit.AR"/>
      <sheetName val="Monit.AD"/>
      <sheetName val="Escala_Avaliação"/>
      <sheetName val="Tabelas"/>
      <sheetName val="BI"/>
      <sheetName val="Plan1"/>
      <sheetName val="Tipos_de_restrição"/>
      <sheetName val="Situação do Projeto"/>
      <sheetName val="situação_subacao"/>
    </sheetNames>
    <sheetDataSet>
      <sheetData sheetId="0"/>
      <sheetData sheetId="1">
        <row r="1">
          <cell r="I1" t="str">
            <v>Versão: 1.12</v>
          </cell>
        </row>
      </sheetData>
      <sheetData sheetId="2"/>
      <sheetData sheetId="3"/>
      <sheetData sheetId="4"/>
      <sheetData sheetId="5"/>
      <sheetData sheetId="6"/>
      <sheetData sheetId="7"/>
      <sheetData sheetId="8"/>
      <sheetData sheetId="9">
        <row r="4">
          <cell r="C4" t="str">
            <v>Acima do previsto</v>
          </cell>
        </row>
      </sheetData>
      <sheetData sheetId="10">
        <row r="2">
          <cell r="L2" t="str">
            <v>Mês</v>
          </cell>
        </row>
        <row r="3">
          <cell r="J3">
            <v>2017</v>
          </cell>
          <cell r="L3" t="str">
            <v>Jan</v>
          </cell>
        </row>
        <row r="4">
          <cell r="J4">
            <v>2018</v>
          </cell>
          <cell r="L4" t="str">
            <v>Fev</v>
          </cell>
        </row>
        <row r="5">
          <cell r="J5">
            <v>2019</v>
          </cell>
          <cell r="L5" t="str">
            <v>Mar</v>
          </cell>
        </row>
        <row r="6">
          <cell r="J6">
            <v>2020</v>
          </cell>
          <cell r="L6" t="str">
            <v>Abr</v>
          </cell>
        </row>
        <row r="7">
          <cell r="J7">
            <v>2021</v>
          </cell>
          <cell r="L7" t="str">
            <v>Mai</v>
          </cell>
        </row>
        <row r="8">
          <cell r="J8">
            <v>2022</v>
          </cell>
          <cell r="L8" t="str">
            <v>Jun</v>
          </cell>
        </row>
        <row r="9">
          <cell r="J9">
            <v>2023</v>
          </cell>
          <cell r="L9" t="str">
            <v>Jul</v>
          </cell>
        </row>
        <row r="10">
          <cell r="J10">
            <v>2024</v>
          </cell>
          <cell r="L10" t="str">
            <v>Ago</v>
          </cell>
        </row>
        <row r="11">
          <cell r="J11">
            <v>2025</v>
          </cell>
          <cell r="L11" t="str">
            <v>Set</v>
          </cell>
        </row>
        <row r="12">
          <cell r="L12" t="str">
            <v>Out</v>
          </cell>
        </row>
        <row r="13">
          <cell r="L13" t="str">
            <v>Nov</v>
          </cell>
        </row>
        <row r="14">
          <cell r="L14" t="str">
            <v>Dez</v>
          </cell>
        </row>
      </sheetData>
      <sheetData sheetId="11"/>
      <sheetData sheetId="12"/>
      <sheetData sheetId="13" refreshError="1"/>
      <sheetData sheetId="14" refreshError="1"/>
      <sheetData sheetId="1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a Roberta Alves dos Santos" refreshedDate="44370.41849236111" createdVersion="7" refreshedVersion="6" minRefreshableVersion="3" recordCount="1308" xr:uid="{00000000-000A-0000-FFFF-FFFF06000000}">
  <cacheSource type="worksheet">
    <worksheetSource ref="A1:AM1309" sheet="Base_PAN_2021"/>
  </cacheSource>
  <cacheFields count="39">
    <cacheField name="SEMÁFORO" numFmtId="0">
      <sharedItems containsSemiMixedTypes="0" containsString="0" containsNumber="1" containsInteger="1" minValue="1" maxValue="3"/>
    </cacheField>
    <cacheField name="ID_SGPA" numFmtId="0">
      <sharedItems containsMixedTypes="1" containsNumber="1" containsInteger="1" minValue="1096" maxValue="6093" count="1284">
        <n v="1193"/>
        <n v="1215"/>
        <n v="1944"/>
        <n v="3073"/>
        <n v="4515"/>
        <n v="3477"/>
        <n v="3482"/>
        <n v="1767"/>
        <n v="1768"/>
        <n v="1773"/>
        <n v="2217"/>
        <n v="2219"/>
        <n v="2510"/>
        <n v="3224"/>
        <n v="3398"/>
        <n v="3434"/>
        <n v="3478"/>
        <n v="3479"/>
        <n v="4207"/>
        <n v="4208"/>
        <n v="4209"/>
        <n v="4210"/>
        <n v="4211"/>
        <n v="4212"/>
        <n v="4213"/>
        <n v="4215"/>
        <n v="4219"/>
        <n v="4220"/>
        <n v="4221"/>
        <n v="4222"/>
        <n v="4223"/>
        <n v="4224"/>
        <n v="4226"/>
        <n v="4227"/>
        <n v="4229"/>
        <n v="4230"/>
        <n v="4231"/>
        <n v="4232"/>
        <n v="4233"/>
        <n v="4234"/>
        <n v="4235"/>
        <n v="4236"/>
        <n v="4237"/>
        <n v="4238"/>
        <n v="4239"/>
        <n v="4240"/>
        <n v="4242"/>
        <n v="4244"/>
        <n v="4245"/>
        <n v="4246"/>
        <n v="4247"/>
        <n v="4248"/>
        <n v="4249"/>
        <n v="4260"/>
        <n v="4262"/>
        <n v="4263"/>
        <n v="4267"/>
        <n v="4268"/>
        <n v="4282"/>
        <n v="4283"/>
        <n v="4284"/>
        <n v="4285"/>
        <n v="4286"/>
        <n v="4289"/>
        <n v="4290"/>
        <n v="4292"/>
        <n v="4293"/>
        <n v="4294"/>
        <n v="4298"/>
        <n v="4299"/>
        <n v="4300"/>
        <n v="4301"/>
        <n v="4302"/>
        <n v="4306"/>
        <n v="4314"/>
        <n v="4317"/>
        <n v="4318"/>
        <n v="4320"/>
        <n v="4321"/>
        <n v="4349"/>
        <n v="6069"/>
        <n v="6070"/>
        <n v="6066"/>
        <n v="4409"/>
        <n v="4413"/>
        <n v="4417"/>
        <n v="4418"/>
        <n v="4435"/>
        <n v="4440"/>
        <n v="4453"/>
        <n v="4464"/>
        <n v="4471"/>
        <n v="4511"/>
        <n v="4551"/>
        <n v="4568"/>
        <n v="4584"/>
        <n v="4612"/>
        <n v="4613"/>
        <n v="4720"/>
        <n v="4724"/>
        <n v="4731"/>
        <n v="5747"/>
        <n v="5762"/>
        <n v="5765"/>
        <n v="5851"/>
        <n v="5852"/>
        <n v="5866"/>
        <n v="5893"/>
        <n v="5900"/>
        <n v="5916"/>
        <n v="5917"/>
        <n v="5918"/>
        <n v="5919"/>
        <n v="5920"/>
        <n v="5929"/>
        <n v="5930"/>
        <n v="5939"/>
        <n v="5994"/>
        <n v="5995"/>
        <n v="5998"/>
        <n v="5999"/>
        <n v="6001"/>
        <n v="6002"/>
        <n v="6062"/>
        <n v="6067"/>
        <n v="6065"/>
        <n v="6027"/>
        <n v="2479"/>
        <n v="2815"/>
        <n v="2861"/>
        <n v="2878"/>
        <n v="3208"/>
        <n v="4203"/>
        <n v="4372"/>
        <n v="3314"/>
        <n v="3379"/>
        <n v="4365"/>
        <n v="4366"/>
        <n v="4367"/>
        <n v="4368"/>
        <n v="4374"/>
        <n v="4375"/>
        <n v="4376"/>
        <n v="4377"/>
        <n v="4378"/>
        <n v="4379"/>
        <n v="4380"/>
        <n v="3257"/>
        <n v="4383"/>
        <n v="4384"/>
        <n v="4544"/>
        <n v="2480"/>
        <n v="2483"/>
        <n v="3259"/>
        <n v="3319"/>
        <n v="4350"/>
        <n v="4371"/>
        <n v="6013"/>
        <n v="3334"/>
        <n v="6029"/>
        <n v="3265"/>
        <n v="2674"/>
        <n v="2680"/>
        <n v="4470"/>
        <n v="4490"/>
        <n v="4524"/>
        <n v="4498"/>
        <n v="4484"/>
        <n v="5800"/>
        <n v="2464"/>
        <n v="2465"/>
        <n v="2466"/>
        <n v="2470"/>
        <n v="2471"/>
        <n v="2472"/>
        <n v="2473"/>
        <n v="2474"/>
        <n v="2608"/>
        <n v="2610"/>
        <n v="2611"/>
        <n v="2613"/>
        <n v="2614"/>
        <n v="2615"/>
        <n v="2616"/>
        <n v="2617"/>
        <n v="2618"/>
        <n v="2619"/>
        <n v="2620"/>
        <n v="2622"/>
        <n v="2623"/>
        <n v="2624"/>
        <n v="2625"/>
        <n v="2627"/>
        <n v="2628"/>
        <n v="2629"/>
        <n v="2631"/>
        <n v="2632"/>
        <n v="2635"/>
        <n v="2638"/>
        <n v="2639"/>
        <n v="2640"/>
        <n v="2643"/>
        <n v="2644"/>
        <n v="2645"/>
        <n v="2647"/>
        <n v="2648"/>
        <n v="2649"/>
        <n v="2651"/>
        <n v="2652"/>
        <n v="2653"/>
        <n v="2654"/>
        <n v="2655"/>
        <n v="2656"/>
        <n v="2657"/>
        <n v="2658"/>
        <n v="2659"/>
        <n v="2660"/>
        <n v="2661"/>
        <n v="2662"/>
        <n v="2663"/>
        <n v="2664"/>
        <n v="2665"/>
        <n v="2666"/>
        <n v="2667"/>
        <n v="2668"/>
        <n v="2669"/>
        <n v="2670"/>
        <n v="2671"/>
        <n v="2672"/>
        <n v="2675"/>
        <n v="2676"/>
        <n v="2677"/>
        <n v="2678"/>
        <n v="2679"/>
        <n v="2681"/>
        <n v="2682"/>
        <n v="2695"/>
        <n v="2825"/>
        <n v="4397"/>
        <n v="4398"/>
        <n v="4401"/>
        <n v="4402"/>
        <n v="4425"/>
        <n v="4426"/>
        <n v="4427"/>
        <n v="4495"/>
        <n v="4496"/>
        <n v="5792"/>
        <n v="5793"/>
        <n v="5795"/>
        <n v="5799"/>
        <n v="5808"/>
        <n v="3207"/>
        <n v="4392"/>
        <n v="3205"/>
        <n v="1096"/>
        <n v="1143"/>
        <n v="1144"/>
        <n v="1164"/>
        <n v="1167"/>
        <n v="1188"/>
        <n v="1210"/>
        <n v="1238"/>
        <n v="1243"/>
        <n v="1419"/>
        <n v="1464"/>
        <n v="1466"/>
        <n v="1508"/>
        <n v="2172"/>
        <n v="2187"/>
        <n v="2195"/>
        <n v="2594"/>
        <n v="2596"/>
        <n v="2603"/>
        <n v="4338"/>
        <n v="4507"/>
        <n v="1123"/>
        <n v="1125"/>
        <n v="1140"/>
        <n v="1189"/>
        <n v="1228"/>
        <n v="1234"/>
        <n v="1304"/>
        <n v="1307"/>
        <n v="1308"/>
        <n v="1310"/>
        <n v="1312"/>
        <n v="1321"/>
        <n v="1357"/>
        <n v="1381"/>
        <n v="1397"/>
        <n v="1501"/>
        <n v="6089"/>
        <n v="1977"/>
        <n v="2562"/>
        <n v="2563"/>
        <n v="2564"/>
        <n v="2565"/>
        <n v="2566"/>
        <n v="2567"/>
        <n v="2568"/>
        <n v="2577"/>
        <n v="2579"/>
        <n v="2582"/>
        <n v="2583"/>
        <n v="2585"/>
        <n v="2818"/>
        <n v="3155"/>
        <n v="3308"/>
        <n v="3309"/>
        <n v="3340"/>
        <n v="3341"/>
        <n v="3342"/>
        <n v="3343"/>
        <n v="3344"/>
        <n v="3347"/>
        <n v="3397"/>
        <n v="3426"/>
        <n v="3431"/>
        <n v="3436"/>
        <n v="3438"/>
        <n v="3440"/>
        <n v="3442"/>
        <n v="3456"/>
        <n v="3457"/>
        <n v="3459"/>
        <n v="3460"/>
        <n v="3463"/>
        <n v="3467"/>
        <n v="3487"/>
        <n v="4271"/>
        <n v="4316"/>
        <n v="4322"/>
        <n v="4323"/>
        <n v="4437"/>
        <n v="4442"/>
        <n v="4491"/>
        <n v="4520"/>
        <n v="4553"/>
        <n v="4599"/>
        <n v="4615"/>
        <n v="4616"/>
        <n v="4718"/>
        <n v="5753"/>
        <n v="5757"/>
        <n v="5790"/>
        <n v="5846"/>
        <n v="5942"/>
        <n v="5953"/>
        <n v="5959"/>
        <n v="5960"/>
        <n v="5961"/>
        <n v="5962"/>
        <n v="5969"/>
        <n v="5971"/>
        <n v="5972"/>
        <n v="6049"/>
        <n v="6048"/>
        <n v="6052"/>
        <n v="6050"/>
        <n v="6051"/>
        <n v="5772"/>
        <n v="5773"/>
        <n v="5774"/>
        <n v="6043"/>
        <n v="6045"/>
        <n v="6047"/>
        <n v="1827"/>
        <s v="NC01"/>
        <n v="6042"/>
        <n v="6053"/>
        <n v="6046"/>
        <n v="4358"/>
        <n v="2475"/>
        <n v="2476"/>
        <n v="3289"/>
        <n v="4469"/>
        <n v="4485"/>
        <n v="4486"/>
        <n v="4488"/>
        <n v="4489"/>
        <n v="4499"/>
        <n v="4531"/>
        <n v="3503"/>
        <n v="2477"/>
        <n v="4552"/>
        <n v="1418"/>
        <n v="1420"/>
        <n v="2489"/>
        <n v="2491"/>
        <n v="3353"/>
        <n v="3488"/>
        <n v="3489"/>
        <n v="3493"/>
        <n v="3494"/>
        <n v="3497"/>
        <n v="3499"/>
        <n v="3512"/>
        <n v="3514"/>
        <n v="3515"/>
        <n v="3516"/>
        <n v="3517"/>
        <n v="3519"/>
        <n v="3520"/>
        <n v="3523"/>
        <n v="3524"/>
        <n v="3526"/>
        <n v="3529"/>
        <n v="3531"/>
        <n v="3533"/>
        <n v="3535"/>
        <n v="3536"/>
        <n v="3540"/>
        <n v="3541"/>
        <n v="3545"/>
        <n v="3547"/>
        <n v="3548"/>
        <n v="3550"/>
        <n v="3552"/>
        <n v="3555"/>
        <n v="3556"/>
        <n v="3563"/>
        <n v="3564"/>
        <n v="3565"/>
        <n v="3566"/>
        <n v="3567"/>
        <n v="3568"/>
        <n v="3572"/>
        <n v="3573"/>
        <n v="3574"/>
        <n v="3575"/>
        <n v="3577"/>
        <n v="3578"/>
        <n v="3583"/>
        <n v="3587"/>
        <n v="3588"/>
        <n v="3589"/>
        <n v="3590"/>
        <n v="3591"/>
        <n v="3592"/>
        <n v="3593"/>
        <n v="3594"/>
        <n v="3596"/>
        <n v="3598"/>
        <n v="3599"/>
        <n v="3600"/>
        <n v="3601"/>
        <n v="3602"/>
        <n v="3603"/>
        <n v="3604"/>
        <n v="3606"/>
        <n v="3609"/>
        <n v="3611"/>
        <n v="3612"/>
        <n v="3616"/>
        <n v="3618"/>
        <n v="3619"/>
        <n v="3620"/>
        <n v="3621"/>
        <n v="3622"/>
        <n v="3623"/>
        <n v="3625"/>
        <n v="3628"/>
        <n v="3629"/>
        <n v="3630"/>
        <n v="3631"/>
        <n v="3634"/>
        <n v="3635"/>
        <n v="3637"/>
        <n v="3638"/>
        <n v="3639"/>
        <n v="3640"/>
        <n v="3643"/>
        <n v="3644"/>
        <n v="3645"/>
        <n v="3647"/>
        <n v="3648"/>
        <n v="3649"/>
        <n v="3651"/>
        <n v="3652"/>
        <n v="3654"/>
        <n v="3656"/>
        <n v="3659"/>
        <n v="3664"/>
        <n v="3669"/>
        <n v="3670"/>
        <n v="3671"/>
        <n v="3672"/>
        <n v="3673"/>
        <n v="3674"/>
        <n v="3678"/>
        <n v="3679"/>
        <n v="3682"/>
        <n v="3683"/>
        <n v="3687"/>
        <n v="3688"/>
        <n v="3689"/>
        <n v="3690"/>
        <n v="3691"/>
        <n v="3692"/>
        <n v="3693"/>
        <n v="3694"/>
        <n v="3695"/>
        <n v="3696"/>
        <n v="3697"/>
        <n v="3698"/>
        <n v="3699"/>
        <n v="3700"/>
        <n v="3701"/>
        <n v="3705"/>
        <n v="3707"/>
        <n v="3710"/>
        <n v="3711"/>
        <n v="3712"/>
        <n v="3713"/>
        <n v="3715"/>
        <n v="3717"/>
        <n v="3718"/>
        <n v="3720"/>
        <n v="3721"/>
        <n v="3723"/>
        <n v="3724"/>
        <n v="3725"/>
        <n v="3726"/>
        <n v="3727"/>
        <n v="3728"/>
        <n v="3729"/>
        <n v="3730"/>
        <n v="3731"/>
        <n v="3732"/>
        <n v="3733"/>
        <n v="3735"/>
        <n v="3736"/>
        <n v="3737"/>
        <n v="3739"/>
        <n v="3740"/>
        <n v="3741"/>
        <n v="3742"/>
        <n v="3745"/>
        <n v="3746"/>
        <n v="3747"/>
        <n v="3749"/>
        <n v="3750"/>
        <n v="3752"/>
        <n v="3755"/>
        <n v="3757"/>
        <n v="3758"/>
        <n v="3759"/>
        <n v="3760"/>
        <n v="3761"/>
        <n v="3762"/>
        <n v="3763"/>
        <n v="3764"/>
        <n v="3766"/>
        <n v="3767"/>
        <n v="3768"/>
        <n v="3769"/>
        <n v="3771"/>
        <n v="3772"/>
        <n v="3773"/>
        <n v="3774"/>
        <n v="3775"/>
        <n v="3776"/>
        <n v="3778"/>
        <n v="3781"/>
        <n v="3783"/>
        <n v="3785"/>
        <n v="3786"/>
        <n v="3788"/>
        <n v="3789"/>
        <n v="3790"/>
        <n v="3791"/>
        <n v="3792"/>
        <n v="3793"/>
        <n v="3795"/>
        <n v="3797"/>
        <n v="3798"/>
        <n v="3799"/>
        <n v="3801"/>
        <n v="3803"/>
        <n v="3804"/>
        <n v="3810"/>
        <n v="3812"/>
        <n v="3815"/>
        <n v="3816"/>
        <n v="3817"/>
        <n v="3819"/>
        <n v="3820"/>
        <n v="3821"/>
        <n v="3823"/>
        <n v="3824"/>
        <n v="3825"/>
        <n v="3829"/>
        <n v="3830"/>
        <n v="3832"/>
        <n v="3833"/>
        <n v="3834"/>
        <n v="3836"/>
        <n v="3838"/>
        <n v="3840"/>
        <n v="3841"/>
        <n v="3842"/>
        <n v="3843"/>
        <n v="3844"/>
        <n v="3845"/>
        <n v="3846"/>
        <n v="3847"/>
        <n v="3849"/>
        <n v="3850"/>
        <n v="3851"/>
        <n v="3852"/>
        <n v="3853"/>
        <n v="3854"/>
        <n v="3855"/>
        <n v="3856"/>
        <n v="3857"/>
        <n v="3858"/>
        <n v="3859"/>
        <n v="3860"/>
        <n v="3861"/>
        <n v="3862"/>
        <n v="3863"/>
        <n v="3864"/>
        <n v="3865"/>
        <n v="3867"/>
        <n v="3868"/>
        <n v="3869"/>
        <n v="3870"/>
        <n v="3871"/>
        <n v="3872"/>
        <n v="3873"/>
        <n v="3874"/>
        <n v="3875"/>
        <n v="3876"/>
        <n v="3877"/>
        <n v="3878"/>
        <n v="3880"/>
        <n v="3881"/>
        <n v="3882"/>
        <n v="3888"/>
        <n v="3889"/>
        <n v="3890"/>
        <n v="3891"/>
        <n v="3894"/>
        <n v="3895"/>
        <n v="3897"/>
        <n v="3898"/>
        <n v="3899"/>
        <n v="3901"/>
        <n v="3902"/>
        <n v="3904"/>
        <n v="3906"/>
        <n v="3909"/>
        <n v="3910"/>
        <n v="3911"/>
        <n v="3913"/>
        <n v="3914"/>
        <n v="3915"/>
        <n v="3916"/>
        <n v="3917"/>
        <n v="3918"/>
        <n v="3920"/>
        <n v="3922"/>
        <n v="3923"/>
        <n v="3926"/>
        <n v="3929"/>
        <n v="3931"/>
        <n v="3932"/>
        <n v="3933"/>
        <n v="3934"/>
        <n v="3935"/>
        <n v="3937"/>
        <n v="3940"/>
        <n v="3945"/>
        <n v="3946"/>
        <n v="3947"/>
        <n v="3950"/>
        <n v="3952"/>
        <n v="3964"/>
        <n v="3965"/>
        <n v="3969"/>
        <n v="3971"/>
        <n v="3975"/>
        <n v="3977"/>
        <n v="3978"/>
        <n v="3979"/>
        <n v="3980"/>
        <n v="3982"/>
        <n v="3983"/>
        <n v="3984"/>
        <n v="3986"/>
        <n v="3987"/>
        <n v="3988"/>
        <n v="3990"/>
        <n v="3991"/>
        <n v="3992"/>
        <n v="3993"/>
        <n v="3995"/>
        <n v="3997"/>
        <n v="3998"/>
        <n v="3999"/>
        <n v="4000"/>
        <n v="4003"/>
        <n v="4007"/>
        <n v="4010"/>
        <n v="4012"/>
        <n v="4013"/>
        <n v="4015"/>
        <n v="4017"/>
        <n v="4018"/>
        <n v="4020"/>
        <n v="4021"/>
        <n v="4022"/>
        <n v="4023"/>
        <n v="4025"/>
        <n v="4026"/>
        <n v="4027"/>
        <n v="4029"/>
        <n v="4031"/>
        <n v="4033"/>
        <n v="4035"/>
        <n v="4037"/>
        <n v="4038"/>
        <n v="4039"/>
        <n v="4040"/>
        <n v="4041"/>
        <n v="4042"/>
        <n v="4043"/>
        <n v="4044"/>
        <n v="4045"/>
        <n v="4046"/>
        <n v="4047"/>
        <n v="4050"/>
        <n v="4051"/>
        <n v="4052"/>
        <n v="4054"/>
        <n v="4055"/>
        <n v="4057"/>
        <n v="4059"/>
        <n v="4061"/>
        <n v="4062"/>
        <n v="4063"/>
        <n v="4064"/>
        <n v="4065"/>
        <n v="4066"/>
        <n v="4067"/>
        <n v="4068"/>
        <n v="4069"/>
        <n v="4070"/>
        <n v="4071"/>
        <n v="4072"/>
        <n v="4074"/>
        <n v="4075"/>
        <n v="4077"/>
        <n v="4078"/>
        <n v="4079"/>
        <n v="4080"/>
        <n v="4081"/>
        <n v="4083"/>
        <n v="4084"/>
        <n v="4085"/>
        <n v="4086"/>
        <n v="4087"/>
        <n v="4088"/>
        <n v="4089"/>
        <n v="4090"/>
        <n v="4091"/>
        <n v="4092"/>
        <n v="4093"/>
        <n v="4094"/>
        <n v="4095"/>
        <n v="4096"/>
        <n v="4098"/>
        <n v="4103"/>
        <n v="4104"/>
        <n v="4107"/>
        <n v="4114"/>
        <n v="4115"/>
        <n v="4116"/>
        <n v="4117"/>
        <n v="4118"/>
        <n v="4119"/>
        <n v="4120"/>
        <n v="4121"/>
        <n v="4122"/>
        <n v="4123"/>
        <n v="4124"/>
        <n v="4125"/>
        <n v="4126"/>
        <n v="4127"/>
        <n v="4128"/>
        <n v="4129"/>
        <n v="4130"/>
        <n v="4132"/>
        <n v="4133"/>
        <n v="4134"/>
        <n v="4135"/>
        <n v="4136"/>
        <n v="4139"/>
        <n v="4143"/>
        <n v="4144"/>
        <n v="4145"/>
        <n v="4146"/>
        <n v="4147"/>
        <n v="4148"/>
        <n v="4149"/>
        <n v="4150"/>
        <n v="4151"/>
        <n v="4152"/>
        <n v="4154"/>
        <n v="4155"/>
        <n v="4156"/>
        <n v="4157"/>
        <n v="4158"/>
        <n v="4160"/>
        <n v="4161"/>
        <n v="4162"/>
        <n v="4163"/>
        <n v="4164"/>
        <n v="4167"/>
        <n v="4168"/>
        <n v="4169"/>
        <n v="4171"/>
        <n v="4173"/>
        <n v="4174"/>
        <n v="4175"/>
        <n v="4176"/>
        <n v="4177"/>
        <n v="4179"/>
        <n v="4180"/>
        <n v="4182"/>
        <n v="4183"/>
        <n v="4185"/>
        <n v="4187"/>
        <n v="4188"/>
        <n v="4189"/>
        <n v="4190"/>
        <n v="4191"/>
        <n v="4192"/>
        <n v="4202"/>
        <n v="4272"/>
        <n v="4275"/>
        <n v="4277"/>
        <n v="4278"/>
        <n v="4279"/>
        <n v="4280"/>
        <n v="4281"/>
        <n v="6092"/>
        <n v="4295"/>
        <n v="4296"/>
        <n v="4304"/>
        <n v="4305"/>
        <n v="4310"/>
        <n v="4315"/>
        <n v="4327"/>
        <n v="4328"/>
        <n v="4329"/>
        <n v="4332"/>
        <n v="4333"/>
        <n v="4335"/>
        <n v="4336"/>
        <n v="4340"/>
        <n v="4342"/>
        <n v="4343"/>
        <n v="4344"/>
        <n v="4345"/>
        <n v="4346"/>
        <n v="4347"/>
        <n v="4348"/>
        <n v="4352"/>
        <n v="4353"/>
        <n v="4354"/>
        <n v="4356"/>
        <n v="4395"/>
        <n v="4406"/>
        <n v="4412"/>
        <n v="4416"/>
        <n v="4438"/>
        <n v="4452"/>
        <n v="4456"/>
        <n v="4474"/>
        <n v="4475"/>
        <n v="4476"/>
        <n v="4477"/>
        <n v="4478"/>
        <n v="4479"/>
        <n v="4480"/>
        <n v="4481"/>
        <n v="4482"/>
        <n v="4483"/>
        <n v="4492"/>
        <n v="4493"/>
        <n v="4494"/>
        <n v="4501"/>
        <n v="4502"/>
        <n v="4503"/>
        <n v="4504"/>
        <n v="4505"/>
        <n v="4506"/>
        <n v="4509"/>
        <n v="4510"/>
        <n v="4512"/>
        <n v="4514"/>
        <n v="6093"/>
        <n v="4521"/>
        <n v="4542"/>
        <n v="4547"/>
        <n v="4548"/>
        <n v="4559"/>
        <n v="4561"/>
        <n v="4564"/>
        <n v="4574"/>
        <n v="4577"/>
        <n v="4578"/>
        <n v="4580"/>
        <n v="4582"/>
        <n v="4585"/>
        <n v="4586"/>
        <n v="4587"/>
        <n v="4588"/>
        <n v="4589"/>
        <n v="4590"/>
        <n v="4591"/>
        <n v="4593"/>
        <n v="4595"/>
        <n v="4596"/>
        <n v="4598"/>
        <n v="4601"/>
        <n v="4602"/>
        <n v="4605"/>
        <n v="4606"/>
        <n v="4607"/>
        <n v="4608"/>
        <n v="4609"/>
        <n v="4614"/>
        <n v="4617"/>
        <n v="4618"/>
        <n v="4619"/>
        <n v="4620"/>
        <n v="4621"/>
        <n v="4623"/>
        <n v="4625"/>
        <n v="4626"/>
        <n v="4627"/>
        <n v="4628"/>
        <n v="4631"/>
        <n v="4632"/>
        <n v="4634"/>
        <n v="4635"/>
        <n v="4636"/>
        <n v="4639"/>
        <n v="4641"/>
        <n v="4642"/>
        <n v="4643"/>
        <n v="4644"/>
        <n v="4645"/>
        <n v="4646"/>
        <n v="4647"/>
        <n v="4648"/>
        <n v="4649"/>
        <n v="4650"/>
        <n v="4651"/>
        <n v="4652"/>
        <n v="4653"/>
        <n v="4654"/>
        <n v="4655"/>
        <n v="4656"/>
        <n v="4657"/>
        <n v="4658"/>
        <n v="4659"/>
        <n v="4660"/>
        <n v="4661"/>
        <n v="4662"/>
        <n v="4663"/>
        <n v="4664"/>
        <n v="4665"/>
        <n v="4667"/>
        <n v="4669"/>
        <n v="4670"/>
        <n v="4671"/>
        <n v="4672"/>
        <n v="4674"/>
        <n v="4675"/>
        <n v="4677"/>
        <n v="4678"/>
        <n v="4679"/>
        <n v="4680"/>
        <n v="4683"/>
        <n v="4684"/>
        <n v="4687"/>
        <n v="4689"/>
        <n v="4691"/>
        <n v="4693"/>
        <n v="4694"/>
        <n v="4695"/>
        <n v="4699"/>
        <n v="4706"/>
        <n v="4709"/>
        <n v="4717"/>
        <n v="4722"/>
        <n v="4723"/>
        <n v="4725"/>
        <n v="4726"/>
        <n v="4728"/>
        <n v="4733"/>
        <n v="4734"/>
        <n v="4735"/>
        <n v="4736"/>
        <n v="5735"/>
        <n v="5736"/>
        <n v="5739"/>
        <n v="5741"/>
        <n v="5742"/>
        <n v="5743"/>
        <n v="5744"/>
        <n v="5745"/>
        <n v="5746"/>
        <n v="5750"/>
        <n v="5751"/>
        <n v="5754"/>
        <n v="5755"/>
        <n v="5756"/>
        <n v="5758"/>
        <n v="5759"/>
        <n v="5760"/>
        <n v="5761"/>
        <n v="5763"/>
        <n v="5764"/>
        <n v="5767"/>
        <n v="5768"/>
        <n v="5769"/>
        <n v="5770"/>
        <n v="5771"/>
        <n v="5775"/>
        <n v="5789"/>
        <n v="5809"/>
        <n v="5815"/>
        <n v="5817"/>
        <n v="5818"/>
        <n v="5819"/>
        <n v="5820"/>
        <n v="5821"/>
        <n v="5822"/>
        <n v="5823"/>
        <n v="5824"/>
        <n v="5825"/>
        <n v="5826"/>
        <n v="5827"/>
        <n v="5828"/>
        <n v="5829"/>
        <n v="5830"/>
        <n v="5831"/>
        <n v="5833"/>
        <n v="5834"/>
        <n v="5835"/>
        <n v="5837"/>
        <n v="5838"/>
        <n v="5839"/>
        <n v="5840"/>
        <n v="5841"/>
        <n v="5842"/>
        <n v="5843"/>
        <n v="5844"/>
        <n v="5845"/>
        <n v="5849"/>
        <n v="5850"/>
        <n v="5853"/>
        <n v="5854"/>
        <n v="5855"/>
        <n v="5856"/>
        <n v="5857"/>
        <n v="5858"/>
        <n v="5859"/>
        <n v="5860"/>
        <n v="5861"/>
        <n v="5862"/>
        <n v="5863"/>
        <n v="5864"/>
        <n v="5865"/>
        <n v="5868"/>
        <n v="5869"/>
        <n v="5870"/>
        <n v="5871"/>
        <n v="5872"/>
        <n v="5873"/>
        <n v="5874"/>
        <n v="5875"/>
        <n v="5876"/>
        <n v="5877"/>
        <n v="5878"/>
        <n v="5879"/>
        <n v="5880"/>
        <n v="5881"/>
        <n v="5882"/>
        <n v="5883"/>
        <n v="5884"/>
        <n v="5885"/>
        <n v="5886"/>
        <n v="5887"/>
        <n v="5888"/>
        <n v="5889"/>
        <n v="5890"/>
        <n v="5891"/>
        <n v="5892"/>
        <n v="5897"/>
        <n v="5901"/>
        <n v="5902"/>
        <n v="5903"/>
        <n v="5904"/>
        <n v="5905"/>
        <n v="5906"/>
        <n v="5907"/>
        <n v="5908"/>
        <n v="5909"/>
        <n v="5910"/>
        <n v="5911"/>
        <n v="5912"/>
        <n v="5913"/>
        <n v="5914"/>
        <n v="5915"/>
        <n v="5921"/>
        <n v="5922"/>
        <n v="5923"/>
        <n v="5924"/>
        <n v="5925"/>
        <n v="5926"/>
        <n v="5927"/>
        <n v="5928"/>
        <n v="5931"/>
        <n v="5932"/>
        <n v="5933"/>
        <n v="5934"/>
        <n v="5935"/>
        <n v="5936"/>
        <n v="5937"/>
        <n v="5938"/>
        <n v="5940"/>
        <n v="5941"/>
        <n v="5943"/>
        <n v="5944"/>
        <n v="5945"/>
        <n v="5946"/>
        <n v="5947"/>
        <n v="5948"/>
        <n v="5949"/>
        <n v="5950"/>
        <n v="5951"/>
        <n v="5973"/>
        <n v="5974"/>
        <n v="5978"/>
        <n v="5979"/>
        <n v="5980"/>
        <n v="5981"/>
        <n v="5982"/>
        <n v="5986"/>
        <n v="5988"/>
        <n v="5992"/>
        <n v="5993"/>
        <n v="5997"/>
        <n v="6000"/>
        <n v="6003"/>
        <n v="6005"/>
        <n v="6006"/>
        <n v="6011"/>
        <n v="4555"/>
        <n v="6079"/>
        <n v="6077"/>
        <n v="6080"/>
        <n v="6078"/>
        <n v="1244"/>
        <n v="2214"/>
        <n v="3395"/>
        <n v="3470"/>
        <n v="3471"/>
        <n v="3472"/>
        <n v="1246"/>
        <n v="1352"/>
        <n v="1763"/>
        <n v="3433"/>
        <n v="4532"/>
        <n v="4550"/>
        <n v="5976"/>
        <n v="5983"/>
        <n v="5984"/>
        <n v="6004"/>
        <s v="NC"/>
        <n v="2370"/>
        <n v="4388"/>
        <n v="4390"/>
        <n v="1272"/>
        <n v="1273"/>
        <n v="1274"/>
        <n v="1279"/>
        <n v="1284"/>
        <n v="2208"/>
        <n v="2224"/>
        <n v="2229"/>
        <n v="2231"/>
        <n v="2232"/>
        <n v="2234"/>
        <n v="2235"/>
        <n v="2236"/>
        <n v="2252"/>
        <n v="2257"/>
        <n v="2260"/>
        <n v="2261"/>
        <n v="2265"/>
        <n v="2267"/>
        <n v="2270"/>
        <n v="2274"/>
        <n v="2275"/>
        <n v="2287"/>
        <n v="2288"/>
        <n v="2294"/>
        <n v="2299"/>
        <n v="2341"/>
        <n v="2359"/>
        <n v="2422"/>
        <n v="2430"/>
        <n v="2814"/>
        <n v="3429"/>
        <n v="3435"/>
        <n v="4411"/>
        <n v="4434"/>
        <n v="4534"/>
        <n v="4540"/>
        <n v="4556"/>
        <n v="4557"/>
        <n v="4567"/>
        <n v="5977"/>
        <n v="6018"/>
        <n v="3116"/>
        <n v="3124"/>
        <n v="3126"/>
        <n v="3135"/>
        <n v="3148"/>
        <n v="3452"/>
        <n v="2926"/>
        <n v="3117"/>
        <n v="3122"/>
        <n v="3403"/>
        <n v="4414"/>
        <n v="4454"/>
        <n v="4518"/>
        <n v="4562"/>
        <n v="4563"/>
        <n v="5810"/>
        <n v="5975"/>
        <n v="5985"/>
        <s v="NC02"/>
        <s v="NC03"/>
        <s v="NC04"/>
        <s v="NC05"/>
        <s v="NC06"/>
        <s v="NC07"/>
        <s v="NC08"/>
        <s v="NC09"/>
        <s v="NC10"/>
        <s v="NC11"/>
        <s v="NC12"/>
        <s v="NC13"/>
        <s v="NC14"/>
        <s v="NC15"/>
        <s v="NC16"/>
        <n v="6090"/>
        <s v="NC18"/>
        <s v="NC19"/>
        <s v="NC20"/>
        <s v="NC21"/>
        <s v="NC22"/>
        <s v="NC23"/>
        <s v="NC24"/>
        <s v="NC25"/>
        <s v="NC26"/>
        <s v="NC27"/>
        <s v="NC28"/>
        <s v="NC29"/>
        <s v="NC30"/>
        <s v="NC31"/>
        <s v="NC32"/>
        <s v="NC33"/>
        <n v="3428"/>
        <n v="2373" u="1"/>
        <n v="2485" u="1"/>
      </sharedItems>
    </cacheField>
    <cacheField name="PERSPECTIVA" numFmtId="0">
      <sharedItems containsBlank="1"/>
    </cacheField>
    <cacheField name="TEMA" numFmtId="0">
      <sharedItems containsBlank="1"/>
    </cacheField>
    <cacheField name="OBJETIVO ESTRATÉGICO" numFmtId="0">
      <sharedItems containsBlank="1"/>
    </cacheField>
    <cacheField name="INDICADOR_PEI" numFmtId="0">
      <sharedItems containsBlank="1"/>
    </cacheField>
    <cacheField name="ÁREA RESPONSÁVEL" numFmtId="0">
      <sharedItems/>
    </cacheField>
    <cacheField name="UNIDADE GESTORA" numFmtId="0">
      <sharedItems/>
    </cacheField>
    <cacheField name="UNIDADE EXECUTORA" numFmtId="0">
      <sharedItems/>
    </cacheField>
    <cacheField name="TIPO DE PROJETO" numFmtId="0">
      <sharedItems/>
    </cacheField>
    <cacheField name="PROJETO" numFmtId="0">
      <sharedItems/>
    </cacheField>
    <cacheField name="Ano celebração" numFmtId="0">
      <sharedItems containsBlank="1"/>
    </cacheField>
    <cacheField name="Tipo de Intervenção" numFmtId="0">
      <sharedItems/>
    </cacheField>
    <cacheField name="PRODUTO" numFmtId="0">
      <sharedItems/>
    </cacheField>
    <cacheField name="Segmento" numFmtId="0">
      <sharedItems containsBlank="1"/>
    </cacheField>
    <cacheField name="Data de conclusão" numFmtId="0">
      <sharedItems containsNonDate="0" containsString="0" containsBlank="1"/>
    </cacheField>
    <cacheField name="SITUAÇÃO DO PROJETO" numFmtId="0">
      <sharedItems/>
    </cacheField>
    <cacheField name="RESULTADO" numFmtId="0">
      <sharedItems containsMixedTypes="1" containsNumber="1" minValue="0" maxValue="7644016.71" longText="1"/>
    </cacheField>
    <cacheField name="RESTRIÇÃO/PROBLEMA" numFmtId="0">
      <sharedItems/>
    </cacheField>
    <cacheField name="TIPO DE RESTRIÇÃO/PROBLEMA" numFmtId="0">
      <sharedItems/>
    </cacheField>
    <cacheField name="IMPACTO" numFmtId="0">
      <sharedItems/>
    </cacheField>
    <cacheField name="GRUPO RESTRIÇÃO/PROBLEMA" numFmtId="0">
      <sharedItems/>
    </cacheField>
    <cacheField name="DETALHE DO PROBLEMA" numFmtId="0">
      <sharedItems/>
    </cacheField>
    <cacheField name="PROVIDÊNCIA" numFmtId="0">
      <sharedItems containsMixedTypes="1" containsNumber="1" containsInteger="1" minValue="0" maxValue="0"/>
    </cacheField>
    <cacheField name="CODIGO AÇÃO" numFmtId="0">
      <sharedItems containsBlank="1" containsMixedTypes="1" containsNumber="1" containsInteger="1" minValue="1851" maxValue="1851"/>
    </cacheField>
    <cacheField name="COD. LOA" numFmtId="0">
      <sharedItems containsMixedTypes="1" containsNumber="1" containsInteger="1" minValue="0" maxValue="0"/>
    </cacheField>
    <cacheField name="Ação Loa" numFmtId="0">
      <sharedItems/>
    </cacheField>
    <cacheField name="RP" numFmtId="0">
      <sharedItems containsMixedTypes="1" containsNumber="1" containsInteger="1" minValue="0" maxValue="9"/>
    </cacheField>
    <cacheField name="UF" numFmtId="0">
      <sharedItems/>
    </cacheField>
    <cacheField name="RESULTADO FÍSICO DO PERÍODO" numFmtId="0">
      <sharedItems containsMixedTypes="1" containsNumber="1" containsInteger="1" minValue="0" maxValue="100"/>
    </cacheField>
    <cacheField name="PLOA 2021" numFmtId="0">
      <sharedItems containsString="0" containsBlank="1" containsNumber="1" minValue="0" maxValue="458343967"/>
    </cacheField>
    <cacheField name="LOA 2021" numFmtId="0">
      <sharedItems containsString="0" containsBlank="1" containsNumber="1" minValue="0" maxValue="458343967"/>
    </cacheField>
    <cacheField name="EMPENHADO" numFmtId="4">
      <sharedItems containsSemiMixedTypes="0" containsString="0" containsNumber="1" minValue="0" maxValue="222258074.90000001"/>
    </cacheField>
    <cacheField name="Empenho Liquidado" numFmtId="4">
      <sharedItems containsSemiMixedTypes="0" containsString="0" containsNumber="1" minValue="0" maxValue="180982246.54000002"/>
    </cacheField>
    <cacheField name="RPNP" numFmtId="0">
      <sharedItems containsString="0" containsBlank="1" containsNumber="1" minValue="0" maxValue="124224976.63000001"/>
    </cacheField>
    <cacheField name="RPNP CANCELADO" numFmtId="4">
      <sharedItems containsSemiMixedTypes="0" containsString="0" containsNumber="1" minValue="0" maxValue="251750"/>
    </cacheField>
    <cacheField name="RPNP LIQUIDADO" numFmtId="4">
      <sharedItems containsString="0" containsBlank="1" containsNumber="1" minValue="0" maxValue="41427669.309999995"/>
    </cacheField>
    <cacheField name="PAN 2021" numFmtId="0">
      <sharedItems/>
    </cacheField>
    <cacheField name="PERÍODO" numFmtId="0">
      <sharedItems count="2">
        <s v="Maio"/>
        <s v="Abril"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istiano Augusto Hummel Mendes" refreshedDate="44378.694073611114" backgroundQuery="1" createdVersion="6" refreshedVersion="7" minRefreshableVersion="3" recordCount="0" supportSubquery="1" supportAdvancedDrill="1" xr:uid="{00000000-000A-0000-FFFF-FFFFE0000000}">
  <cacheSource type="external" connectionId="1"/>
  <cacheFields count="12">
    <cacheField name="[Intervalo1].[UF].[UF]" caption="UF" numFmtId="0" hierarchy="28" level="1">
      <sharedItems count="16">
        <s v="AL"/>
        <s v="AP"/>
        <s v="BA"/>
        <s v="CE"/>
        <s v="DF"/>
        <s v="GO"/>
        <s v="MA"/>
        <s v="MG"/>
        <s v="NA"/>
        <s v="PA"/>
        <s v="PB"/>
        <s v="PE"/>
        <s v="PI"/>
        <s v="RN"/>
        <s v="SE"/>
        <s v="TO"/>
      </sharedItems>
    </cacheField>
    <cacheField name="[Measures].[Contagem Distinta de ID_SGPA]" caption="Contagem Distinta de ID_SGPA" numFmtId="0" hierarchy="45" level="32767"/>
    <cacheField name="[Intervalo1].[PAN 2021].[PAN 2021]" caption="PAN 2021" numFmtId="0" hierarchy="37" level="1">
      <sharedItems containsSemiMixedTypes="0" containsNonDate="0" containsString="0"/>
    </cacheField>
    <cacheField name="[Measures].[Soma de RPNP 2]" caption="Soma de RPNP 2" numFmtId="0" hierarchy="46" level="32767"/>
    <cacheField name="[Measures].[Soma de LOA 2021 2]" caption="Soma de LOA 2021 2" numFmtId="0" hierarchy="47" level="32767"/>
    <cacheField name="[Measures].[Soma de Calculated Column 1]" caption="Soma de Calculated Column 1" numFmtId="0" hierarchy="48" level="32767"/>
    <cacheField name="[Intervalo1].[RP].[RP]" caption="RP" numFmtId="0" hierarchy="27" level="1">
      <sharedItems containsSemiMixedTypes="0" containsNonDate="0" containsString="0"/>
    </cacheField>
    <cacheField name="[Intervalo1].[Segmento].[Segmento]" caption="Segmento" numFmtId="0" hierarchy="14" level="1">
      <sharedItems count="18">
        <s v="Ações de Apoio ao Desenvolvimento Regional"/>
        <s v="Acompanhamento/Fiscalização"/>
        <s v="Conservação/recuperação Hidroambiental"/>
        <s v="Construção de Pontes"/>
        <s v="Esgotamento Sanitário"/>
        <s v="Estradas Vicinais"/>
        <s v="Estudos e Projetos"/>
        <s v="Gestão e Governança"/>
        <s v="Implantação e Gestão de Perímetros de Irrigação"/>
        <s v="Máquinas, Veículos e Equipamentos"/>
        <s v="Pavimentação"/>
        <s v="Perfuração e instalação de poços"/>
        <s v="Recuperação de Barragens"/>
        <s v="Sistema de Abastecimento de Água"/>
        <s v="Construção de Barragens"/>
        <s v="Saneamento Básico"/>
        <s v="Cisternas"/>
        <s v="Gestão, Operação e Manutenção do PISF"/>
      </sharedItems>
    </cacheField>
    <cacheField name="[Intervalo1].[ÁREA RESPONSÁVEL].[ÁREA RESPONSÁVEL]" caption="ÁREA RESPONSÁVEL" numFmtId="0" hierarchy="6" level="1">
      <sharedItems containsSemiMixedTypes="0" containsNonDate="0" containsString="0"/>
    </cacheField>
    <cacheField name="[Intervalo1].[UNIDADE EXECUTORA].[UNIDADE EXECUTORA]" caption="UNIDADE EXECUTORA" numFmtId="0" hierarchy="8" level="1">
      <sharedItems containsSemiMixedTypes="0" containsNonDate="0" containsString="0"/>
    </cacheField>
    <cacheField name="[Intervalo1].[ID_SGPA].[ID_SGPA]" caption="ID_SGPA" numFmtId="0" hierarchy="1" level="1">
      <sharedItems containsNonDate="0" count="80">
        <s v="2926"/>
        <s v="4563"/>
        <s v="5985"/>
        <s v="2491" u="1"/>
        <s v="3499" u="1"/>
        <s v="3940" u="1"/>
        <s v="3945" u="1"/>
        <s v="4315" u="1"/>
        <s v="4507" u="1"/>
        <s v="4512" u="1"/>
        <s v="4542" u="1"/>
        <s v="5831" u="1"/>
        <s v="5868" u="1"/>
        <s v="2562" u="1"/>
        <s v="4493" u="1"/>
        <s v="4678" u="1"/>
        <s v="3340" u="1"/>
        <s v="3341" u="1"/>
        <s v="3342" u="1"/>
        <s v="3343" u="1"/>
        <s v="3344" u="1"/>
        <s v="4316" u="1"/>
        <s v="3983" u="1"/>
        <s v="3984" u="1"/>
        <s v="5829" u="1"/>
        <s v="1321" u="1"/>
        <s v="3440" u="1"/>
        <s v="3442" u="1"/>
        <s v="6045" u="1"/>
        <s v="6046" u="1"/>
        <s v="6047" u="1"/>
        <s v="3946" u="1"/>
        <s v="4352" u="1"/>
        <s v="2214" u="1"/>
        <s v="2638" u="1"/>
        <s v="2639" u="1"/>
        <s v="2640" u="1"/>
        <s v="2643" u="1"/>
        <s v="2644" u="1"/>
        <s v="2645" u="1"/>
        <s v="3503" u="1"/>
        <s v="5795" u="1"/>
        <s v="2274" u="1"/>
        <s v="2275" u="1"/>
        <s v="4540" u="1"/>
        <s v="4345" u="1"/>
        <s v="3529" u="1"/>
        <s v="3531" u="1"/>
        <s v="3533" u="1"/>
        <s v="3535" u="1"/>
        <s v="3540" u="1"/>
        <s v="3541" u="1"/>
        <s v="3545" u="1"/>
        <s v="3547" u="1"/>
        <s v="3548" u="1"/>
        <s v="3552" u="1"/>
        <s v="3555" u="1"/>
        <s v="3556" u="1"/>
        <s v="3564" u="1"/>
        <s v="3566" u="1"/>
        <s v="3573" u="1"/>
        <s v="3575" u="1"/>
        <s v="3578" u="1"/>
        <s v="3583" u="1"/>
        <s v="4619" u="1"/>
        <s v="4620" u="1"/>
        <s v="4679" u="1"/>
        <s v="4680" u="1"/>
        <s v="4683" u="1"/>
        <s v="4684" u="1"/>
        <s v="4728" u="1"/>
        <s v="5826" u="1"/>
        <s v="5830" u="1"/>
        <s v="5862" u="1"/>
        <s v="5865" u="1"/>
        <s v="4314" u="1"/>
        <s v="3117" u="1"/>
        <s v="2219" u="1"/>
        <s v="5998" u="1"/>
        <s v="5999" u="1"/>
      </sharedItems>
    </cacheField>
    <cacheField name="[Intervalo1].[PROJETO].[PROJETO]" caption="PROJETO" numFmtId="0" hierarchy="10" level="1">
      <sharedItems containsNonDate="0" count="80">
        <s v="Despesas de Custeio Operacional do PISF"/>
        <s v="Apoio Técnico para Operação e Manutenção do PISF"/>
        <s v="Serviços Técnicos Especializados para Estruturação do Sistema de Custos Referenciais da Codevasf e do Pisf."/>
        <s v="Operação e Manutenção do Centro Integrado de Recursos Pesqueiros e Aquicultura de Itiúba/AL" u="1"/>
        <s v="Fortalecimento da Cadeia Produtiva da Fruticultura no Estado de Alagoas - 5ª SR/AL" u="1"/>
        <s v="Construção de Diversas Infraestruturas Logisticas em Coruripe/AL - 2016" u="1"/>
        <s v="Construção de Diversas Infraestruturas Logisticas em Messias/AL - 2018" u="1"/>
        <s v="Urbanização da Orla em Limoeiro de Anadia/AL" u="1"/>
        <s v="Implantação de Infraestrutura do Centro de Recursos Pesqueiros e Aquicultura de Itiúba/AL - 2ª Etapa" u="1"/>
        <s v="Desenvolvimento do Polo de Fruticultura de Alagoas" u="1"/>
        <s v="Fornecimento de Máquinas, Veículos e Equipamentos - 5ª SR/AL" u="1"/>
        <s v="Construção/Recuperação de Praças em Campestre/AL - 2020" u="1"/>
        <s v="Construção/Recuperação de Praças em Canapi/AL - 2020" u="1"/>
        <s v="Esgotamento Sanitário - Projeto/Acompanhamento/Fiscalização das ações - AL" u="1"/>
        <s v="Despesas/Fiscalização - Ações de APL's - 5ª SR" u="1"/>
        <s v="Despesas/Fiscalização - Ações de Desenvolvimento Regional - 5ª SR/AL" u="1"/>
        <s v="Diagnóstico, recuperação e conservação de nascentes na bacia do rio Grande, Pão de Açúcar/AL" u="1"/>
        <s v="Recuperação das nascentes do rio Ipanema, Poço das Trincheiras/AL" u="1"/>
        <s v="Recuperação e conservação de nascentes na parte alta da bacia do rio Boacica, Igreja Nova/AL" u="1"/>
        <s v="Diagnóstico, recuperação e conservação de nascentes na bacia do rio Capiá, Canapi/AL" u="1"/>
        <s v="Recuperação e conservação de nascentes na parte alta da bacia do rio Piaui, Arapiraca/AL" u="1"/>
        <s v="Coleta e tratamento de Resíduos Sólidos em Inhapi/AL" u="1"/>
        <s v="Construção de Ponte em São José da Laje/AL - 2018" u="1"/>
        <s v="Construção de Ponte em Senador Rui Palmeira/AL - 2018" u="1"/>
        <s v="Construção de Pontes em Barra de São Miguel/AL - 2020" u="1"/>
        <s v="Implantação de Sistema de Esgotamento Sanitário em Canapi/AL" u="1"/>
        <s v="Implantar a Operacionalização do Esgotamento Sanitário de Santana do Ipanema/AL" u="1"/>
        <s v="Operacionalização dos Sistemas de Esgotamento Sanitário dos municípios de Jaramataia, Cacimbinhas e Carneiros" u="1"/>
        <s v="Operacionalização do sistema de esgotamento sanitário de Igreja Nova - AL" u="1"/>
        <s v="Operacionalização do sistema de esgotamento sanitário de Olho D'água do Casado - AL" u="1"/>
        <s v="Implantação do sistema de esgotamento sanitário de Jequiá da Praia - AL" u="1"/>
        <s v="Recuperação de Estradas Vicinais em Diversos Munícipios no Estado de Alagoas - 2018" u="1"/>
        <s v="Recuperação de Estradas Vicinais em Branquinha, Maragogi/AL - 2019" u="1"/>
        <s v="Estudos do Projeto de Irrigação Tapera/Carneiros - AL (Canal Sertão Alagoano)" u="1"/>
        <s v="Despesas de Custeio - Água e Esgoto - 5ª SR/AL" u="1"/>
        <s v="Despesas de Custeio - Energia Elétrica - 5ª SR/AL" u="1"/>
        <s v="Despesas de Custeio - Limpeza e Conservação - 5ª SR/AL" u="1"/>
        <s v="Custeio - Despesas Administrativas - 5ª SR/AL" u="1"/>
        <s v="Despesas de Custeio - Segurança e Vigilância - 5ª SR/AL" u="1"/>
        <s v="Despesas de Custeio - Telecomunicação fixa e móvel - 5ª SR/AL" u="1"/>
        <s v="Capacitação e Treinamento de Pessoal - 5ª SR/AL" u="1"/>
        <s v="Despesas de Custeio - Combustíveis Automotivos - 5ª SR/AL" u="1"/>
        <s v="Custeio Operacional do Projeto Publico de Irrigação Boacica/AL" u="1"/>
        <s v="Custeio Operacional do Projeto Publico de Irrigação Itiúba/AL" u="1"/>
        <s v="Custeio para Implantação do Perímetro de Irrigação Marituba/AL" u="1"/>
        <s v="Fornecimento de Máquinas, Veículos e Equipamentos - 5ª SR/AL - 2020" u="1"/>
        <s v="Pavimentação de Vias Públicas em Arapiraca/AL -2018" u="1"/>
        <s v="Pavimentação de Vias Públicas em Barra de Sao Miguel/AL -2019" u="1"/>
        <s v="Pavimentação de Vias Públicas em Belem/AL -2019" u="1"/>
        <s v="Pavimentação de Vias Públicas em Cajueiro/AL -2018" u="1"/>
        <s v="Pavimentação de Vias Públicas em Coité do Nóia/AL -2019" u="1"/>
        <s v="Pavimentação de Vias Públicas em Colônia Leopoldina/AL -2019" u="1"/>
        <s v="Pavimentação de Vias Públicas em Coruripe/AL -2016" u="1"/>
        <s v="Pavimentação de Vias Públicas em Diversos Munícipios no Estado de Alagoas -2018" u="1"/>
        <s v="Pavimentação de Vias Públicas em Diversos Munícipios no Estado de Alagoas -2019" u="1"/>
        <s v="Pavimentação de Vias Públicas em Flexeiras/AL -2019" u="1"/>
        <s v="Pavimentação de Vias Públicas em Jacaré dos Homens/AL -2019" u="1"/>
        <s v="Pavimentação de Vias Públicas em Limoeiro de Anadia/AL -2019" u="1"/>
        <s v="Pavimentação de Vias Públicas em Pão de Açucar/AL -2019" u="1"/>
        <s v="Pavimentação de Vias Públicas em Pariconha/AL -2019" u="1"/>
        <s v="Pavimentação de Vias Públicas em Piaçabuçu/AL -2017" u="1"/>
        <s v="Pavimentação de Vias Públicas em Piranhas/AL -2019" u="1"/>
        <s v="Pavimentação de Vias Públicas em Porto Real do Colegio/AL -2019" u="1"/>
        <s v="Pavimentação de Vias Públicas em Taquarana/AL -2019" u="1"/>
        <s v="Pavimentação de Vias Públicas em Campo Grande/AL -2020" u="1"/>
        <s v="Pavimentação de Vias Públicas em Olho d'água das flores/AL -2020" u="1"/>
        <s v="Pavimentação em Vias Públicas em Limoeiro de Anadia/AL - 2020" u="1"/>
        <s v="Pavimentação em Vias Públicas em Arapiraca/AL - 2020" u="1"/>
        <s v="Pavimentação em Vias Públicas em Palmeira dos Índios/AL - 2020" u="1"/>
        <s v="Pavimentação em Vias Públicas em Marechal Deodoro/AL - 2020" u="1"/>
        <s v="Pavimentação em Vias Públicas em São José da Tapera/AL - 2020" u="1"/>
        <s v="Pavimentação de Vias Públicas em Monteirópolis/AL -2020" u="1"/>
        <s v="Pavimentação de vias públicas em Quebrangulo/AL - 2020" u="1"/>
        <s v="Pavimentação de vias públicas em Messias/AL - 2020" u="1"/>
        <s v="Pavimentação de Vias Públicas no Estado de Alagoas/AL - 2020" u="1"/>
        <s v="Instalação e Perfuração de Poços no Estado de Alagoas/5ª SR - 2019/2020" u="1"/>
        <s v="Recuperação da Barragem Boacica/AL" u="1"/>
        <s v="Implantar as Infarestruturas dos sistemas de abastecimento de água do Canal do Sertão Alagoano" u="1"/>
        <s v="Reforma e Ampliação de Sistema de Abastecimento de Água em São José da Laje/AL - 2020" u="1"/>
        <s v="Implantação de Sistema de Abastecimento de Água em Boca da Mata/AL- 2020" u="1"/>
      </sharedItems>
    </cacheField>
  </cacheFields>
  <cacheHierarchies count="49">
    <cacheHierarchy uniqueName="[Intervalo1].[SEMÁFORO]" caption="SEMÁFORO" attribute="1" defaultMemberUniqueName="[Intervalo1].[SEMÁFORO].[All]" allUniqueName="[Intervalo1].[SEMÁFORO].[All]" dimensionUniqueName="[Intervalo1]" displayFolder="" count="0" memberValueDatatype="20" unbalanced="0"/>
    <cacheHierarchy uniqueName="[Intervalo1].[ID_SGPA]" caption="ID_SGPA" attribute="1" defaultMemberUniqueName="[Intervalo1].[ID_SGPA].[All]" allUniqueName="[Intervalo1].[ID_SGPA].[All]" dimensionUniqueName="[Intervalo1]" displayFolder="" count="2" memberValueDatatype="130" unbalanced="0">
      <fieldsUsage count="2">
        <fieldUsage x="-1"/>
        <fieldUsage x="10"/>
      </fieldsUsage>
    </cacheHierarchy>
    <cacheHierarchy uniqueName="[Intervalo1].[PERSPECTIVA]" caption="PERSPECTIVA" attribute="1" defaultMemberUniqueName="[Intervalo1].[PERSPECTIVA].[All]" allUniqueName="[Intervalo1].[PERSPECTIVA].[All]" dimensionUniqueName="[Intervalo1]" displayFolder="" count="0" memberValueDatatype="130" unbalanced="0"/>
    <cacheHierarchy uniqueName="[Intervalo1].[TEMA]" caption="TEMA" attribute="1" defaultMemberUniqueName="[Intervalo1].[TEMA].[All]" allUniqueName="[Intervalo1].[TEMA].[All]" dimensionUniqueName="[Intervalo1]" displayFolder="" count="0" memberValueDatatype="130" unbalanced="0"/>
    <cacheHierarchy uniqueName="[Intervalo1].[OBJETIVO ESTRATÉGICO]" caption="OBJETIVO ESTRATÉGICO" attribute="1" defaultMemberUniqueName="[Intervalo1].[OBJETIVO ESTRATÉGICO].[All]" allUniqueName="[Intervalo1].[OBJETIVO ESTRATÉGICO].[All]" dimensionUniqueName="[Intervalo1]" displayFolder="" count="0" memberValueDatatype="130" unbalanced="0"/>
    <cacheHierarchy uniqueName="[Intervalo1].[INDICADOR_PEI]" caption="INDICADOR_PEI" attribute="1" defaultMemberUniqueName="[Intervalo1].[INDICADOR_PEI].[All]" allUniqueName="[Intervalo1].[INDICADOR_PEI].[All]" dimensionUniqueName="[Intervalo1]" displayFolder="" count="0" memberValueDatatype="130" unbalanced="0"/>
    <cacheHierarchy uniqueName="[Intervalo1].[ÁREA RESPONSÁVEL]" caption="ÁREA RESPONSÁVEL" attribute="1" defaultMemberUniqueName="[Intervalo1].[ÁREA RESPONSÁVEL].[All]" allUniqueName="[Intervalo1].[ÁREA RESPONSÁVEL].[All]" dimensionUniqueName="[Intervalo1]" displayFolder="" count="2" memberValueDatatype="130" unbalanced="0">
      <fieldsUsage count="2">
        <fieldUsage x="-1"/>
        <fieldUsage x="8"/>
      </fieldsUsage>
    </cacheHierarchy>
    <cacheHierarchy uniqueName="[Intervalo1].[UNIDADE GESTORA]" caption="UNIDADE GESTORA" attribute="1" defaultMemberUniqueName="[Intervalo1].[UNIDADE GESTORA].[All]" allUniqueName="[Intervalo1].[UNIDADE GESTORA].[All]" dimensionUniqueName="[Intervalo1]" displayFolder="" count="0" memberValueDatatype="130" unbalanced="0"/>
    <cacheHierarchy uniqueName="[Intervalo1].[UNIDADE EXECUTORA]" caption="UNIDADE EXECUTORA" attribute="1" defaultMemberUniqueName="[Intervalo1].[UNIDADE EXECUTORA].[All]" allUniqueName="[Intervalo1].[UNIDADE EXECUTORA].[All]" dimensionUniqueName="[Intervalo1]" displayFolder="" count="2" memberValueDatatype="130" unbalanced="0">
      <fieldsUsage count="2">
        <fieldUsage x="-1"/>
        <fieldUsage x="9"/>
      </fieldsUsage>
    </cacheHierarchy>
    <cacheHierarchy uniqueName="[Intervalo1].[TIPO DE PROJETO]" caption="TIPO DE PROJETO" attribute="1" defaultMemberUniqueName="[Intervalo1].[TIPO DE PROJETO].[All]" allUniqueName="[Intervalo1].[TIPO DE PROJETO].[All]" dimensionUniqueName="[Intervalo1]" displayFolder="" count="0" memberValueDatatype="130" unbalanced="0"/>
    <cacheHierarchy uniqueName="[Intervalo1].[PROJETO]" caption="PROJETO" attribute="1" defaultMemberUniqueName="[Intervalo1].[PROJETO].[All]" allUniqueName="[Intervalo1].[PROJETO].[All]" dimensionUniqueName="[Intervalo1]" displayFolder="" count="2" memberValueDatatype="130" unbalanced="0">
      <fieldsUsage count="2">
        <fieldUsage x="-1"/>
        <fieldUsage x="11"/>
      </fieldsUsage>
    </cacheHierarchy>
    <cacheHierarchy uniqueName="[Intervalo1].[Ano celebração]" caption="Ano celebração" attribute="1" defaultMemberUniqueName="[Intervalo1].[Ano celebração].[All]" allUniqueName="[Intervalo1].[Ano celebração].[All]" dimensionUniqueName="[Intervalo1]" displayFolder="" count="0" memberValueDatatype="130" unbalanced="0"/>
    <cacheHierarchy uniqueName="[Intervalo1].[Tipo de Intervenção]" caption="Tipo de Intervenção" attribute="1" defaultMemberUniqueName="[Intervalo1].[Tipo de Intervenção].[All]" allUniqueName="[Intervalo1].[Tipo de Intervenção].[All]" dimensionUniqueName="[Intervalo1]" displayFolder="" count="0" memberValueDatatype="130" unbalanced="0"/>
    <cacheHierarchy uniqueName="[Intervalo1].[PRODUTO]" caption="PRODUTO" attribute="1" defaultMemberUniqueName="[Intervalo1].[PRODUTO].[All]" allUniqueName="[Intervalo1].[PRODUTO].[All]" dimensionUniqueName="[Intervalo1]" displayFolder="" count="0" memberValueDatatype="130" unbalanced="0"/>
    <cacheHierarchy uniqueName="[Intervalo1].[Segmento]" caption="Segmento" attribute="1" defaultMemberUniqueName="[Intervalo1].[Segmento].[All]" allUniqueName="[Intervalo1].[Segmento].[All]" dimensionUniqueName="[Intervalo1]" displayFolder="" count="2" memberValueDatatype="130" unbalanced="0">
      <fieldsUsage count="2">
        <fieldUsage x="-1"/>
        <fieldUsage x="7"/>
      </fieldsUsage>
    </cacheHierarchy>
    <cacheHierarchy uniqueName="[Intervalo1].[Data de conclusão]" caption="Data de conclusão" attribute="1" defaultMemberUniqueName="[Intervalo1].[Data de conclusão].[All]" allUniqueName="[Intervalo1].[Data de conclusão].[All]" dimensionUniqueName="[Intervalo1]" displayFolder="" count="0" memberValueDatatype="130" unbalanced="0"/>
    <cacheHierarchy uniqueName="[Intervalo1].[SITUAÇÃO DO PROJETO]" caption="SITUAÇÃO DO PROJETO" attribute="1" defaultMemberUniqueName="[Intervalo1].[SITUAÇÃO DO PROJETO].[All]" allUniqueName="[Intervalo1].[SITUAÇÃO DO PROJETO].[All]" dimensionUniqueName="[Intervalo1]" displayFolder="" count="0" memberValueDatatype="130" unbalanced="0"/>
    <cacheHierarchy uniqueName="[Intervalo1].[RESULTADO]" caption="RESULTADO" attribute="1" defaultMemberUniqueName="[Intervalo1].[RESULTADO].[All]" allUniqueName="[Intervalo1].[RESULTADO].[All]" dimensionUniqueName="[Intervalo1]" displayFolder="" count="0" memberValueDatatype="130" unbalanced="0"/>
    <cacheHierarchy uniqueName="[Intervalo1].[RESTRIÇÃO/PROBLEMA]" caption="RESTRIÇÃO/PROBLEMA" attribute="1" defaultMemberUniqueName="[Intervalo1].[RESTRIÇÃO/PROBLEMA].[All]" allUniqueName="[Intervalo1].[RESTRIÇÃO/PROBLEMA].[All]" dimensionUniqueName="[Intervalo1]" displayFolder="" count="0" memberValueDatatype="130" unbalanced="0"/>
    <cacheHierarchy uniqueName="[Intervalo1].[TIPO DE RESTRIÇÃO/PROBLEMA]" caption="TIPO DE RESTRIÇÃO/PROBLEMA" attribute="1" defaultMemberUniqueName="[Intervalo1].[TIPO DE RESTRIÇÃO/PROBLEMA].[All]" allUniqueName="[Intervalo1].[TIPO DE RESTRIÇÃO/PROBLEMA].[All]" dimensionUniqueName="[Intervalo1]" displayFolder="" count="0" memberValueDatatype="130" unbalanced="0"/>
    <cacheHierarchy uniqueName="[Intervalo1].[IMPACTO]" caption="IMPACTO" attribute="1" defaultMemberUniqueName="[Intervalo1].[IMPACTO].[All]" allUniqueName="[Intervalo1].[IMPACTO].[All]" dimensionUniqueName="[Intervalo1]" displayFolder="" count="0" memberValueDatatype="130" unbalanced="0"/>
    <cacheHierarchy uniqueName="[Intervalo1].[GRUPO RESTRIÇÃO/PROBLEMA]" caption="GRUPO RESTRIÇÃO/PROBLEMA" attribute="1" defaultMemberUniqueName="[Intervalo1].[GRUPO RESTRIÇÃO/PROBLEMA].[All]" allUniqueName="[Intervalo1].[GRUPO RESTRIÇÃO/PROBLEMA].[All]" dimensionUniqueName="[Intervalo1]" displayFolder="" count="0" memberValueDatatype="130" unbalanced="0"/>
    <cacheHierarchy uniqueName="[Intervalo1].[DETALHE DO PROBLEMA]" caption="DETALHE DO PROBLEMA" attribute="1" defaultMemberUniqueName="[Intervalo1].[DETALHE DO PROBLEMA].[All]" allUniqueName="[Intervalo1].[DETALHE DO PROBLEMA].[All]" dimensionUniqueName="[Intervalo1]" displayFolder="" count="0" memberValueDatatype="130" unbalanced="0"/>
    <cacheHierarchy uniqueName="[Intervalo1].[PROVIDÊNCIA]" caption="PROVIDÊNCIA" attribute="1" defaultMemberUniqueName="[Intervalo1].[PROVIDÊNCIA].[All]" allUniqueName="[Intervalo1].[PROVIDÊNCIA].[All]" dimensionUniqueName="[Intervalo1]" displayFolder="" count="0" memberValueDatatype="130" unbalanced="0"/>
    <cacheHierarchy uniqueName="[Intervalo1].[CODIGO AÇÃO]" caption="CODIGO AÇÃO" attribute="1" defaultMemberUniqueName="[Intervalo1].[CODIGO AÇÃO].[All]" allUniqueName="[Intervalo1].[CODIGO AÇÃO].[All]" dimensionUniqueName="[Intervalo1]" displayFolder="" count="0" memberValueDatatype="130" unbalanced="0"/>
    <cacheHierarchy uniqueName="[Intervalo1].[COD. LOA]" caption="COD. LOA" attribute="1" defaultMemberUniqueName="[Intervalo1].[COD. LOA].[All]" allUniqueName="[Intervalo1].[COD. LOA].[All]" dimensionUniqueName="[Intervalo1]" displayFolder="" count="0" memberValueDatatype="130" unbalanced="0"/>
    <cacheHierarchy uniqueName="[Intervalo1].[Ação Loa]" caption="Ação Loa" attribute="1" defaultMemberUniqueName="[Intervalo1].[Ação Loa].[All]" allUniqueName="[Intervalo1].[Ação Loa].[All]" dimensionUniqueName="[Intervalo1]" displayFolder="" count="0" memberValueDatatype="130" unbalanced="0"/>
    <cacheHierarchy uniqueName="[Intervalo1].[RP]" caption="RP" attribute="1" defaultMemberUniqueName="[Intervalo1].[RP].[All]" allUniqueName="[Intervalo1].[RP].[All]" dimensionUniqueName="[Intervalo1]" displayFolder="" count="2" memberValueDatatype="130" unbalanced="0">
      <fieldsUsage count="2">
        <fieldUsage x="-1"/>
        <fieldUsage x="6"/>
      </fieldsUsage>
    </cacheHierarchy>
    <cacheHierarchy uniqueName="[Intervalo1].[UF]" caption="UF" attribute="1" defaultMemberUniqueName="[Intervalo1].[UF].[All]" allUniqueName="[Intervalo1].[UF].[All]" dimensionUniqueName="[Intervalo1]" displayFolder="" count="2" memberValueDatatype="130" unbalanced="0">
      <fieldsUsage count="2">
        <fieldUsage x="-1"/>
        <fieldUsage x="0"/>
      </fieldsUsage>
    </cacheHierarchy>
    <cacheHierarchy uniqueName="[Intervalo1].[RESULTADO FÍSICO DO PERÍODO]" caption="RESULTADO FÍSICO DO PERÍODO" attribute="1" defaultMemberUniqueName="[Intervalo1].[RESULTADO FÍSICO DO PERÍODO].[All]" allUniqueName="[Intervalo1].[RESULTADO FÍSICO DO PERÍODO].[All]" dimensionUniqueName="[Intervalo1]" displayFolder="" count="0" memberValueDatatype="130" unbalanced="0"/>
    <cacheHierarchy uniqueName="[Intervalo1].[PLOA 2021]" caption="PLOA 2021" attribute="1" defaultMemberUniqueName="[Intervalo1].[PLOA 2021].[All]" allUniqueName="[Intervalo1].[PLOA 2021].[All]" dimensionUniqueName="[Intervalo1]" displayFolder="" count="0" memberValueDatatype="5" unbalanced="0"/>
    <cacheHierarchy uniqueName="[Intervalo1].[LOA 2021]" caption="LOA 2021" attribute="1" defaultMemberUniqueName="[Intervalo1].[LOA 2021].[All]" allUniqueName="[Intervalo1].[LOA 2021].[All]" dimensionUniqueName="[Intervalo1]" displayFolder="" count="0" memberValueDatatype="5" unbalanced="0"/>
    <cacheHierarchy uniqueName="[Intervalo1].[EMPENHADO]" caption="EMPENHADO" attribute="1" defaultMemberUniqueName="[Intervalo1].[EMPENHADO].[All]" allUniqueName="[Intervalo1].[EMPENHADO].[All]" dimensionUniqueName="[Intervalo1]" displayFolder="" count="0" memberValueDatatype="5" unbalanced="0"/>
    <cacheHierarchy uniqueName="[Intervalo1].[Empenho Liquidado]" caption="Empenho Liquidado" attribute="1" defaultMemberUniqueName="[Intervalo1].[Empenho Liquidado].[All]" allUniqueName="[Intervalo1].[Empenho Liquidado].[All]" dimensionUniqueName="[Intervalo1]" displayFolder="" count="0" memberValueDatatype="5" unbalanced="0"/>
    <cacheHierarchy uniqueName="[Intervalo1].[RPNP]" caption="RPNP" attribute="1" defaultMemberUniqueName="[Intervalo1].[RPNP].[All]" allUniqueName="[Intervalo1].[RPNP].[All]" dimensionUniqueName="[Intervalo1]" displayFolder="" count="0" memberValueDatatype="5" unbalanced="0"/>
    <cacheHierarchy uniqueName="[Intervalo1].[RPNP CANCELADO]" caption="RPNP CANCELADO" attribute="1" defaultMemberUniqueName="[Intervalo1].[RPNP CANCELADO].[All]" allUniqueName="[Intervalo1].[RPNP CANCELADO].[All]" dimensionUniqueName="[Intervalo1]" displayFolder="" count="0" memberValueDatatype="5" unbalanced="0"/>
    <cacheHierarchy uniqueName="[Intervalo1].[RPNP LIQUIDADO]" caption="RPNP LIQUIDADO" attribute="1" defaultMemberUniqueName="[Intervalo1].[RPNP LIQUIDADO].[All]" allUniqueName="[Intervalo1].[RPNP LIQUIDADO].[All]" dimensionUniqueName="[Intervalo1]" displayFolder="" count="0" memberValueDatatype="5" unbalanced="0"/>
    <cacheHierarchy uniqueName="[Intervalo1].[PAN 2021]" caption="PAN 2021" attribute="1" defaultMemberUniqueName="[Intervalo1].[PAN 2021].[All]" allUniqueName="[Intervalo1].[PAN 2021].[All]" dimensionUniqueName="[Intervalo1]" displayFolder="" count="2" memberValueDatatype="130" unbalanced="0">
      <fieldsUsage count="2">
        <fieldUsage x="-1"/>
        <fieldUsage x="2"/>
      </fieldsUsage>
    </cacheHierarchy>
    <cacheHierarchy uniqueName="[Intervalo1].[PERÍODO]" caption="PERÍODO" attribute="1" defaultMemberUniqueName="[Intervalo1].[PERÍODO].[All]" allUniqueName="[Intervalo1].[PERÍODO].[All]" dimensionUniqueName="[Intervalo1]" displayFolder="" count="0" memberValueDatatype="130" unbalanced="0"/>
    <cacheHierarchy uniqueName="[Intervalo1].[RP 2018]" caption="RP 2018" attribute="1" defaultMemberUniqueName="[Intervalo1].[RP 2018].[All]" allUniqueName="[Intervalo1].[RP 2018].[All]" dimensionUniqueName="[Intervalo1]" displayFolder="" count="0" memberValueDatatype="5" unbalanced="0"/>
    <cacheHierarchy uniqueName="[Intervalo1].[Loa]" caption="Loa" attribute="1" defaultMemberUniqueName="[Intervalo1].[Loa].[All]" allUniqueName="[Intervalo1].[Loa].[All]" dimensionUniqueName="[Intervalo1]" displayFolder="" count="0" memberValueDatatype="130" unbalanced="0"/>
    <cacheHierarchy uniqueName="[Intervalo1].[Calculated Column 1]" caption="Calculated Column 1" attribute="1" defaultMemberUniqueName="[Intervalo1].[Calculated Column 1].[All]" allUniqueName="[Intervalo1].[Calculated Column 1].[All]" dimensionUniqueName="[Intervalo1]" displayFolder="" count="0" memberValueDatatype="5" unbalanced="0"/>
    <cacheHierarchy uniqueName="[Measures].[__XL_Count Intervalo1]" caption="__XL_Count Intervalo1" measure="1" displayFolder="" measureGroup="Intervalo1" count="0" hidden="1"/>
    <cacheHierarchy uniqueName="[Measures].[__No measures defined]" caption="__No measures defined" measure="1" displayFolder="" count="0" hidden="1"/>
    <cacheHierarchy uniqueName="[Measures].[Contagem de ID_SGPA]" caption="Contagem de ID_SGPA" measure="1" displayFolder="" measureGroup="Intervalo1" count="0" hidden="1">
      <extLst>
        <ext xmlns:x15="http://schemas.microsoft.com/office/spreadsheetml/2010/11/main" uri="{B97F6D7D-B522-45F9-BDA1-12C45D357490}">
          <x15:cacheHierarchy aggregatedColumn="1"/>
        </ext>
      </extLst>
    </cacheHierarchy>
    <cacheHierarchy uniqueName="[Measures].[Contagem Distinta de ID_SGPA]" caption="Contagem Distinta de ID_SGPA" measure="1" displayFolder="" measureGroup="Intervalo1" count="0" oneField="1" hidden="1">
      <fieldsUsage count="1">
        <fieldUsage x="1"/>
      </fieldsUsage>
      <extLst>
        <ext xmlns:x15="http://schemas.microsoft.com/office/spreadsheetml/2010/11/main" uri="{B97F6D7D-B522-45F9-BDA1-12C45D357490}">
          <x15:cacheHierarchy aggregatedColumn="1"/>
        </ext>
      </extLst>
    </cacheHierarchy>
    <cacheHierarchy uniqueName="[Measures].[Soma de RPNP 2]" caption="Soma de RPNP 2" measure="1" displayFolder="" measureGroup="Intervalo1" count="0" oneField="1" hidden="1">
      <fieldsUsage count="1">
        <fieldUsage x="3"/>
      </fieldsUsage>
      <extLst>
        <ext xmlns:x15="http://schemas.microsoft.com/office/spreadsheetml/2010/11/main" uri="{B97F6D7D-B522-45F9-BDA1-12C45D357490}">
          <x15:cacheHierarchy aggregatedColumn="34"/>
        </ext>
      </extLst>
    </cacheHierarchy>
    <cacheHierarchy uniqueName="[Measures].[Soma de LOA 2021 2]" caption="Soma de LOA 2021 2" measure="1" displayFolder="" measureGroup="Intervalo1" count="0" oneField="1" hidden="1">
      <fieldsUsage count="1">
        <fieldUsage x="4"/>
      </fieldsUsage>
      <extLst>
        <ext xmlns:x15="http://schemas.microsoft.com/office/spreadsheetml/2010/11/main" uri="{B97F6D7D-B522-45F9-BDA1-12C45D357490}">
          <x15:cacheHierarchy aggregatedColumn="31"/>
        </ext>
      </extLst>
    </cacheHierarchy>
    <cacheHierarchy uniqueName="[Measures].[Soma de Calculated Column 1]" caption="Soma de Calculated Column 1" measure="1" displayFolder="" measureGroup="Intervalo1" count="0" oneField="1" hidden="1">
      <fieldsUsage count="1">
        <fieldUsage x="5"/>
      </fieldsUsage>
      <extLst>
        <ext xmlns:x15="http://schemas.microsoft.com/office/spreadsheetml/2010/11/main" uri="{B97F6D7D-B522-45F9-BDA1-12C45D357490}">
          <x15:cacheHierarchy aggregatedColumn="41"/>
        </ext>
      </extLst>
    </cacheHierarchy>
  </cacheHierarchies>
  <kpis count="0"/>
  <dimensions count="2">
    <dimension name="Intervalo1" uniqueName="[Intervalo1]" caption="Intervalo1"/>
    <dimension measure="1" name="Measures" uniqueName="[Measures]" caption="Measures"/>
  </dimensions>
  <measureGroups count="1">
    <measureGroup name="Intervalo1" caption="Intervalo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1308">
  <r>
    <n v="1"/>
    <x v="0"/>
    <s v="Processos de Negócios"/>
    <s v="Segurança Hídrica"/>
    <s v="Ampliar a Oferta de Água para Usos Múltiplos"/>
    <s v="OAB"/>
    <s v="AD"/>
    <s v="AD/GIM"/>
    <s v="7ª SR"/>
    <s v="2 - Projetos Setoriais"/>
    <s v="Construção da Barragem de Atalaia - PI"/>
    <s v="2010"/>
    <s v="Obra"/>
    <s v="Construção de Barragens"/>
    <s v="Construção de Barragens"/>
    <m/>
    <s v="08 - Paralisado"/>
    <s v="Obra paralisada. Aguardando liberação da 11ª parcela"/>
    <s v="Sim"/>
    <s v="Técnico"/>
    <s v="Alto"/>
    <s v="Pendência Convenente - Outros"/>
    <s v="O Governo do Estado (IDEPI) não concluiu a desapropriação"/>
    <s v="Sem Restrição Informada"/>
    <s v="7G88"/>
    <s v="7G88_0000"/>
    <s v="7G88"/>
    <n v="2"/>
    <s v="PI"/>
    <n v="90"/>
    <n v="1000000"/>
    <n v="0"/>
    <n v="0"/>
    <n v="0"/>
    <n v="12177005"/>
    <n v="0"/>
    <n v="0"/>
    <s v="Sim"/>
    <x v="0"/>
  </r>
  <r>
    <n v="1"/>
    <x v="1"/>
    <s v="Processos de Negócios"/>
    <s v="Segurança Hídrica"/>
    <s v="Ampliar a Oferta de Água para Usos Múltiplos"/>
    <s v="-"/>
    <s v="AD"/>
    <s v="AD/GEP"/>
    <s v="AD"/>
    <s v="1 - Projetos Especiais"/>
    <s v="Elaborar Projeto Básico Estudo do Canal de Xingó Fase 1 - (114 Km-36 m³/s)"/>
    <m/>
    <s v="Estudos e Projetos"/>
    <s v="Estudos e Projetos"/>
    <s v="Estudos e Projetos"/>
    <m/>
    <s v="06 - Em execução"/>
    <s v="Em andamento os trabalhos de elaboração do projeto básico do lote II; Entregues em 31/5/2021 os relatórios RP005-S, serviços pagos a preços unitários; RF25 - Pré-dimensionamento e Projeto dos Equipamentos Hidromecanicos e adutoras do Lote II, (usos difusos); RF33 - Relatório de Dimensionamento, concepção e lógica de funcionamento e operação do sistema de regulação e controle - Lote II;"/>
    <s v="Sim"/>
    <s v="Orçamentário"/>
    <s v="Alto"/>
    <s v="Veto Loa 2021"/>
    <s v="O valor programado na LOA 2021 foi vetado"/>
    <s v="Aguardando o retorno das justificativas quanto ao veto, tendo em vista que todo valor da Ação 14VI foi cortado. "/>
    <s v="14VI"/>
    <s v="14VI_0000"/>
    <s v="14VI"/>
    <n v="2"/>
    <s v="SE"/>
    <n v="51"/>
    <n v="2929216"/>
    <n v="0"/>
    <n v="0"/>
    <n v="0"/>
    <n v="4415607.8099999996"/>
    <n v="0"/>
    <n v="395260.76"/>
    <s v="Sim"/>
    <x v="0"/>
  </r>
  <r>
    <n v="1"/>
    <x v="2"/>
    <s v="Processos de Negócios"/>
    <s v="Segurança Hídrica"/>
    <s v="Ampliar a Oferta de Água para Usos Múltiplos"/>
    <s v="OAB"/>
    <s v="AD"/>
    <s v="AD/GIM"/>
    <s v="1ª SR"/>
    <s v="1 - Projetos Especiais"/>
    <s v="Construção da Barragem I de Múltiplo uso no Rio Jequitaí - MG (673 Hm³)"/>
    <m/>
    <s v="Obra"/>
    <s v="Construção de Barragens"/>
    <s v="Construção de Barragens"/>
    <m/>
    <s v="06 - Em execução"/>
    <s v="TESTE"/>
    <s v="Sim"/>
    <s v="Orçamentário"/>
    <s v="Alto"/>
    <s v="Veto Loa 2021"/>
    <s v="O valor de R$ 900 mil foi todo vetado na LOA 2021"/>
    <s v="Liberação de créditos orçamentários, para manutenção dos serviços continuados de vigilância, energia e locação de imóvel"/>
    <s v="5308"/>
    <s v="5308_0000"/>
    <s v="5308"/>
    <n v="2"/>
    <s v="MG"/>
    <n v="66"/>
    <n v="900000"/>
    <n v="0"/>
    <n v="0"/>
    <n v="0"/>
    <n v="63275252.890000001"/>
    <n v="0"/>
    <n v="120509.97"/>
    <s v="Sim"/>
    <x v="0"/>
  </r>
  <r>
    <n v="3"/>
    <x v="3"/>
    <s v="Processos de Negócios"/>
    <s v="Segurança Hídrica"/>
    <s v="Ampliar a Oferta de Água para Usos Múltiplos"/>
    <s v="-"/>
    <s v="AD"/>
    <s v="AD/GEP"/>
    <s v="AD"/>
    <s v="1 - Projetos Especiais"/>
    <s v="Estudos e Implantação do Sistema de Abastecimento de Água em Balsas/MA"/>
    <m/>
    <s v="Estudos e Projetos"/>
    <s v="Estudos e Projetos"/>
    <s v="Estudos e Projetos"/>
    <m/>
    <s v="06 - Em execução"/>
    <s v="Conforme publicação de seu 4º TA no DOU de 05/01/2021."/>
    <s v="Não"/>
    <s v="Sem Restrição Informada"/>
    <s v="Sem Restrição Informada"/>
    <s v="Sem Restrição/Problema"/>
    <s v="Sem Restrição Informada"/>
    <s v="Sem Restrição Informada"/>
    <s v="14VI"/>
    <s v="14VI_0000"/>
    <s v="14VI"/>
    <n v="2"/>
    <s v="MA"/>
    <n v="77"/>
    <n v="600000"/>
    <n v="0"/>
    <n v="0"/>
    <n v="0"/>
    <n v="990017.87"/>
    <n v="0"/>
    <n v="0"/>
    <s v="Sim"/>
    <x v="0"/>
  </r>
  <r>
    <n v="3"/>
    <x v="4"/>
    <s v="Processos de Negócios"/>
    <s v="Economia Sustentável"/>
    <s v="Estruturar e Dinamizar Atividades Produtivas"/>
    <s v="APLE"/>
    <s v="AR"/>
    <s v="AR/GDT"/>
    <s v="1ª SR"/>
    <s v="3 - Projetos Complementares"/>
    <s v="Ações de APL s - 1ª SR - 2020"/>
    <m/>
    <s v="APL Estruturado"/>
    <s v="APL estruturado"/>
    <s v="Ações de Apoio ao Desenvolvimento Regional"/>
    <m/>
    <s v="06 - Em execução"/>
    <s v="Como não temos a lista de empenhos, não há como efetivar um monitoramento correto. O valor parece ser os valores descentralizados pela AR/GDT para a 1GRR em 2019 para fomento da cadeia de apicultura.  "/>
    <s v="Não"/>
    <s v="Sem Restrição Informada"/>
    <s v="Sem Restrição Informada"/>
    <s v="Sem Restrição/Problema"/>
    <s v="Sem Restrição Informada"/>
    <s v="Sem Restrição Informada"/>
    <s v="NA"/>
    <s v="NA"/>
    <s v="NA"/>
    <s v="-"/>
    <s v="MG"/>
    <n v="1"/>
    <n v="0"/>
    <n v="0"/>
    <n v="0"/>
    <n v="0"/>
    <n v="1793722.4000000001"/>
    <n v="0"/>
    <n v="177316.82"/>
    <s v="Sim"/>
    <x v="0"/>
  </r>
  <r>
    <n v="3"/>
    <x v="5"/>
    <s v="Processos de Negócios"/>
    <s v="Segurança Hídrica"/>
    <s v="Ampliar a Oferta de Água para Usos Múltiplos"/>
    <s v="-"/>
    <s v="AD"/>
    <s v="AD/GEP"/>
    <s v="AD"/>
    <s v="2 - Projetos Setoriais"/>
    <s v="EVTEA do Sistema Adutor no Estado do Maranhão"/>
    <m/>
    <s v="Estudos e Projetos"/>
    <s v="Estudos e Projetos"/>
    <s v="Estudos e Projetos"/>
    <m/>
    <s v="00 - A iniciar"/>
    <s v="Estava programado na Ação 14VI "/>
    <s v="Não"/>
    <s v="Sem Restrição Informada"/>
    <s v="Sem Restrição Informada"/>
    <s v="Sem Restrição/Problema"/>
    <s v="Sem Restrição Informada"/>
    <s v="Sem Restrição Informada"/>
    <s v="14VI"/>
    <s v="14VI_0000"/>
    <s v="14VI"/>
    <n v="2"/>
    <s v="MA"/>
    <n v="0"/>
    <n v="1000000"/>
    <n v="0"/>
    <n v="0"/>
    <n v="0"/>
    <n v="0"/>
    <n v="0"/>
    <n v="0"/>
    <s v="Sim"/>
    <x v="0"/>
  </r>
  <r>
    <n v="3"/>
    <x v="6"/>
    <s v="Processos de Negócios"/>
    <s v="Segurança Hídrica"/>
    <s v="Ampliar a Oferta de Água para Usos Múltiplos"/>
    <s v="-"/>
    <s v="AD"/>
    <s v="AD/GEP"/>
    <s v="AD"/>
    <s v="3 - Projetos Complementares"/>
    <s v="Projeto Básico Barragem Santo Hipólito - SASF (Sistema Alto São Francisco)"/>
    <m/>
    <s v="Estudos e Projetos"/>
    <s v="Estudos e Projetos"/>
    <s v="Estudos e Projetos"/>
    <m/>
    <s v="00 - A iniciar"/>
    <s v="Monitoramento inicial gerado a partir da criação do projeto."/>
    <s v="Não"/>
    <s v="Sem Restrição Informada"/>
    <s v="Sem Restrição Informada"/>
    <s v="Sem Restrição/Problema"/>
    <s v="Sem Restrição Informada"/>
    <s v="Sem Restrição Informada"/>
    <s v="14VI"/>
    <s v="14VI_0000"/>
    <s v="14VI"/>
    <n v="2"/>
    <s v="MG"/>
    <n v="0"/>
    <n v="808701"/>
    <n v="0"/>
    <n v="0"/>
    <n v="0"/>
    <n v="0"/>
    <n v="0"/>
    <n v="0"/>
    <s v="Sim"/>
    <x v="0"/>
  </r>
  <r>
    <n v="3"/>
    <x v="7"/>
    <s v="Processos de Negócios"/>
    <s v="Segurança Hídrica"/>
    <s v="Ampliar a Oferta de Água para Usos Múltiplos"/>
    <s v="VAB"/>
    <s v="AD"/>
    <s v="AD/GIM"/>
    <s v="2ª SR"/>
    <s v="2 - Projetos Setoriais"/>
    <s v="Implantação do SIAA de Campo Alegre de Lourdes/BA"/>
    <m/>
    <s v="Obra"/>
    <s v="Sistema de Abastecimento de Água"/>
    <s v="Sistema de Abastecimento de Água"/>
    <m/>
    <s v="06 - Em execução"/>
    <s v="Obra em fase conclusiva dos testes e pré-operação, aguardando conclusão da ligação da rede elétrica pela coelba"/>
    <s v="Não"/>
    <s v="Sem Restrição Informada"/>
    <s v="Sem Restrição Informada"/>
    <s v="Sem Restrição/Problema"/>
    <s v="Sem Restrição Informada"/>
    <s v="Sem Restrição Informada"/>
    <s v="NA"/>
    <s v="NA"/>
    <s v="NA"/>
    <s v="-"/>
    <s v="BA"/>
    <n v="97"/>
    <n v="0"/>
    <n v="0"/>
    <n v="0"/>
    <n v="0"/>
    <n v="1078561.48"/>
    <n v="0"/>
    <n v="345996.37000000005"/>
    <s v="Sim"/>
    <x v="0"/>
  </r>
  <r>
    <n v="3"/>
    <x v="8"/>
    <s v="Processos de Negócios"/>
    <s v="Segurança Hídrica"/>
    <s v="Ampliar a Oferta de Água para Usos Múltiplos"/>
    <s v="VAB"/>
    <s v="AD"/>
    <s v="AD/GIM"/>
    <s v="7ª SR"/>
    <s v="2 - Projetos Setoriais"/>
    <s v="Implantação da Adutora de Dirceu Arcoverde - PI"/>
    <m/>
    <s v="Obra"/>
    <s v="Sistema de Abastecimento de Água"/>
    <s v="Sistema de Abastecimento de Água"/>
    <m/>
    <s v="06 - Em execução"/>
    <s v="Continuam os trabalhos de escavação das fundações da Estação de Tratamento de Água da adutora de Dirceu Arcoverde."/>
    <s v="Não"/>
    <s v="Sem Restrição Informada"/>
    <s v="Sem Restrição Informada"/>
    <s v="Sem Restrição/Problema"/>
    <s v="Sem Restrição Informada"/>
    <s v="Sem Restrição Informada"/>
    <s v="NA"/>
    <s v="NA"/>
    <s v="NA"/>
    <s v="-"/>
    <s v="PI"/>
    <n v="50"/>
    <n v="0"/>
    <n v="0"/>
    <n v="0"/>
    <n v="0"/>
    <n v="1614955.8"/>
    <n v="0"/>
    <n v="403738.95"/>
    <s v="Sim"/>
    <x v="0"/>
  </r>
  <r>
    <n v="3"/>
    <x v="9"/>
    <s v="Processos de Negócios"/>
    <s v="Segurança Hídrica"/>
    <s v="Ampliar a Oferta de Água para Usos Múltiplos"/>
    <s v="VAB"/>
    <s v="AD"/>
    <s v="AD/GIM"/>
    <s v="7ª SR"/>
    <s v="2 - Projetos Setoriais"/>
    <s v="Implantação da Adutora de Vila Nova - PI"/>
    <m/>
    <s v="Obra"/>
    <s v="Sistema de Abastecimento de Água"/>
    <s v="Sistema de Abastecimento de Água"/>
    <m/>
    <s v="06 - Em execução"/>
    <s v="Após vistoria da fiscalização. Obras em andamento."/>
    <s v="Não"/>
    <s v="Sem Restrição Informada"/>
    <s v="Sem Restrição Informada"/>
    <s v="Sem Restrição/Problema"/>
    <s v="Sem Restrição Informada"/>
    <s v="Sem Restrição Informada"/>
    <s v="NA"/>
    <s v="NA"/>
    <s v="NA"/>
    <s v="-"/>
    <s v="PI"/>
    <n v="40"/>
    <n v="0"/>
    <n v="0"/>
    <n v="0"/>
    <n v="0"/>
    <n v="1861707.48"/>
    <n v="0"/>
    <n v="0"/>
    <s v="Sim"/>
    <x v="0"/>
  </r>
  <r>
    <n v="3"/>
    <x v="10"/>
    <s v="Processos de Negócios"/>
    <s v="Segurança Hídrica"/>
    <s v="Ampliar a Oferta de Água para Usos Múltiplos"/>
    <s v="-"/>
    <s v="AD"/>
    <s v="AD/GEP"/>
    <s v="AD"/>
    <s v="2 - Projetos Setoriais"/>
    <s v="Elaborar EVTEA da Bacia do Rio Verde, com Sergurança Hídrica - BA                                              "/>
    <m/>
    <s v="Estudos e Projetos"/>
    <s v="Estudos e Projetos"/>
    <s v="Estudos e Projetos"/>
    <m/>
    <s v="06 - Em execução"/>
    <s v="A Resolução 999/2020 de 15/12/2020 autoriza a celebração do 6º termo aditivo ao contrato nº 0.054.00/2014, visando:I - Prorrogar o prazo de vigência por mais 180 (cento e oitenta) dias, contados a partir de 24/12/2020, passando seu vencimento para 21/6/2021;II - Aprovar o novo Cronograma Físico-Financeiro constante às folhas nº 1939 do processo nº 59500.001937/2013-37"/>
    <s v="Não"/>
    <s v="Sem Restrição Informada"/>
    <s v="Sem Restrição Informada"/>
    <s v="Sem Restrição/Problema"/>
    <s v="Sem Restrição Informada"/>
    <s v="Sem Restrição Informada"/>
    <s v="NA"/>
    <s v="NA"/>
    <s v="NA"/>
    <s v="-"/>
    <s v="BA"/>
    <n v="35"/>
    <n v="0"/>
    <n v="0"/>
    <n v="0"/>
    <n v="0"/>
    <n v="265147.90999999997"/>
    <n v="0"/>
    <n v="0"/>
    <s v="Sim"/>
    <x v="0"/>
  </r>
  <r>
    <n v="3"/>
    <x v="11"/>
    <s v="Processos de Negócios"/>
    <s v="Segurança Hídrica"/>
    <s v="Ampliar a Oferta de Água para Usos Múltiplos"/>
    <s v="-"/>
    <s v="AD"/>
    <s v="AD/GIM"/>
    <s v="5ª SR"/>
    <s v="1 - Projetos Especiais"/>
    <s v="Implantar as Infarestruturas dos sistemas de abastecimento de água do Canal do Sertão Alagoano"/>
    <m/>
    <s v="Obra"/>
    <s v="Sistema de Abastecimento de Água"/>
    <s v="Sistema de Abastecimento de Água"/>
    <m/>
    <s v="06 - Em execução"/>
    <s v="A Determinação da 5ª SR nº 072/2021, de 28/04/2021,  constitui comissão para  proceder  ao  recebimento definitivo das obras e serviços relativos aos Subsistemas II e IV."/>
    <s v="Não"/>
    <s v="Sem Restrição Informada"/>
    <s v="Sem Restrição Informada"/>
    <s v="Sem Restrição/Problema"/>
    <s v="Sem Restrição Informada"/>
    <s v="Sem Restrição Informada"/>
    <s v="NA"/>
    <s v="NA"/>
    <s v="NA"/>
    <s v="-"/>
    <s v="AL"/>
    <n v="92"/>
    <n v="0"/>
    <n v="0"/>
    <n v="0"/>
    <n v="0"/>
    <n v="37475178.07"/>
    <n v="0"/>
    <n v="1623151.3099999998"/>
    <s v="Sim"/>
    <x v="0"/>
  </r>
  <r>
    <n v="3"/>
    <x v="12"/>
    <s v="Processos de Negócios"/>
    <s v="Segurança Hídrica"/>
    <s v="Ampliar a Oferta de Água para Usos Múltiplos"/>
    <s v="Não"/>
    <s v="AD"/>
    <s v="AD/GEP"/>
    <s v="1ª SR"/>
    <s v="4 - Atividade"/>
    <s v="Custeio Operacional da Barragem Bico da Pedra - Janaúba - Nova Porteirinha/MG"/>
    <m/>
    <s v="Operação e manutenção"/>
    <s v="Recuperação de Barragens"/>
    <s v="Acompanhamento/Fiscalização"/>
    <m/>
    <s v="01 - Ação preparatória"/>
    <n v="0"/>
    <s v="Não"/>
    <s v="Sem Restrição Informada"/>
    <s v="Sem Restrição Informada"/>
    <s v="Sem Restrição/Problema"/>
    <s v="Sem Restrição Informada"/>
    <s v="Sem Restrição Informada"/>
    <s v="NA"/>
    <s v="NA"/>
    <s v="NA"/>
    <s v="-"/>
    <s v="MG"/>
    <n v="0"/>
    <n v="0"/>
    <n v="0"/>
    <n v="0"/>
    <n v="0"/>
    <n v="9566.52"/>
    <n v="0"/>
    <n v="0"/>
    <s v="Sim"/>
    <x v="0"/>
  </r>
  <r>
    <n v="3"/>
    <x v="13"/>
    <s v="Processos de Negócios"/>
    <s v="Segurança Hídrica"/>
    <s v="Ampliar a Oferta de Água para Usos Múltiplos"/>
    <s v="Não"/>
    <s v="AD"/>
    <s v="AD/GIM"/>
    <s v="2ª SR"/>
    <s v="4 - Atividade"/>
    <s v="Acompanhamento/Fiscalização das ações de infraestruturas hídricas - 2ª SR/BA"/>
    <m/>
    <s v="Acompanhamento/Fiscalização"/>
    <s v="Acompanhamento/Fiscalização"/>
    <s v="Acompanhamento/Fiscalização"/>
    <m/>
    <s v="00 - A iniciar"/>
    <n v="0"/>
    <s v="Não"/>
    <s v="Sem Restrição Informada"/>
    <s v="Sem Restrição Informada"/>
    <s v="Sem Restrição/Problema"/>
    <s v="Sem Restrição Informada"/>
    <s v="Sem Restrição Informada"/>
    <s v="NA"/>
    <s v="NA"/>
    <s v="20N4"/>
    <s v="-"/>
    <s v="BA"/>
    <n v="0"/>
    <n v="0"/>
    <n v="0"/>
    <n v="16450.41"/>
    <n v="16232.89"/>
    <n v="24617.63"/>
    <n v="0"/>
    <n v="0"/>
    <s v="Sim"/>
    <x v="0"/>
  </r>
  <r>
    <n v="3"/>
    <x v="14"/>
    <s v="Processos de Negócios"/>
    <s v="Segurança Hídrica"/>
    <s v="Ampliar a Oferta de Água para Usos Múltiplos"/>
    <s v="-"/>
    <s v="AD"/>
    <s v="AD/GEP"/>
    <s v="AD"/>
    <s v="2 - Projetos Setoriais"/>
    <s v="Elaborar Plano de Revisão Periódica de Segurança das Barragens "/>
    <m/>
    <s v="Estudos e Projetos"/>
    <s v="Estudos e Projetos"/>
    <s v="Estudos e Projetos"/>
    <m/>
    <s v="06 - Em execução"/>
    <s v="CT. 0.187.00/2018  (concluído) - Os produtos referentes a análise integrada e da Vulnerabilidade Ambiental, os Programas de Controle Ambiental e o Plano de Recuperação de Áreas Degradadas - PRAD encontram-se em fase de elaboração. CT. 0.158 Aprovação dos produtos referentes a restituição e aerotriangulação em 606,47 km² - MIRORÓS. 66% -  CT. 0.175 - Fatura e reajustamento referente a aprovação dos produtos P6 - POÇO DO MAGRO e P7 - ZABUMBÃO - 20%"/>
    <s v="Não"/>
    <s v="Sem Restrição Informada"/>
    <s v="Sem Restrição Informada"/>
    <s v="Sem Restrição/Problema"/>
    <s v="Sem Restrição Informada"/>
    <s v="Sem Restrição Informada"/>
    <s v="NA"/>
    <s v="NA"/>
    <s v="NA"/>
    <s v="-"/>
    <s v="NA"/>
    <n v="65"/>
    <n v="0"/>
    <n v="0"/>
    <n v="0"/>
    <n v="0"/>
    <n v="833985.78"/>
    <n v="0"/>
    <n v="292133.69"/>
    <s v="Sim"/>
    <x v="0"/>
  </r>
  <r>
    <n v="3"/>
    <x v="15"/>
    <s v="Processos de Negócios"/>
    <s v="Segurança Hídrica"/>
    <s v="Ampliar a Oferta de Água para Usos Múltiplos"/>
    <s v="-"/>
    <s v="AD"/>
    <s v="AD/GEP"/>
    <s v="AD"/>
    <s v="2 - Projetos Setoriais"/>
    <s v="Elaboração do EIA/RIMA dos Diques da Baixada Maranhense"/>
    <m/>
    <s v="Estudos e Projetos"/>
    <s v="Estudos e Projetos"/>
    <s v="Estudos e Projetos"/>
    <m/>
    <s v="06 - Em execução"/>
    <s v="Diagnóstico Ambiental : (1) para o Meio Físico, o diagnóstico de fluviometria contemplando a quarta campanha; (2) para o Meio Biótico, foi realizado o replanejamento de campo para levantamento de vegetação, mapeamento das fisionomias vegetais através de geoprocessamento e segunda campanha de fauna (destaca-se que essas campanhas tiveram que ser postergadas em função da pandemia de Covid - 19); e (3) para o Meio Socioeconômico, a sistematização dos dados de campo foi realizada"/>
    <s v="Não"/>
    <s v="Sem Restrição Informada"/>
    <s v="Sem Restrição Informada"/>
    <s v="Sem Restrição/Problema"/>
    <s v="Sem Restrição Informada"/>
    <s v="Sem Restrição Informada"/>
    <s v="NA"/>
    <s v="NA"/>
    <s v="NA"/>
    <s v="-"/>
    <s v="MA"/>
    <n v="58"/>
    <n v="0"/>
    <n v="0"/>
    <n v="0"/>
    <n v="0"/>
    <n v="1450046.77"/>
    <n v="0"/>
    <n v="424519.53"/>
    <s v="Sim"/>
    <x v="0"/>
  </r>
  <r>
    <n v="3"/>
    <x v="16"/>
    <s v="Processos de Negócios"/>
    <s v="Segurança Hídrica"/>
    <s v="Ampliar a Oferta de Água para Usos Múltiplos"/>
    <s v="-"/>
    <s v="AD"/>
    <s v="AD/GEP"/>
    <s v="AD"/>
    <s v="2 - Projetos Setoriais"/>
    <s v="Projeto Executivo da Adutora de Curimatá"/>
    <m/>
    <s v="Estudos e Projetos"/>
    <s v="Estudos e Projetos"/>
    <s v="Estudos e Projetos"/>
    <m/>
    <s v="06 - Em execução"/>
    <s v="Emitida ordem de serviço em 08/04/2021 à empresa Sanear - CT 0.102.00/2020 - Em andamento estudos preliminares"/>
    <s v="Não"/>
    <s v="Sem Restrição Informada"/>
    <s v="Sem Restrição Informada"/>
    <s v="Sem Restrição/Problema"/>
    <s v="Sem Restrição Informada"/>
    <s v="Sem Restrição Informada"/>
    <s v="NA"/>
    <s v="NA"/>
    <s v="NA"/>
    <s v="-"/>
    <s v="PI"/>
    <n v="1"/>
    <n v="0"/>
    <n v="0"/>
    <n v="0"/>
    <n v="0"/>
    <n v="668472.64"/>
    <n v="0"/>
    <n v="0"/>
    <s v="Sim"/>
    <x v="0"/>
  </r>
  <r>
    <n v="3"/>
    <x v="17"/>
    <s v="Processos de Negócios"/>
    <s v="Segurança Hídrica"/>
    <s v="Ampliar a Oferta de Água para Usos Múltiplos"/>
    <s v="Não"/>
    <s v="AD"/>
    <s v="AD/GIM"/>
    <s v="7ª SR"/>
    <s v="4 - Atividade"/>
    <s v="Custo Indireto de Implantação da Adutora de Massapê/PI"/>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2461.6"/>
    <n v="0"/>
    <n v="0"/>
    <s v="Sim"/>
    <x v="0"/>
  </r>
  <r>
    <n v="3"/>
    <x v="18"/>
    <s v="Processos de Negócios"/>
    <s v="Segurança Hídrica"/>
    <s v="Ampliar a Oferta de Água para Usos Múltiplos"/>
    <s v="NOC"/>
    <s v="AD"/>
    <s v="AD/GIM"/>
    <s v="8ª SR"/>
    <s v="3 - Projetos Complementares"/>
    <s v="Implantar Sistema de Abastecimento de Água em São Mateus do Maranhão/MA"/>
    <m/>
    <s v="Obra"/>
    <s v="Sistema de Abastecimento de Água"/>
    <s v="Sistema de Abastecimento de Água"/>
    <m/>
    <s v="06 - Em execução"/>
    <s v="Agendado visita ao local da obra para verificação dos serviços executados."/>
    <s v="Não"/>
    <s v="Sem Restrição Informada"/>
    <s v="Sem Restrição Informada"/>
    <s v="Sem Restrição/Problema"/>
    <s v="Sem Restrição Informada"/>
    <s v="Sem Restrição Informada"/>
    <s v="NA"/>
    <s v="NA"/>
    <s v="NA"/>
    <s v="-"/>
    <s v="MA"/>
    <n v="21"/>
    <n v="0"/>
    <n v="0"/>
    <n v="0"/>
    <n v="0"/>
    <n v="152000"/>
    <n v="0"/>
    <n v="0"/>
    <s v="Sim"/>
    <x v="0"/>
  </r>
  <r>
    <n v="3"/>
    <x v="19"/>
    <s v="Processos de Negócios"/>
    <s v="Segurança Hídrica"/>
    <s v="Ampliar a Oferta de Água para Usos Múltiplos"/>
    <s v="NOC"/>
    <s v="AD"/>
    <s v="AD/GIM"/>
    <s v="8ª SR"/>
    <s v="3 - Projetos Complementares"/>
    <s v="Implantar Sistema de Abastecimento de Água em Arame/MA"/>
    <m/>
    <s v="Obra"/>
    <s v="Sistema de Abastecimento de Água"/>
    <s v="Sistema de Abastecimento de Água"/>
    <m/>
    <s v="06 - Em execução"/>
    <s v="Visita técnica realizada em 13/04/2021"/>
    <s v="Não"/>
    <s v="Sem Restrição Informada"/>
    <s v="Sem Restrição Informada"/>
    <s v="Sem Restrição/Problema"/>
    <s v="Sem Restrição Informada"/>
    <s v="Sem Restrição Informada"/>
    <s v="NA"/>
    <s v="NA"/>
    <s v="NA"/>
    <s v="-"/>
    <s v="MA"/>
    <n v="40"/>
    <n v="0"/>
    <n v="0"/>
    <n v="0"/>
    <n v="0"/>
    <n v="228000"/>
    <n v="0"/>
    <n v="0"/>
    <s v="Sim"/>
    <x v="0"/>
  </r>
  <r>
    <n v="3"/>
    <x v="20"/>
    <s v="Processos de Negócios"/>
    <s v="Segurança Hídrica"/>
    <s v="Ampliar a Oferta de Água para Usos Múltiplos"/>
    <s v="NOC"/>
    <s v="AD"/>
    <s v="AD/GIM"/>
    <s v="8ª SR"/>
    <s v="3 - Projetos Complementares"/>
    <s v="Implantar Sistema de Abastecimento de Água em Maranhão/MA"/>
    <m/>
    <s v="Obra"/>
    <s v="Sistema de Abastecimento de Água"/>
    <s v="Sistema de Abastecimento de Água"/>
    <m/>
    <s v="06 - Em execução"/>
    <s v="Contrato 8.151.00/2018 - 38% de Execução. Instrumento terá fiscal alteradoConvênio 8.109.00/2020 - Cláusula Suspensiva. Aguardando projeto básico e licenciamentoConvênio 8.127.00/2020 - Cláusula Suspensiva. Aguardando projeto básico e licenciamento"/>
    <s v="Não"/>
    <s v="Sem Restrição Informada"/>
    <s v="Sem Restrição Informada"/>
    <s v="Sem Restrição/Problema"/>
    <s v="Sem Restrição Informada"/>
    <s v="Sem Restrição Informada"/>
    <s v="NA"/>
    <s v="NA"/>
    <s v="NA"/>
    <s v="-"/>
    <s v="MA"/>
    <n v="10"/>
    <n v="0"/>
    <n v="0"/>
    <n v="0"/>
    <n v="0"/>
    <n v="2853326.57"/>
    <n v="0"/>
    <n v="0"/>
    <s v="Sim"/>
    <x v="0"/>
  </r>
  <r>
    <n v="2"/>
    <x v="21"/>
    <s v="Processos de Negócios"/>
    <s v="Segurança Hídrica"/>
    <s v="Ampliar a Oferta de Água para Usos Múltiplos"/>
    <s v="-"/>
    <s v="AD"/>
    <s v="AD/GIM"/>
    <s v="8ª SR"/>
    <s v="3 - Projetos Complementares"/>
    <s v="Implantar Sistema de Abastecimento de Água em São Benedito do Rio Preto/MA"/>
    <m/>
    <s v="Obra"/>
    <s v="Sistema de Abastecimento de Água"/>
    <s v="Sistema de Abastecimento de Água"/>
    <m/>
    <s v="02 - Conveniado"/>
    <s v="Cláusula Suspensiva: solicitado complementação do projeto básico."/>
    <s v="Sim"/>
    <s v="Técnico"/>
    <s v="Baixo"/>
    <s v="Pendência do Convenente - Claúsula Suspensiva"/>
    <s v="Convênio com clausula suspensiva"/>
    <s v="Sem Restrição Informada"/>
    <s v="NA"/>
    <s v="NA"/>
    <s v="NA"/>
    <s v="-"/>
    <s v="MA"/>
    <n v="0"/>
    <n v="0"/>
    <n v="0"/>
    <n v="0"/>
    <n v="0"/>
    <n v="900000"/>
    <n v="0"/>
    <n v="0"/>
    <s v="Sim"/>
    <x v="0"/>
  </r>
  <r>
    <n v="2"/>
    <x v="22"/>
    <s v="Processos de Negócios"/>
    <s v="Segurança Hídrica"/>
    <s v="Ampliar a Oferta de Água para Usos Múltiplos"/>
    <s v="-"/>
    <s v="AD"/>
    <s v="AD/GIM"/>
    <s v="8ª SR"/>
    <s v="3 - Projetos Complementares"/>
    <s v="Implantar Sistema de Abastecimento de Água em São João dos Patos/MA"/>
    <m/>
    <s v="Obra"/>
    <s v="Sistema de Abastecimento de Água"/>
    <s v="Sistema de Abastecimento de Água"/>
    <m/>
    <s v="02 - Conveniado"/>
    <s v="Cláusula Suspensiva. Solicitado complementação do projeto básico e documentações"/>
    <s v="Sim"/>
    <s v="Técnico"/>
    <s v="Baixo"/>
    <s v="Pendência do Convenente - Claúsula Suspensiva"/>
    <s v="Convênio com clausula suspensiva"/>
    <s v="Sem Restrição Informada"/>
    <s v="NA"/>
    <s v="NA"/>
    <s v="NA"/>
    <s v="-"/>
    <s v="MA"/>
    <n v="0"/>
    <n v="0"/>
    <n v="0"/>
    <n v="0"/>
    <n v="0"/>
    <n v="250000"/>
    <n v="0"/>
    <n v="0"/>
    <s v="Sim"/>
    <x v="0"/>
  </r>
  <r>
    <n v="2"/>
    <x v="23"/>
    <s v="Processos de Negócios"/>
    <s v="Segurança Hídrica"/>
    <s v="Ampliar a Oferta de Água para Usos Múltiplos"/>
    <s v="-"/>
    <s v="AD"/>
    <s v="AD/GIM"/>
    <s v="8ª SR"/>
    <s v="3 - Projetos Complementares"/>
    <s v="Implantar Sistema de Abastecimento de Água em São Pedro dos Crentes/MA"/>
    <m/>
    <s v="Obra"/>
    <s v="Sistema de Abastecimento de Água"/>
    <s v="Sistema de Abastecimento de Água"/>
    <m/>
    <s v="02 - Conveniado"/>
    <s v="Cláusula Suspensiva. Solicitado complementação do projetos básico e documentações"/>
    <s v="Sim"/>
    <s v="Técnico"/>
    <s v="Baixo"/>
    <s v="Pendência do Convenente - Claúsula Suspensiva"/>
    <s v="Convênio com clausula suspensiva"/>
    <s v="Sem Restrição Informada"/>
    <s v="NA"/>
    <s v="NA"/>
    <s v="NA"/>
    <s v="-"/>
    <s v="MA"/>
    <n v="0"/>
    <n v="0"/>
    <n v="0"/>
    <n v="0"/>
    <n v="0"/>
    <n v="286500"/>
    <n v="0"/>
    <n v="0"/>
    <s v="Sim"/>
    <x v="0"/>
  </r>
  <r>
    <n v="2"/>
    <x v="24"/>
    <s v="Processos de Negócios"/>
    <s v="Segurança Hídrica"/>
    <s v="Ampliar a Oferta de Água para Usos Múltiplos"/>
    <s v="-"/>
    <s v="AD"/>
    <s v="AD/GIM"/>
    <s v="8ª SR"/>
    <s v="3 - Projetos Complementares"/>
    <s v="Implantar Sistema de Abastecimento de Água em Senador La Rocque/MA"/>
    <m/>
    <s v="Obra"/>
    <s v="Sistema de Abastecimento de Água"/>
    <s v="Sistema de Abastecimento de Água"/>
    <m/>
    <s v="02 - Conveniado"/>
    <s v="Cláusula Suspensiva. Solicitado complementação do projetos básico e documentações"/>
    <s v="Sim"/>
    <s v="Técnico"/>
    <s v="Baixo"/>
    <s v="Pendência do Convenente - Claúsula Suspensiva"/>
    <s v="Convênio com clausula suspensiva"/>
    <s v="Sem Restrição Informada"/>
    <s v="NA"/>
    <s v="NA"/>
    <s v="NA"/>
    <s v="-"/>
    <s v="MA"/>
    <n v="0"/>
    <n v="0"/>
    <n v="0"/>
    <n v="0"/>
    <n v="0"/>
    <n v="286500"/>
    <n v="0"/>
    <n v="0"/>
    <s v="Sim"/>
    <x v="0"/>
  </r>
  <r>
    <n v="3"/>
    <x v="25"/>
    <s v="Processos de Negócios"/>
    <s v="Segurança Hídrica"/>
    <s v="Ampliar a Oferta de Água para Usos Múltiplos"/>
    <s v="NOC"/>
    <s v="AD"/>
    <s v="AD/GIM"/>
    <s v="8ª SR"/>
    <s v="3 - Projetos Complementares"/>
    <s v="Implantar Sistema de Abastecimento de Água em Zé Doca/MA"/>
    <m/>
    <s v="Obra"/>
    <s v="Sistema de Abastecimento de Água"/>
    <s v="Sistema de Abastecimento de Água"/>
    <m/>
    <s v="06 - Em execução"/>
    <s v="Obra está com 20% de execução desde 08/09/2020. Segunda Parcela de R$2.000.000,00 liberada para pagamento desde 12/01/2021 e ainda não efetuada"/>
    <s v="Não"/>
    <s v="Sem Restrição Informada"/>
    <s v="Sem Restrição Informada"/>
    <s v="Sem Restrição/Problema"/>
    <s v="Sem Restrição Informada"/>
    <s v="Sem Restrição Informada"/>
    <s v="NA"/>
    <s v="NA"/>
    <s v="NA"/>
    <s v="-"/>
    <s v="MA"/>
    <n v="20"/>
    <n v="0"/>
    <n v="0"/>
    <n v="0"/>
    <n v="0"/>
    <n v="8000000"/>
    <n v="0"/>
    <n v="2000000"/>
    <s v="Sim"/>
    <x v="0"/>
  </r>
  <r>
    <n v="2"/>
    <x v="26"/>
    <s v="Processos de Negócios"/>
    <s v="Segurança Hídrica"/>
    <s v="Ampliar a Oferta de Água para Usos Múltiplos"/>
    <s v="-"/>
    <s v="AD"/>
    <s v="AD/GIM"/>
    <s v="8ª SR"/>
    <s v="3 - Projetos Complementares"/>
    <s v="Implantação de Sistema de Abastecimento de Água em Rosário/BA"/>
    <m/>
    <s v="Obra"/>
    <s v="Sistema de Abastecimento de Água"/>
    <s v="Sistema de Abastecimento de Água"/>
    <m/>
    <s v="02 - Conveniado"/>
    <s v="Cláusula Suspensiva. Aguardando a Convenente anexar projeto básico e documentação para análise."/>
    <s v="Sim"/>
    <s v="Técnico"/>
    <s v="Baixo"/>
    <s v="Pendência do Convenente - Claúsula Suspensiva"/>
    <s v="Convênio com clausula suspensiva"/>
    <s v="Sem Restrição Informada"/>
    <s v="NA"/>
    <s v="NA"/>
    <s v="NA"/>
    <s v="-"/>
    <s v="MA"/>
    <n v="0"/>
    <n v="0"/>
    <n v="0"/>
    <n v="0"/>
    <n v="0"/>
    <n v="750000"/>
    <n v="0"/>
    <n v="0"/>
    <s v="Sim"/>
    <x v="0"/>
  </r>
  <r>
    <n v="2"/>
    <x v="27"/>
    <s v="Processos de Negócios"/>
    <s v="Segurança Hídrica"/>
    <s v="Ampliar a Oferta de Água para Usos Múltiplos"/>
    <s v="-"/>
    <s v="AD"/>
    <s v="AD/GIM"/>
    <s v="8ª SR"/>
    <s v="3 - Projetos Complementares"/>
    <s v="Instalação e Perfuração de Poços no Estado de Maranhão/8ª SR - 2018 "/>
    <m/>
    <s v="Obra"/>
    <s v="Perfuração e instalação de poços"/>
    <s v="Perfuração e instalação de poços"/>
    <m/>
    <s v="08 - Paralisado"/>
    <s v="Contratos vencidos. Aguardando ajustes da contratada"/>
    <s v="Sim"/>
    <s v="Técnico"/>
    <s v="Baixo"/>
    <s v="Pendência da Contratada"/>
    <s v="Contratos vencidos. Aguardando a contratada"/>
    <s v="Sem Restrição Informada"/>
    <s v="NA"/>
    <s v="NA"/>
    <s v="NA"/>
    <s v="-"/>
    <s v="MA"/>
    <n v="66"/>
    <n v="0"/>
    <n v="0"/>
    <n v="0"/>
    <n v="0"/>
    <n v="299558.36"/>
    <n v="0"/>
    <n v="0"/>
    <s v="Sim"/>
    <x v="0"/>
  </r>
  <r>
    <n v="1"/>
    <x v="28"/>
    <s v="Processos de Negócios"/>
    <s v="Segurança Hídrica"/>
    <s v="Ampliar a Oferta de Água para Usos Múltiplos"/>
    <s v="-"/>
    <s v="AD"/>
    <s v="AD/GIM"/>
    <s v="7ª SR"/>
    <s v="3 - Projetos Complementares"/>
    <s v="Implantar Sistema de Abastecimento de Água em Diversos Municípios no Estado do Piauí"/>
    <e v="#REF!"/>
    <s v="Obra"/>
    <s v="Sistema de Abastecimento de Água"/>
    <s v="Sistema de Abastecimento de Água"/>
    <m/>
    <s v="03 - Em licitação"/>
    <s v="Aguardando processo licitatório."/>
    <s v="Sim"/>
    <s v="Técnico"/>
    <s v="Alto"/>
    <s v="Aguardando Licitação Convenente - 2017"/>
    <s v="Convênio celebrado em 2017. Ainda aguardando processo licitatório"/>
    <s v="Sem Restrição Informada"/>
    <s v="NA"/>
    <s v="NA"/>
    <s v="NA"/>
    <s v="-"/>
    <s v="PI"/>
    <n v="0"/>
    <n v="0"/>
    <n v="0"/>
    <n v="0"/>
    <n v="0"/>
    <n v="579280.55000000005"/>
    <n v="0"/>
    <n v="0"/>
    <s v="Sim"/>
    <x v="0"/>
  </r>
  <r>
    <n v="3"/>
    <x v="29"/>
    <s v="Processos de Negócios"/>
    <s v="Segurança Hídrica"/>
    <s v="Ampliar a Oferta de Água para Usos Múltiplos"/>
    <s v="NOC"/>
    <s v="AD"/>
    <s v="AD/GIM"/>
    <s v="7ª SR"/>
    <s v="3 - Projetos Complementares"/>
    <s v="Implantar Sistema de Abastecimento de Água em Bom Jesus/PI"/>
    <m/>
    <s v="Obra"/>
    <s v="Sistema de Abastecimento de Água"/>
    <s v="Sistema de Abastecimento de Água"/>
    <m/>
    <s v="01 - Ação preparatória"/>
    <s v="Aguardando resolução das pendências. Faltam regularização fundiária e ambiental."/>
    <s v="Não"/>
    <s v="Sem Restrição Informada"/>
    <s v="Sem Restrição Informada"/>
    <s v="Sem Restrição/Problema"/>
    <s v="Sem Restrição Informada"/>
    <s v="Sem Restrição Informada"/>
    <s v="NA"/>
    <s v="NA"/>
    <s v="NA"/>
    <s v="-"/>
    <s v="PI"/>
    <n v="0"/>
    <n v="0"/>
    <n v="0"/>
    <n v="0"/>
    <n v="0"/>
    <n v="477500"/>
    <n v="0"/>
    <n v="0"/>
    <s v="Sim"/>
    <x v="0"/>
  </r>
  <r>
    <n v="1"/>
    <x v="30"/>
    <s v="Processos de Negócios"/>
    <s v="Segurança Hídrica"/>
    <s v="Ampliar a Oferta de Água para Usos Múltiplos"/>
    <s v="-"/>
    <s v="AD"/>
    <s v="AD/GIM"/>
    <s v="7ª SR"/>
    <s v="3 - Projetos Complementares"/>
    <s v="Implantar Sistema de Abastecimento de Água em Castelo do Piauí/PI"/>
    <e v="#REF!"/>
    <s v="Obra"/>
    <s v="Sistema de Abastecimento de Água"/>
    <s v="Sistema de Abastecimento de Água"/>
    <m/>
    <s v="03 - Em licitação"/>
    <s v="AGUARDANDO LICITAÇÕES E CONTRAPARTIDA. FALTA O REGISTRO DE IMÓVEL DA LOCALIDADE AROEIRA."/>
    <s v="Sim"/>
    <s v="Técnico"/>
    <s v="Alto"/>
    <s v="Aguardando Licitação Convenente - 2017"/>
    <s v="Convênio celebrado em 2017. Ainda aguardando processo licitatório"/>
    <s v="Sem Restrição Informada"/>
    <s v="NA"/>
    <s v="NA"/>
    <s v="NA"/>
    <s v="-"/>
    <s v="PI"/>
    <n v="0"/>
    <n v="0"/>
    <n v="0"/>
    <n v="0"/>
    <n v="0"/>
    <n v="380000"/>
    <n v="0"/>
    <n v="0"/>
    <s v="Sim"/>
    <x v="0"/>
  </r>
  <r>
    <n v="1"/>
    <x v="31"/>
    <s v="Processos de Negócios"/>
    <s v="Segurança Hídrica"/>
    <s v="Ampliar a Oferta de Água para Usos Múltiplos"/>
    <s v="NOC"/>
    <s v="AD"/>
    <s v="AD/GIM"/>
    <s v="7ª SR"/>
    <s v="3 - Projetos Complementares"/>
    <s v="Implantar Sistema de Abastecimento de Água em Domingos Mourão/PI"/>
    <e v="#REF!"/>
    <s v="Obra"/>
    <s v="Sistema de Abastecimento de Água"/>
    <s v="Sistema de Abastecimento de Água"/>
    <m/>
    <s v="03 - Em licitação"/>
    <s v="Aguardando nova licitação da obra, pois foi reprovada pela área técnica e o setor de licitação e falta a licitação do projeto."/>
    <s v="Sim"/>
    <s v="Técnico"/>
    <s v="Alto"/>
    <s v="Aguardando Licitação Convenente - 2018"/>
    <s v="Convênio celebrado em 2018. Ainda aguardando processo licitatório"/>
    <s v="Sem Restrição Informada"/>
    <s v="NA"/>
    <s v="NA"/>
    <s v="NA"/>
    <s v="-"/>
    <s v="PI"/>
    <n v="0"/>
    <n v="0"/>
    <n v="0"/>
    <n v="0"/>
    <n v="0"/>
    <n v="259882"/>
    <n v="0"/>
    <n v="0"/>
    <s v="Sim"/>
    <x v="0"/>
  </r>
  <r>
    <n v="1"/>
    <x v="32"/>
    <s v="Processos de Negócios"/>
    <s v="Segurança Hídrica"/>
    <s v="Ampliar a Oferta de Água para Usos Múltiplos"/>
    <s v="NOC"/>
    <s v="AD"/>
    <s v="AD/GIM"/>
    <s v="7ª SR"/>
    <s v="3 - Projetos Complementares"/>
    <s v="Implantar Sistema de Abastecimento de Água em Gilbués/PI"/>
    <e v="#REF!"/>
    <s v="Obra"/>
    <s v="Sistema de Abastecimento de Água"/>
    <s v="Sistema de Abastecimento de Água"/>
    <m/>
    <s v="03 - Em licitação"/>
    <s v="Aguardando pagamento da contrapartida e licitações."/>
    <s v="Sim"/>
    <s v="Técnico"/>
    <s v="Alto"/>
    <s v="Aguardando Licitação Convenente - 2018"/>
    <s v="Convênio celebrado em 2018. Ainda aguardando processo licitatório"/>
    <s v="Sem Restrição Informada"/>
    <s v="NA"/>
    <s v="NA"/>
    <s v="NA"/>
    <s v="-"/>
    <s v="PI"/>
    <n v="0"/>
    <n v="0"/>
    <n v="0"/>
    <n v="0"/>
    <n v="0"/>
    <n v="271828"/>
    <n v="0"/>
    <n v="0"/>
    <s v="Sim"/>
    <x v="0"/>
  </r>
  <r>
    <n v="1"/>
    <x v="33"/>
    <s v="Processos de Negócios"/>
    <s v="Segurança Hídrica"/>
    <s v="Ampliar a Oferta de Água para Usos Múltiplos"/>
    <s v="-"/>
    <s v="AD"/>
    <s v="AD/GIM"/>
    <s v="7ª SR"/>
    <s v="3 - Projetos Complementares"/>
    <s v="Implantar Sistema de Abastecimento de Água em Fronteiras/PI"/>
    <e v="#REF!"/>
    <s v="Obra"/>
    <s v="Sistema de Abastecimento de Água"/>
    <s v="Sistema de Abastecimento de Água"/>
    <m/>
    <s v="03 - Em licitação"/>
    <s v="Falta convenente apresentar processo de dispensa de licitação do projeto e declaração do prefeito para aceitação da licitação da obra."/>
    <s v="Sim"/>
    <s v="Técnico"/>
    <s v="Alto"/>
    <s v="Aguardando Licitação Convenente - 2017"/>
    <s v="Convênio celebrado em 2017. Ainda aguardando processo licitatório"/>
    <s v="Sem Restrição Informada"/>
    <s v="NA"/>
    <s v="NA"/>
    <s v="NA"/>
    <s v="-"/>
    <s v="PI"/>
    <n v="0"/>
    <n v="0"/>
    <n v="0"/>
    <n v="0"/>
    <n v="0"/>
    <n v="380000"/>
    <n v="0"/>
    <n v="0"/>
    <s v="Sim"/>
    <x v="0"/>
  </r>
  <r>
    <n v="3"/>
    <x v="34"/>
    <s v="Processos de Negócios"/>
    <s v="Segurança Hídrica"/>
    <s v="Ampliar a Oferta de Água para Usos Múltiplos"/>
    <s v="NOC"/>
    <s v="AD"/>
    <s v="AD/GIM"/>
    <s v="7ª SR"/>
    <s v="3 - Projetos Complementares"/>
    <s v="Implantar Sistema de Abastecimento de Água em Itainopólis/PI"/>
    <m/>
    <s v="Obra"/>
    <s v="Sistema de Abastecimento de Água"/>
    <s v="Sistema de Abastecimento de Água"/>
    <m/>
    <s v="01 - Ação preparatória"/>
    <s v="AGUARDANDO PROJETO LICENÇA AMBIENTAL E REGULARIZAÇÃO FUNDIÁRIA."/>
    <s v="Não"/>
    <s v="Sem Restrição Informada"/>
    <s v="Sem Restrição Informada"/>
    <s v="Sem Restrição/Problema"/>
    <s v="Sem Restrição Informada"/>
    <s v="Sem Restrição Informada"/>
    <s v="NA"/>
    <s v="NA"/>
    <s v="NA"/>
    <s v="-"/>
    <s v="PI"/>
    <n v="0"/>
    <n v="0"/>
    <n v="0"/>
    <n v="0"/>
    <n v="0"/>
    <n v="253075"/>
    <n v="0"/>
    <n v="0"/>
    <s v="Sim"/>
    <x v="0"/>
  </r>
  <r>
    <n v="3"/>
    <x v="35"/>
    <s v="Processos de Negócios"/>
    <s v="Segurança Hídrica"/>
    <s v="Ampliar a Oferta de Água para Usos Múltiplos"/>
    <s v="NOC"/>
    <s v="AD"/>
    <s v="AD/GIM"/>
    <s v="7ª SR"/>
    <s v="3 - Projetos Complementares"/>
    <s v="Implantar Sistema de Abastecimento de Água em Itaueira/PI"/>
    <m/>
    <s v="Obra"/>
    <s v="Sistema de Abastecimento de Água"/>
    <s v="Sistema de Abastecimento de Água"/>
    <m/>
    <s v="01 - Ação preparatória"/>
    <s v="Pendências: Projeto, documentação das áreas, Licenciamento Ambiental (Cláusula Suspensiva)."/>
    <s v="Não"/>
    <s v="Sem Restrição Informada"/>
    <s v="Sem Restrição Informada"/>
    <s v="Sem Restrição/Problema"/>
    <s v="Sem Restrição Informada"/>
    <s v="Sem Restrição Informada"/>
    <s v="NA"/>
    <s v="NA"/>
    <s v="NA"/>
    <s v="-"/>
    <s v="PI"/>
    <n v="0"/>
    <n v="0"/>
    <n v="0"/>
    <n v="0"/>
    <n v="0"/>
    <n v="477500"/>
    <n v="0"/>
    <n v="0"/>
    <s v="Sim"/>
    <x v="0"/>
  </r>
  <r>
    <n v="3"/>
    <x v="36"/>
    <s v="Processos de Negócios"/>
    <s v="Segurança Hídrica"/>
    <s v="Ampliar a Oferta de Água para Usos Múltiplos"/>
    <s v="NOC"/>
    <s v="AD"/>
    <s v="AD/GIM"/>
    <s v="7ª SR"/>
    <s v="3 - Projetos Complementares"/>
    <s v="Implantar Sistema de Abastecimento de Água em Jaicos/PI"/>
    <m/>
    <s v="Obra"/>
    <s v="Sistema de Abastecimento de Água"/>
    <s v="Sistema de Abastecimento de Água"/>
    <m/>
    <s v="06 - Em execução"/>
    <s v="Primeira parcela paga. Aguardando prestação de contas."/>
    <s v="Não"/>
    <s v="Sem Restrição Informada"/>
    <s v="Sem Restrição Informada"/>
    <s v="Sem Restrição/Problema"/>
    <s v="Sem Restrição Informada"/>
    <s v="Sem Restrição Informada"/>
    <s v="NA"/>
    <s v="NA"/>
    <s v="NA"/>
    <s v="-"/>
    <s v="PI"/>
    <n v="0"/>
    <n v="0"/>
    <n v="0"/>
    <n v="0"/>
    <n v="0"/>
    <n v="304000"/>
    <n v="0"/>
    <n v="0"/>
    <s v="Sim"/>
    <x v="0"/>
  </r>
  <r>
    <n v="1"/>
    <x v="37"/>
    <s v="Processos de Negócios"/>
    <s v="Segurança Hídrica"/>
    <s v="Ampliar a Oferta de Água para Usos Múltiplos"/>
    <s v="-"/>
    <s v="AD"/>
    <s v="AD/GIM"/>
    <s v="7ª SR"/>
    <s v="3 - Projetos Complementares"/>
    <s v="Implantar Sistema de Abastecimento de Água em José de Freitas/PI"/>
    <e v="#REF!"/>
    <s v="Obra"/>
    <s v="Sistema de Abastecimento de Água"/>
    <s v="Sistema de Abastecimento de Água"/>
    <m/>
    <s v="03 - Em licitação"/>
    <s v="AGUARDANDO LICITAÇÃO DO PROJETO EXECUTIVO E REAPRESENTAR A LICITAÇÃO DA OBRA, POIS FOI REPROVADA PELO SETOR DE LICITAÇÃO"/>
    <s v="Sim"/>
    <s v="Técnico"/>
    <s v="Alto"/>
    <s v="Aguardando Licitação Convenente - 2017"/>
    <s v="Convênio celebrado em 2017. Ainda aguardando processo licitatório"/>
    <s v="Sem Restrição Informada"/>
    <s v="NA"/>
    <s v="NA"/>
    <s v="NA"/>
    <s v="-"/>
    <s v="PI"/>
    <n v="0"/>
    <n v="0"/>
    <n v="0"/>
    <n v="0"/>
    <n v="0"/>
    <n v="251750"/>
    <n v="0"/>
    <n v="0"/>
    <s v="Sim"/>
    <x v="0"/>
  </r>
  <r>
    <n v="3"/>
    <x v="38"/>
    <s v="Processos de Negócios"/>
    <s v="Segurança Hídrica"/>
    <s v="Ampliar a Oferta de Água para Usos Múltiplos"/>
    <s v="NOC"/>
    <s v="AD"/>
    <s v="AD/GIM"/>
    <s v="7ª SR"/>
    <s v="3 - Projetos Complementares"/>
    <s v="Implantar Sistema de Abastecimento de Água em Jurema - I/PI"/>
    <m/>
    <s v="Obra"/>
    <s v="Sistema de Abastecimento de Água"/>
    <s v="Sistema de Abastecimento de Água"/>
    <m/>
    <s v="01 - Ação preparatória"/>
    <s v="Processo licitatório reprovado por não apresentar declaração de atendimento aos dispositivos legais, que prontamente foi atendida, no entanto o processo aguarda a inserção dos processo licitatório na Plataforma + Brasil."/>
    <s v="Não"/>
    <s v="Sem Restrição Informada"/>
    <s v="Sem Restrição Informada"/>
    <s v="Sem Restrição/Problema"/>
    <s v="Sem Restrição Informada"/>
    <s v="Sem Restrição Informada"/>
    <s v="NA"/>
    <s v="NA"/>
    <s v="NA"/>
    <s v="-"/>
    <s v="PI"/>
    <n v="0"/>
    <n v="0"/>
    <n v="0"/>
    <n v="0"/>
    <n v="0"/>
    <n v="475000"/>
    <n v="0"/>
    <n v="0"/>
    <s v="Sim"/>
    <x v="0"/>
  </r>
  <r>
    <n v="3"/>
    <x v="39"/>
    <s v="Processos de Negócios"/>
    <s v="Segurança Hídrica"/>
    <s v="Ampliar a Oferta de Água para Usos Múltiplos"/>
    <s v="NOC"/>
    <s v="AD"/>
    <s v="AD/GIM"/>
    <s v="7ª SR"/>
    <s v="3 - Projetos Complementares"/>
    <s v="Implantar Sistema de Abastecimento de Água em Jurema - II/PI"/>
    <m/>
    <s v="Obra"/>
    <s v="Sistema de Abastecimento de Água"/>
    <s v="Sistema de Abastecimento de Água"/>
    <m/>
    <s v="01 - Ação preparatória"/>
    <s v="Processo licitatório da Meta 02 aprovado. Aguardando a inserção do referido documento na Plataforma + Brasil, para providenciar o aceite do mesmo."/>
    <s v="Não"/>
    <s v="Sem Restrição Informada"/>
    <s v="Sem Restrição Informada"/>
    <s v="Sem Restrição/Problema"/>
    <s v="Sem Restrição Informada"/>
    <s v="Sem Restrição Informada"/>
    <s v="NA"/>
    <s v="NA"/>
    <s v="NA"/>
    <s v="-"/>
    <s v="PI"/>
    <n v="0"/>
    <n v="0"/>
    <n v="0"/>
    <n v="0"/>
    <n v="0"/>
    <n v="950000"/>
    <n v="0"/>
    <n v="190000"/>
    <s v="Sim"/>
    <x v="0"/>
  </r>
  <r>
    <n v="2"/>
    <x v="40"/>
    <s v="Processos de Negócios"/>
    <s v="Segurança Hídrica"/>
    <s v="Ampliar a Oferta de Água para Usos Múltiplos"/>
    <s v="-"/>
    <s v="AD"/>
    <s v="AD/GIM"/>
    <s v="7ª SR"/>
    <s v="3 - Projetos Complementares"/>
    <s v="Implantar Sistema de Abastecimento de Água em Jurema - III/PI - 2019"/>
    <e v="#REF!"/>
    <s v="Obra"/>
    <s v="Sistema de Abastecimento de Água"/>
    <s v="Sistema de Abastecimento de Água"/>
    <m/>
    <s v="03 - Em licitação"/>
    <s v="Aguardando licitações."/>
    <s v="Sim"/>
    <s v="Técnico"/>
    <s v="Baixo"/>
    <s v="Aguardando Licitação Convenente - 2019"/>
    <s v="Convênio celebrado em 2019. Aguardando Processo licitatório"/>
    <s v="Sem Restrição Informada"/>
    <s v="NA"/>
    <s v="NA"/>
    <s v="NA"/>
    <s v="-"/>
    <s v="PI"/>
    <n v="0"/>
    <n v="0"/>
    <n v="0"/>
    <n v="0"/>
    <n v="0"/>
    <n v="253075"/>
    <n v="0"/>
    <n v="0"/>
    <s v="Sim"/>
    <x v="0"/>
  </r>
  <r>
    <n v="3"/>
    <x v="41"/>
    <s v="Processos de Negócios"/>
    <s v="Segurança Hídrica"/>
    <s v="Ampliar a Oferta de Água para Usos Múltiplos"/>
    <s v="NOC"/>
    <s v="AD"/>
    <s v="AD/GIM"/>
    <s v="7ª SR"/>
    <s v="3 - Projetos Complementares"/>
    <s v="Implantar Sistema de Abastecimento de Água em Lagoinha do Piauí/PI"/>
    <m/>
    <s v="Obra"/>
    <s v="Sistema de Abastecimento de Água"/>
    <s v="Sistema de Abastecimento de Água"/>
    <m/>
    <s v="01 - Ação preparatória"/>
    <s v="Pendências: Projeto, documentação das áreas, Licenciamento Ambiental (Cláusula Suspensiva)."/>
    <s v="Não"/>
    <s v="Sem Restrição Informada"/>
    <s v="Sem Restrição Informada"/>
    <s v="Sem Restrição/Problema"/>
    <s v="Sem Restrição Informada"/>
    <s v="Sem Restrição Informada"/>
    <s v="NA"/>
    <s v="NA"/>
    <s v="NA"/>
    <s v="-"/>
    <s v="PI"/>
    <n v="0"/>
    <n v="0"/>
    <n v="0"/>
    <n v="0"/>
    <n v="0"/>
    <n v="477500"/>
    <n v="0"/>
    <n v="0"/>
    <s v="Sim"/>
    <x v="0"/>
  </r>
  <r>
    <n v="3"/>
    <x v="42"/>
    <s v="Processos de Negócios"/>
    <s v="Segurança Hídrica"/>
    <s v="Ampliar a Oferta de Água para Usos Múltiplos"/>
    <s v="NOC"/>
    <s v="AD"/>
    <s v="AD/GIM"/>
    <s v="7ª SR"/>
    <s v="3 - Projetos Complementares"/>
    <s v="Implantar Sistema de Abastecimento de Água em Massapê do Piauí/PI"/>
    <m/>
    <s v="Obra"/>
    <s v="Sistema de Abastecimento de Água"/>
    <s v="Sistema de Abastecimento de Água"/>
    <m/>
    <s v="06 - Em execução"/>
    <s v="1. primeira parcela paga. aguardando prestação de contas. 2. DBIA emitida."/>
    <s v="Não"/>
    <s v="Sem Restrição Informada"/>
    <s v="Sem Restrição Informada"/>
    <s v="Sem Restrição/Problema"/>
    <s v="Sem Restrição Informada"/>
    <s v="Sem Restrição Informada"/>
    <s v="NA"/>
    <s v="NA"/>
    <s v="NA"/>
    <s v="-"/>
    <s v="PI"/>
    <n v="2"/>
    <n v="0"/>
    <n v="0"/>
    <n v="0"/>
    <n v="0"/>
    <n v="201381.3"/>
    <n v="0"/>
    <n v="0"/>
    <s v="Sim"/>
    <x v="0"/>
  </r>
  <r>
    <n v="1"/>
    <x v="43"/>
    <s v="Processos de Negócios"/>
    <s v="Segurança Hídrica"/>
    <s v="Ampliar a Oferta de Água para Usos Múltiplos"/>
    <s v="-"/>
    <s v="AD"/>
    <s v="AD/GIM"/>
    <s v="7ª SR"/>
    <s v="3 - Projetos Complementares"/>
    <s v="Implantar Sistema de Abastecimento de Água em Morro Cabeça no Tempo - I/PI"/>
    <e v="#REF!"/>
    <s v="Obra"/>
    <s v="Sistema de Abastecimento de Água"/>
    <s v="Sistema de Abastecimento de Água"/>
    <m/>
    <s v="03 - Em licitação"/>
    <s v="FALTA LICITAÇÃO DO PROJETO E DA OBRA. AS DUAS LICITAÇÕES DA OBRA FORAM REPROVADAS."/>
    <s v="Sim"/>
    <s v="Técnico"/>
    <s v="Alto"/>
    <s v="Aguardando Licitação Convenente - 2017"/>
    <s v="Convênio celebrado em 2017. Ainda aguardando processo licitatório"/>
    <s v="Sem Restrição Informada"/>
    <s v="NA"/>
    <s v="NA"/>
    <s v="NA"/>
    <s v="-"/>
    <s v="PI"/>
    <n v="0"/>
    <n v="0"/>
    <n v="0"/>
    <n v="0"/>
    <n v="0"/>
    <n v="292600"/>
    <n v="0"/>
    <n v="0"/>
    <s v="Sim"/>
    <x v="0"/>
  </r>
  <r>
    <n v="3"/>
    <x v="44"/>
    <s v="Processos de Negócios"/>
    <s v="Segurança Hídrica"/>
    <s v="Ampliar a Oferta de Água para Usos Múltiplos"/>
    <s v="NOC"/>
    <s v="AD"/>
    <s v="AD/GIM"/>
    <s v="7ª SR"/>
    <s v="3 - Projetos Complementares"/>
    <s v="Implantar Sistema de Abastecimento de Água em Morro Cabeça no Tempo - II/PI"/>
    <m/>
    <s v="Obra"/>
    <s v="Sistema de Abastecimento de Água"/>
    <s v="Sistema de Abastecimento de Água"/>
    <m/>
    <s v="01 - Ação preparatória"/>
    <s v="AGUARDANDO PROJETO LICENÇA AMBIENTAL E REGULARIZAÇÃO FUNDIÁRIA."/>
    <s v="Não"/>
    <s v="Sem Restrição Informada"/>
    <s v="Sem Restrição Informada"/>
    <s v="Sem Restrição/Problema"/>
    <s v="Sem Restrição Informada"/>
    <s v="Sem Restrição Informada"/>
    <s v="NA"/>
    <s v="NA"/>
    <s v="NA"/>
    <s v="-"/>
    <s v="PI"/>
    <n v="0"/>
    <n v="0"/>
    <n v="0"/>
    <n v="0"/>
    <n v="0"/>
    <n v="285000"/>
    <n v="0"/>
    <n v="0"/>
    <s v="Sim"/>
    <x v="0"/>
  </r>
  <r>
    <n v="1"/>
    <x v="45"/>
    <s v="Processos de Negócios"/>
    <s v="Segurança Hídrica"/>
    <s v="Ampliar a Oferta de Água para Usos Múltiplos"/>
    <s v="NOC"/>
    <s v="AD"/>
    <s v="AD/GIM"/>
    <s v="7ª SR"/>
    <s v="3 - Projetos Complementares"/>
    <s v="Implantar Sistema de Abastecimento de Água em Pimenteiras - I/PI"/>
    <m/>
    <s v="Obra"/>
    <s v="Sistema de Abastecimento de Água"/>
    <s v="Sistema de Abastecimento de Água"/>
    <m/>
    <s v="10 - Cancelado"/>
    <s v="Cláusula Suspensiva vencida. Convênio em processo de finalização. "/>
    <s v="Sim"/>
    <s v="Técnico"/>
    <s v="Alto"/>
    <s v="Pendência Convenente - Outros"/>
    <s v="O convenente não cumpriu clausula suspensiva"/>
    <s v="Sem Restrição Informada"/>
    <s v="NA"/>
    <s v="NA"/>
    <s v="NA"/>
    <s v="-"/>
    <s v="PI"/>
    <n v="0"/>
    <n v="0"/>
    <n v="0"/>
    <n v="0"/>
    <n v="0"/>
    <n v="271118"/>
    <n v="0"/>
    <n v="0"/>
    <s v="Sim"/>
    <x v="0"/>
  </r>
  <r>
    <n v="2"/>
    <x v="46"/>
    <s v="Processos de Negócios"/>
    <s v="Segurança Hídrica"/>
    <s v="Ampliar a Oferta de Água para Usos Múltiplos"/>
    <s v="-"/>
    <s v="AD"/>
    <s v="AD/GIM"/>
    <s v="7ª SR"/>
    <s v="3 - Projetos Complementares"/>
    <s v="Implantar Sistema de Abastecimento de Água em Porto Alegre do Piauí/PI - 2019"/>
    <e v="#REF!"/>
    <s v="Obra"/>
    <s v="Sistema de Abastecimento de Água"/>
    <s v="Sistema de Abastecimento de Água"/>
    <m/>
    <s v="03 - Em licitação"/>
    <s v="Aguardando processos licitatórios."/>
    <s v="Sim"/>
    <s v="Técnico"/>
    <s v="Baixo"/>
    <s v="Aguardando Licitação Convenente - 2019"/>
    <s v="Convênio celebrado em 2019. Aguardando Processo licitatório"/>
    <s v="Sem Restrição Informada"/>
    <s v="NA"/>
    <s v="NA"/>
    <s v="NA"/>
    <s v="-"/>
    <s v="PI"/>
    <n v="0"/>
    <n v="0"/>
    <n v="0"/>
    <n v="0"/>
    <n v="0"/>
    <n v="286500"/>
    <n v="0"/>
    <n v="286500"/>
    <s v="Sim"/>
    <x v="0"/>
  </r>
  <r>
    <n v="3"/>
    <x v="47"/>
    <s v="Processos de Negócios"/>
    <s v="Segurança Hídrica"/>
    <s v="Ampliar a Oferta de Água para Usos Múltiplos"/>
    <s v="NOC"/>
    <s v="AD"/>
    <s v="AD/GIM"/>
    <s v="7ª SR"/>
    <s v="3 - Projetos Complementares"/>
    <s v="Implantar Sistema de Abastecimento de Água em Santa Cruz do Piauí/PI"/>
    <m/>
    <s v="Obra"/>
    <s v="Sistema de Abastecimento de Água"/>
    <s v="Sistema de Abastecimento de Água"/>
    <m/>
    <s v="06 - Em execução"/>
    <s v="Liberada 2ª parcela"/>
    <s v="Não"/>
    <s v="Sem Restrição Informada"/>
    <s v="Sem Restrição Informada"/>
    <s v="Sem Restrição/Problema"/>
    <s v="Sem Restrição Informada"/>
    <s v="Sem Restrição Informada"/>
    <s v="NA"/>
    <s v="NA"/>
    <s v="NA"/>
    <s v="-"/>
    <s v="PI"/>
    <n v="20"/>
    <n v="0"/>
    <n v="0"/>
    <n v="0"/>
    <n v="0"/>
    <n v="101944.8"/>
    <n v="0"/>
    <n v="0"/>
    <s v="Sim"/>
    <x v="0"/>
  </r>
  <r>
    <n v="3"/>
    <x v="48"/>
    <s v="Processos de Negócios"/>
    <s v="Segurança Hídrica"/>
    <s v="Ampliar a Oferta de Água para Usos Múltiplos"/>
    <s v="NOC"/>
    <s v="AD"/>
    <s v="AD/GIM"/>
    <s v="7ª SR"/>
    <s v="3 - Projetos Complementares"/>
    <s v="Implantar Sistema de Abastecimento de Água em São Miguel do Fidalgo/PI"/>
    <m/>
    <s v="Obra"/>
    <s v="Sistema de Abastecimento de Água"/>
    <s v="Sistema de Abastecimento de Água"/>
    <m/>
    <s v="01 - Ação preparatória"/>
    <s v="Projeto com pendências, faltam documentação das áreas e Licenciamento Ambiental (Cláusula Suspensiva)."/>
    <s v="Não"/>
    <s v="Sem Restrição Informada"/>
    <s v="Sem Restrição Informada"/>
    <s v="Sem Restrição/Problema"/>
    <s v="Sem Restrição Informada"/>
    <s v="Sem Restrição Informada"/>
    <s v="NA"/>
    <s v="NA"/>
    <s v="NA"/>
    <s v="-"/>
    <s v="PI"/>
    <n v="0"/>
    <n v="0"/>
    <n v="0"/>
    <n v="0"/>
    <n v="0"/>
    <n v="477500"/>
    <n v="0"/>
    <n v="0"/>
    <s v="Sim"/>
    <x v="0"/>
  </r>
  <r>
    <n v="3"/>
    <x v="49"/>
    <s v="Processos de Negócios"/>
    <s v="Segurança Hídrica"/>
    <s v="Ampliar a Oferta de Água para Usos Múltiplos"/>
    <s v="NOC"/>
    <s v="AD"/>
    <s v="AD/GIM"/>
    <s v="7ª SR"/>
    <s v="3 - Projetos Complementares"/>
    <s v="Implantar Sistema de Abastecimento de Água em Teresina/PI"/>
    <m/>
    <s v="Obra"/>
    <s v="Sistema de Abastecimento de Água"/>
    <s v="Sistema de Abastecimento de Água"/>
    <m/>
    <s v="06 - Em execução"/>
    <s v="Obra em andamento, liberada a 2ª parcela."/>
    <s v="Não"/>
    <s v="Sem Restrição Informada"/>
    <s v="Sem Restrição Informada"/>
    <s v="Sem Restrição/Problema"/>
    <s v="Sem Restrição Informada"/>
    <s v="Sem Restrição Informada"/>
    <s v="NA"/>
    <s v="NA"/>
    <s v="NA"/>
    <s v="-"/>
    <s v="PI"/>
    <n v="80"/>
    <n v="0"/>
    <n v="0"/>
    <n v="0"/>
    <n v="0"/>
    <n v="349424"/>
    <n v="0"/>
    <n v="174712"/>
    <s v="Sim"/>
    <x v="0"/>
  </r>
  <r>
    <n v="3"/>
    <x v="50"/>
    <s v="Processos de Negócios"/>
    <s v="Segurança Hídrica"/>
    <s v="Ampliar a Oferta de Água para Usos Múltiplos"/>
    <s v="NOC"/>
    <s v="AD"/>
    <s v="AD/GIM"/>
    <s v="7ª SR"/>
    <s v="3 - Projetos Complementares"/>
    <s v="Implantar Sistema de Abastecimento de Água em Uruçuí/PI"/>
    <m/>
    <s v="Obra"/>
    <s v="Sistema de Abastecimento de Água"/>
    <s v="Sistema de Abastecimento de Água"/>
    <m/>
    <s v="06 - Em execução"/>
    <s v="Sem alterações desde o último monitoramento."/>
    <s v="Não"/>
    <s v="Sem Restrição Informada"/>
    <s v="Sem Restrição Informada"/>
    <s v="Sem Restrição/Problema"/>
    <s v="Sem Restrição Informada"/>
    <s v="Sem Restrição Informada"/>
    <s v="NA"/>
    <s v="NA"/>
    <s v="NA"/>
    <s v="-"/>
    <s v="PI"/>
    <n v="0"/>
    <n v="0"/>
    <n v="0"/>
    <n v="0"/>
    <n v="0"/>
    <n v="251750"/>
    <n v="0"/>
    <n v="0"/>
    <s v="Sim"/>
    <x v="0"/>
  </r>
  <r>
    <n v="1"/>
    <x v="51"/>
    <s v="Processos de Negócios"/>
    <s v="Segurança Hídrica"/>
    <s v="Ampliar a Oferta de Água para Usos Múltiplos"/>
    <s v="NOC"/>
    <s v="AD"/>
    <s v="AD/GIM"/>
    <s v="7ª SR"/>
    <s v="3 - Projetos Complementares"/>
    <s v="Implantar Sistema de Abastecimento de Água em Valença do Piauí/PI"/>
    <e v="#REF!"/>
    <s v="Obra"/>
    <s v="Sistema de Abastecimento de Água"/>
    <s v="Sistema de Abastecimento de Água"/>
    <m/>
    <s v="03 - Em licitação"/>
    <s v="Aguardando novas licitações."/>
    <s v="Sim"/>
    <s v="Técnico"/>
    <s v="Alto"/>
    <s v="Aguardando Licitação Convenente - 2018"/>
    <s v="Convênio celebrado em 2018. Ainda aguardando processo licitatório"/>
    <s v="Sem Restrição Informada"/>
    <s v="NA"/>
    <s v="NA"/>
    <s v="NA"/>
    <s v="-"/>
    <s v="PI"/>
    <n v="0"/>
    <n v="0"/>
    <n v="0"/>
    <n v="0"/>
    <n v="0"/>
    <n v="285000"/>
    <n v="0"/>
    <n v="0"/>
    <s v="Sim"/>
    <x v="0"/>
  </r>
  <r>
    <n v="3"/>
    <x v="52"/>
    <s v="Processos de Negócios"/>
    <s v="Segurança Hídrica"/>
    <s v="Ampliar a Oferta de Água para Usos Múltiplos"/>
    <s v="NOC"/>
    <s v="AD"/>
    <s v="AD/GIM"/>
    <s v="7ª SR"/>
    <s v="3 - Projetos Complementares"/>
    <s v="Implantar Sistema de Abastecimento de Água em Várzea Branca/PI"/>
    <m/>
    <s v="Obra"/>
    <s v="Sistema de Abastecimento de Água"/>
    <s v="Sistema de Abastecimento de Água"/>
    <m/>
    <s v="01 - Ação preparatória"/>
    <s v="Licitação aprovada pela área técnica, falta anexar na Plataforma Mais Brasil. Falta contrapartida."/>
    <s v="Não"/>
    <s v="Sem Restrição Informada"/>
    <s v="Sem Restrição Informada"/>
    <s v="Sem Restrição/Problema"/>
    <s v="Sem Restrição Informada"/>
    <s v="Sem Restrição Informada"/>
    <s v="NA"/>
    <s v="NA"/>
    <s v="NA"/>
    <s v="-"/>
    <s v="PI"/>
    <n v="0"/>
    <n v="0"/>
    <n v="0"/>
    <n v="0"/>
    <n v="0"/>
    <n v="285000"/>
    <n v="0"/>
    <n v="0"/>
    <s v="Sim"/>
    <x v="0"/>
  </r>
  <r>
    <n v="3"/>
    <x v="53"/>
    <s v="Processos de Negócios"/>
    <s v="Segurança Hídrica"/>
    <s v="Ampliar a Oferta de Água para Usos Múltiplos"/>
    <s v="-"/>
    <s v="AD"/>
    <s v="AD/GIM"/>
    <s v="7ª SR"/>
    <s v="3 - Projetos Complementares"/>
    <s v="Execução de Barreiros, Aguadas e Passagens Molhadas em Lagoa Alegre/PI"/>
    <m/>
    <s v="Obra"/>
    <s v="Barreiros, Aguadas e Passagens Molhadas"/>
    <s v="Ações de Apoio ao Desenvolvimento Regional"/>
    <m/>
    <s v="04 - Licitado"/>
    <s v="Aguardando pagamento do recurso do convênio para posterior início da obra."/>
    <s v="Não"/>
    <s v="Sem Restrição Informada"/>
    <s v="Sem Restrição Informada"/>
    <s v="Sem Restrição/Problema"/>
    <s v="Sem Restrição Informada"/>
    <s v="Sem Restrição Informada"/>
    <s v="NA"/>
    <s v="NA"/>
    <s v="NA"/>
    <s v="-"/>
    <s v="PI"/>
    <n v="0"/>
    <n v="0"/>
    <n v="0"/>
    <n v="0"/>
    <n v="0"/>
    <n v="620750"/>
    <n v="0"/>
    <n v="620750"/>
    <s v="Sim"/>
    <x v="0"/>
  </r>
  <r>
    <n v="1"/>
    <x v="54"/>
    <s v="Processos de Negócios"/>
    <s v="Segurança Hídrica"/>
    <s v="Ampliar a Oferta de Água para Usos Múltiplos"/>
    <s v="-"/>
    <s v="AD"/>
    <s v="AD/GIM"/>
    <s v="7ª SR"/>
    <s v="3 - Projetos Complementares"/>
    <s v="Execução de Barreiros, Aguadas e Passagens Molhadas em Caldeirão Grande do Piauí/PI"/>
    <e v="#REF!"/>
    <s v="Obra"/>
    <s v="Barreiros, Aguadas e Passagens Molhadas"/>
    <s v="Ações de Apoio ao Desenvolvimento Regional"/>
    <m/>
    <s v="03 - Em licitação"/>
    <s v="Processo licitatório referente a Meta 2 - Obra apresentado. Analisado e aprovado na parte técnica. Apresentou restrição no setor de licitação. Aguardar a regularização. Processo licitatório referente a Meta 1 - Elaboração de Projeto Executivo analisado e aprovado. Processo licitatório referente a Meta 2 - Obra (TP 02/2021) analisado e aprovado. Aguardar a regularização da contrapartida para solicitação da liberação da parcela única do Convênio."/>
    <s v="Sim"/>
    <s v="Técnico"/>
    <s v="Alto"/>
    <s v="Aguardando Licitação Convenente - 2018"/>
    <s v="Convênio celebrado em 2018. Ainda aguardando processo licitatório"/>
    <s v="Sem Restrição Informada"/>
    <s v="NA"/>
    <s v="NA"/>
    <s v="NA"/>
    <s v="-"/>
    <s v="PI"/>
    <n v="0"/>
    <n v="0"/>
    <n v="0"/>
    <n v="0"/>
    <n v="0"/>
    <n v="250040"/>
    <n v="0"/>
    <n v="0"/>
    <s v="Sim"/>
    <x v="0"/>
  </r>
  <r>
    <n v="3"/>
    <x v="55"/>
    <s v="Processos de Negócios"/>
    <s v="Segurança Hídrica"/>
    <s v="Ampliar a Oferta de Água para Usos Múltiplos"/>
    <s v="-"/>
    <s v="AD"/>
    <s v="AD/GIM"/>
    <s v="7ª SR"/>
    <s v="3 - Projetos Complementares"/>
    <s v="Execução de Barreiros, Aguadas e Passagens Molhadas em Vila Nova do Piauí/PI"/>
    <m/>
    <s v="Obra"/>
    <s v="Barreiros, Aguadas e Passagens Molhadas"/>
    <s v="Ações de Apoio ao Desenvolvimento Regional"/>
    <m/>
    <s v="04 - Licitado"/>
    <s v=" Solicitada a liberação da parcela de recursos, para início das obras"/>
    <s v="Não"/>
    <s v="Sem Restrição Informada"/>
    <s v="Sem Restrição Informada"/>
    <s v="Sem Restrição/Problema"/>
    <s v="Sem Restrição Informada"/>
    <s v="Sem Restrição Informada"/>
    <s v="NA"/>
    <s v="NA"/>
    <s v="NA"/>
    <s v="-"/>
    <s v="PI"/>
    <n v="0"/>
    <n v="0"/>
    <n v="0"/>
    <n v="0"/>
    <n v="0"/>
    <n v="250040"/>
    <n v="0"/>
    <n v="250040"/>
    <s v="Sim"/>
    <x v="0"/>
  </r>
  <r>
    <n v="3"/>
    <x v="56"/>
    <s v="Processos de Negócios"/>
    <s v="Segurança Hídrica"/>
    <s v="Ampliar a Oferta de Água para Usos Múltiplos"/>
    <s v="-"/>
    <s v="AD"/>
    <s v="AD/GIM"/>
    <s v="7ª SR"/>
    <s v="3 - Projetos Complementares"/>
    <s v="Instalação e Perfuração de Poços no Estado do Piauí/7ª SR - 2019"/>
    <m/>
    <s v="Obra"/>
    <s v="Perfuração e instalação de poços"/>
    <s v="Perfuração e instalação de poços"/>
    <m/>
    <s v="06 - Em execução"/>
    <s v="1. A empresa Contratada apresentou solicitação de aditivo de prazo.  Foi aprovado pelo Resolução regional 35/2021 de 25/03/2021 o aditivo de prazo solicitado pela Contratada. 2. Em execução com perfuração e instalação do poços"/>
    <s v="Não"/>
    <s v="Sem Restrição Informada"/>
    <s v="Sem Restrição Informada"/>
    <s v="Sem Restrição/Problema"/>
    <s v="Sem Restrição Informada"/>
    <s v="Sem Restrição Informada"/>
    <s v="NA"/>
    <s v="NA"/>
    <s v="NA"/>
    <s v="-"/>
    <s v="PI"/>
    <n v="20"/>
    <n v="0"/>
    <n v="0"/>
    <n v="0"/>
    <n v="0"/>
    <n v="2373354.27"/>
    <n v="0"/>
    <n v="629663.07000000007"/>
    <s v="Sim"/>
    <x v="0"/>
  </r>
  <r>
    <n v="3"/>
    <x v="57"/>
    <s v="Processos de Negócios"/>
    <s v="Segurança Hídrica"/>
    <s v="Ampliar a Oferta de Água para Usos Múltiplos"/>
    <s v="-"/>
    <s v="AD"/>
    <s v="AD/GIM"/>
    <s v="7ª SR"/>
    <s v="3 - Projetos Complementares"/>
    <s v="Instalação e Perfuração de Poços no Estado do Ceará/7ª SR - 2019"/>
    <m/>
    <s v="Obra"/>
    <s v="Perfuração e instalação de poços"/>
    <s v="Perfuração e instalação de poços"/>
    <m/>
    <s v="06 - Em execução"/>
    <s v="Em execução com perfuração e instalação do poços"/>
    <s v="Não"/>
    <s v="Sem Restrição Informada"/>
    <s v="Sem Restrição Informada"/>
    <s v="Sem Restrição/Problema"/>
    <s v="Sem Restrição Informada"/>
    <s v="Sem Restrição Informada"/>
    <s v="NA"/>
    <s v="NA"/>
    <s v="NA"/>
    <s v="-"/>
    <s v="PI"/>
    <n v="15"/>
    <n v="0"/>
    <n v="0"/>
    <n v="0"/>
    <n v="0"/>
    <n v="13766572.83"/>
    <n v="0"/>
    <n v="1931992.01"/>
    <s v="Sim"/>
    <x v="0"/>
  </r>
  <r>
    <n v="3"/>
    <x v="58"/>
    <s v="Processos de Negócios"/>
    <s v="Segurança Hídrica"/>
    <s v="Ampliar a Oferta de Água para Usos Múltiplos"/>
    <s v="-"/>
    <s v="AD"/>
    <s v="AD/GIM"/>
    <s v="1ª SR"/>
    <s v="3 - Projetos Complementares"/>
    <s v="Construção da Barragem  na comunidade de Santa Rita -  Montes Claros/MG -2018"/>
    <m/>
    <s v="Obra"/>
    <s v="Construção de Barragens"/>
    <s v="Construção de Barragens"/>
    <m/>
    <s v="06 - Em execução"/>
    <s v="Contrato reiniciado após interrupção devido às chuvas e depois pandemia COVID-19, encontra-se em fase inicial de mobilização e serviços preliminares."/>
    <s v="Não"/>
    <s v="Sem Restrição Informada"/>
    <s v="Sem Restrição Informada"/>
    <s v="Sem Restrição/Problema"/>
    <s v="Sem Restrição Informada"/>
    <s v="Sem Restrição Informada"/>
    <s v="NA"/>
    <s v="NA"/>
    <s v="NA"/>
    <s v="-"/>
    <s v="MG"/>
    <n v="0"/>
    <n v="0"/>
    <n v="0"/>
    <n v="0"/>
    <n v="0"/>
    <n v="153811.37"/>
    <n v="0"/>
    <n v="152266.92000000001"/>
    <s v="Sim"/>
    <x v="0"/>
  </r>
  <r>
    <n v="3"/>
    <x v="59"/>
    <s v="Processos de Negócios"/>
    <s v="Segurança Hídrica"/>
    <s v="Ampliar a Oferta de Água para Usos Múltiplos"/>
    <s v="-"/>
    <s v="AD"/>
    <s v="AD/GIM"/>
    <s v="1ª SR"/>
    <s v="3 - Projetos Complementares"/>
    <s v="Construção de Barragem no Municipio de Japonvar/MG - 2019"/>
    <m/>
    <s v="Obra"/>
    <s v="Construção de Barragens"/>
    <s v="Construção de Barragens"/>
    <m/>
    <s v="06 - Em execução"/>
    <s v="Contrato em execução. Foi instalada a placa da obra aguardando a mobilização dos equipamentos."/>
    <s v="Não"/>
    <s v="Sem Restrição Informada"/>
    <s v="Sem Restrição Informada"/>
    <s v="Sem Restrição/Problema"/>
    <s v="Sem Restrição Informada"/>
    <s v="Sem Restrição Informada"/>
    <s v="NA"/>
    <s v="NA"/>
    <s v="NA"/>
    <s v="-"/>
    <s v="MG"/>
    <n v="0"/>
    <n v="0"/>
    <n v="0"/>
    <n v="0"/>
    <n v="0"/>
    <n v="1910.95"/>
    <n v="0"/>
    <n v="0"/>
    <s v="Sim"/>
    <x v="0"/>
  </r>
  <r>
    <n v="3"/>
    <x v="60"/>
    <s v="Processos de Negócios"/>
    <s v="Segurança Hídrica"/>
    <s v="Ampliar a Oferta de Água para Usos Múltiplos"/>
    <s v="-"/>
    <s v="AD"/>
    <s v="AD/GIM"/>
    <s v="1ª SR"/>
    <s v="3 - Projetos Complementares"/>
    <s v="Instalação e Perfuração de Poços no Estado de Minas Gerais/1ª SR - 2017"/>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1904926.18"/>
    <n v="0"/>
    <n v="358078.02"/>
    <s v="Sim"/>
    <x v="0"/>
  </r>
  <r>
    <n v="3"/>
    <x v="61"/>
    <s v="Processos de Negócios"/>
    <s v="Segurança Hídrica"/>
    <s v="Ampliar a Oferta de Água para Usos Múltiplos"/>
    <s v="-"/>
    <s v="AD"/>
    <s v="AD/GIM"/>
    <s v="1ª SR"/>
    <s v="3 - Projetos Complementares"/>
    <s v="Instalação e Perfuração de Poços no Estado de Minas Gerais/1ª SR - 2018"/>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964255.23"/>
    <n v="0"/>
    <n v="0"/>
    <s v="Sim"/>
    <x v="0"/>
  </r>
  <r>
    <n v="3"/>
    <x v="62"/>
    <s v="Processos de Negócios"/>
    <s v="Segurança Hídrica"/>
    <s v="Ampliar a Oferta de Água para Usos Múltiplos"/>
    <s v="-"/>
    <s v="AD"/>
    <s v="AD/GIM"/>
    <s v="1ª SR"/>
    <s v="3 - Projetos Complementares"/>
    <s v="Instalação e Perfuração de Poços no Estado de Minas Gerais/1ª SR - 2019"/>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1968228.02"/>
    <n v="0"/>
    <n v="0"/>
    <s v="Sim"/>
    <x v="0"/>
  </r>
  <r>
    <n v="3"/>
    <x v="63"/>
    <s v="Processos de Negócios"/>
    <s v="Segurança Hídrica"/>
    <s v="Ampliar a Oferta de Água para Usos Múltiplos"/>
    <s v="NOC"/>
    <s v="AD"/>
    <s v="AD/GIM"/>
    <s v="2ª SR"/>
    <s v="3 - Projetos Complementares"/>
    <s v="Implantar SSA no Distrito de Formoso em Bom Jesus da Lapa/BA"/>
    <m/>
    <s v="Obra"/>
    <s v="Sistema de Abastecimento de Água"/>
    <s v="Sistema de Abastecimento de Água"/>
    <m/>
    <s v="06 - Em execução"/>
    <s v="Último monitoramento do fiscal em 26/05/2021: Obra em fase de recebimento. Comissão de recebimento já efetuou vistorias e acompanhou testes, tendo identificado algumas pendências e determinado prazo de 30 dias para conclusão, contados a partir do dia 30/04/2021."/>
    <s v="Não"/>
    <s v="Sem Restrição Informada"/>
    <s v="Sem Restrição Informada"/>
    <s v="Sem Restrição/Problema"/>
    <s v="Sem Restrição Informada"/>
    <s v="Sem Restrição Informada"/>
    <s v="NA"/>
    <s v="NA"/>
    <s v="NA"/>
    <s v="-"/>
    <s v="BA"/>
    <n v="97"/>
    <n v="0"/>
    <n v="0"/>
    <n v="0"/>
    <n v="0"/>
    <n v="1026053.32"/>
    <n v="0"/>
    <n v="533686.82999999996"/>
    <s v="Sim"/>
    <x v="0"/>
  </r>
  <r>
    <n v="3"/>
    <x v="64"/>
    <s v="Processos de Negócios"/>
    <s v="Segurança Hídrica"/>
    <s v="Ampliar a Oferta de Água para Usos Múltiplos"/>
    <s v="-"/>
    <s v="AD"/>
    <s v="AD/GIM"/>
    <s v="2ª SR"/>
    <s v="3 - Projetos Complementares"/>
    <s v="Execução de Barreiros, Aguadas e Passagens Molhadas em Diversos Munícipios no Estado da Bahia (2ª SR) - 2020"/>
    <m/>
    <s v="Obra"/>
    <s v="Barreiros, Aguadas e Passagens Molhadas"/>
    <s v="Ações de Apoio ao Desenvolvimento Regional"/>
    <m/>
    <s v="06 - Em execução"/>
    <s v="São 07 contratos, 5 estão em execução e 2 na fase de assinar a ordem de serviço"/>
    <s v="Não"/>
    <s v="Sem Restrição Informada"/>
    <s v="Sem Restrição Informada"/>
    <s v="Sem Restrição/Problema"/>
    <s v="Sem Restrição Informada"/>
    <s v="Sem Restrição Informada"/>
    <s v="NA"/>
    <s v="NA"/>
    <s v="NA"/>
    <s v="-"/>
    <s v="BA"/>
    <n v="60"/>
    <n v="0"/>
    <n v="0"/>
    <n v="0"/>
    <n v="0"/>
    <n v="4799604.34"/>
    <n v="0"/>
    <n v="299575.86"/>
    <s v="Sim"/>
    <x v="0"/>
  </r>
  <r>
    <n v="3"/>
    <x v="65"/>
    <s v="Processos de Negócios"/>
    <s v="Segurança Hídrica"/>
    <s v="Ampliar a Oferta de Água para Usos Múltiplos"/>
    <s v="-"/>
    <s v="AD"/>
    <s v="AD/GIM"/>
    <s v="2ª SR"/>
    <s v="3 - Projetos Complementares"/>
    <s v="Instalação e Perfuração de Poços no Estado da Bahia/2ª SR - 2017"/>
    <m/>
    <s v="Obra"/>
    <s v="Perfuração e instalação de poços"/>
    <m/>
    <m/>
    <s v="07 - Concluído"/>
    <s v="último monitoramento do fiscal em 05/05/221: O contrato foi concluído com um percentual de 94,38 %, conforme constam nas 07 medições elaboradas no período de execução.O percentual de 94,38 % corresponde ao que foi executado fisicamente. "/>
    <s v="Não"/>
    <s v="Sem Restrição Informada"/>
    <s v="Sem Restrição Informada"/>
    <s v="Sem Restrição/Problema"/>
    <s v="Sem Restrição Informada"/>
    <s v="Sem Restrição Informada"/>
    <s v="NA"/>
    <s v="NA"/>
    <s v="NA"/>
    <s v="-"/>
    <s v="BA"/>
    <n v="100"/>
    <n v="0"/>
    <n v="0"/>
    <n v="0"/>
    <n v="0"/>
    <n v="77860.41"/>
    <n v="0"/>
    <n v="0"/>
    <s v="Não"/>
    <x v="0"/>
  </r>
  <r>
    <n v="3"/>
    <x v="66"/>
    <s v="Processos de Negócios"/>
    <s v="Segurança Hídrica"/>
    <s v="Ampliar a Oferta de Água para Usos Múltiplos"/>
    <s v="-"/>
    <s v="AD"/>
    <s v="AD/GIM"/>
    <s v="2ª SR"/>
    <s v="3 - Projetos Complementares"/>
    <s v="Instalação e Perfuração de Poços no Estado da Bahia/2ª SR - 2018"/>
    <m/>
    <s v="Obra"/>
    <s v="Perfuração e instalação de poços"/>
    <s v="Perfuração e instalação de poços"/>
    <m/>
    <s v="07 - Concluído"/>
    <s v="Contratos concluídos"/>
    <s v="Não"/>
    <s v="Sem Restrição Informada"/>
    <s v="Sem Restrição Informada"/>
    <s v="Sem Restrição/Problema"/>
    <s v="Sem Restrição Informada"/>
    <s v="Sem Restrição Informada"/>
    <s v="NA"/>
    <s v="NA"/>
    <s v="NA"/>
    <s v="-"/>
    <s v="BA"/>
    <n v="91"/>
    <n v="0"/>
    <n v="0"/>
    <n v="0"/>
    <n v="0"/>
    <n v="285238.40000000002"/>
    <n v="0"/>
    <n v="130583.29000000001"/>
    <s v="Sim"/>
    <x v="0"/>
  </r>
  <r>
    <n v="3"/>
    <x v="67"/>
    <s v="Processos de Negócios"/>
    <s v="Segurança Hídrica"/>
    <s v="Ampliar a Oferta de Água para Usos Múltiplos"/>
    <s v="-"/>
    <s v="AD"/>
    <s v="AD/GIM"/>
    <s v="2ª SR"/>
    <s v="3 - Projetos Complementares"/>
    <s v="Instalação e Perfuração de Poços no Estado da Bahia/2ª SR - 2019"/>
    <m/>
    <s v="Obra"/>
    <s v="Perfuração e instalação de poços"/>
    <s v="Perfuração e instalação de poços"/>
    <m/>
    <s v="06 - Em execução"/>
    <s v="Contratos 2.344.00/19 e 2.346.00/19 e convênio 2.274.00/19 encontram-se em execução."/>
    <s v="Não"/>
    <s v="Sem Restrição Informada"/>
    <s v="Sem Restrição Informada"/>
    <s v="Sem Restrição/Problema"/>
    <s v="Sem Restrição Informada"/>
    <s v="Sem Restrição Informada"/>
    <s v="NA"/>
    <s v="NA"/>
    <s v="NA"/>
    <s v="-"/>
    <s v="BA"/>
    <n v="47"/>
    <n v="0"/>
    <n v="0"/>
    <n v="0"/>
    <n v="0"/>
    <n v="3486776.14"/>
    <n v="0"/>
    <n v="910239.05999999994"/>
    <s v="Sim"/>
    <x v="0"/>
  </r>
  <r>
    <n v="3"/>
    <x v="68"/>
    <s v="Processos de Negócios"/>
    <s v="Segurança Hídrica"/>
    <s v="Ampliar a Oferta de Água para Usos Múltiplos"/>
    <s v="-"/>
    <s v="AD"/>
    <s v="AD/GIM"/>
    <s v="3ª SR"/>
    <s v="3 - Projetos Complementares"/>
    <s v="Execução de Barreiros, Águadas, Passagem Molhada em Diversos Municípios de Pernambuco"/>
    <m/>
    <s v="Obra"/>
    <s v="Barreiros, Aguadas e Passagens Molhadas"/>
    <s v="Ações de Apoio ao Desenvolvimento Regional"/>
    <m/>
    <s v="06 - Em execução"/>
    <s v="CT 3.241.00/2019 - Em Execução...  Fiscal: Leonardo Luiz Cruz da Silva - Último Monitoramento: 01/02/2021 Valor CT: R$ 5.330.772,48"/>
    <s v="Não"/>
    <s v="Sem Restrição Informada"/>
    <s v="Sem Restrição Informada"/>
    <s v="Sem Restrição/Problema"/>
    <s v="Sem Restrição Informada"/>
    <s v="Sem Restrição Informada"/>
    <s v="NA"/>
    <s v="NA"/>
    <s v="NA"/>
    <s v="-"/>
    <s v="PE"/>
    <n v="90"/>
    <n v="0"/>
    <n v="0"/>
    <n v="0"/>
    <n v="0"/>
    <n v="6045881.4900000002"/>
    <n v="0"/>
    <n v="2365660.12"/>
    <s v="Sim"/>
    <x v="0"/>
  </r>
  <r>
    <n v="3"/>
    <x v="69"/>
    <s v="Processos de Negócios"/>
    <s v="Segurança Hídrica"/>
    <s v="Ampliar a Oferta de Água para Usos Múltiplos"/>
    <s v="-"/>
    <s v="AD"/>
    <s v="AD/GIM"/>
    <s v="3ª SR"/>
    <s v="3 - Projetos Complementares"/>
    <s v="Construção de Barragem no Municipio de Floresta/PE - 2018"/>
    <s v="2018"/>
    <s v="Obra"/>
    <s v="Construção de Barragens"/>
    <s v="Construção de Barragens"/>
    <m/>
    <s v="06 - Em execução"/>
    <s v="Aguardando crédito orçamentário oriundo do MAPA"/>
    <s v="Não"/>
    <s v="Sem Restrição Informada"/>
    <s v="Sem Restrição Informada"/>
    <s v="Sem Restrição/Problema"/>
    <s v="Sem Restrição Informada"/>
    <s v="Sem Restrição Informada"/>
    <s v="NA"/>
    <s v="NA"/>
    <s v="NA"/>
    <s v="-"/>
    <s v="PE"/>
    <n v="65"/>
    <n v="0"/>
    <n v="0"/>
    <n v="0"/>
    <n v="0"/>
    <n v="166417.20000000001"/>
    <n v="0"/>
    <n v="166417.20000000001"/>
    <s v="Sim"/>
    <x v="0"/>
  </r>
  <r>
    <n v="3"/>
    <x v="70"/>
    <s v="Processos de Negócios"/>
    <s v="Segurança Hídrica"/>
    <s v="Ampliar a Oferta de Água para Usos Múltiplos"/>
    <s v="-"/>
    <s v="AD"/>
    <s v="AD/GIM"/>
    <s v="3ª SR"/>
    <s v="3 - Projetos Complementares"/>
    <s v="Instalação e Perfuração de Poços no Estado de Pernambuco/3ª SR - 2018"/>
    <m/>
    <s v="Obra"/>
    <s v="Perfuração e instalação de poços"/>
    <s v="Perfuração e instalação de poços"/>
    <m/>
    <s v="06 - Em execução"/>
    <s v="CT 3.234.00/2017, 88 % de avanço físico"/>
    <s v="Não"/>
    <s v="Sem Restrição Informada"/>
    <s v="Sem Restrição Informada"/>
    <s v="Sem Restrição/Problema"/>
    <s v="Sem Restrição Informada"/>
    <s v="Sem Restrição Informada"/>
    <s v="NA"/>
    <s v="NA"/>
    <s v="NA"/>
    <s v="-"/>
    <s v="PE"/>
    <n v="71"/>
    <n v="0"/>
    <n v="0"/>
    <n v="0"/>
    <n v="0"/>
    <n v="1186778.46"/>
    <n v="0"/>
    <n v="0"/>
    <s v="Sim"/>
    <x v="0"/>
  </r>
  <r>
    <n v="3"/>
    <x v="71"/>
    <s v="Processos de Negócios"/>
    <s v="Segurança Hídrica"/>
    <s v="Ampliar a Oferta de Água para Usos Múltiplos"/>
    <s v="-"/>
    <s v="AD"/>
    <s v="AD/GIM"/>
    <s v="3ª SR"/>
    <s v="3 - Projetos Complementares"/>
    <s v="Instalação e Perfuração de Poços no Estado de Pernambuco/3ª SR - 2019"/>
    <m/>
    <s v="Obra"/>
    <s v="Perfuração e instalação de poços"/>
    <s v="Perfuração e instalação de poços"/>
    <m/>
    <s v="06 - Em execução"/>
    <s v="Projeto em execução com avanço de 76%"/>
    <s v="Não"/>
    <s v="Sem Restrição Informada"/>
    <s v="Sem Restrição Informada"/>
    <s v="Sem Restrição/Problema"/>
    <s v="Sem Restrição Informada"/>
    <s v="Sem Restrição Informada"/>
    <s v="NA"/>
    <s v="NA"/>
    <s v="NA"/>
    <s v="-"/>
    <s v="PE"/>
    <n v="76"/>
    <n v="0"/>
    <n v="0"/>
    <n v="0"/>
    <n v="0"/>
    <n v="29002429.82"/>
    <n v="0"/>
    <n v="4424405.3600000003"/>
    <s v="Sim"/>
    <x v="0"/>
  </r>
  <r>
    <n v="3"/>
    <x v="72"/>
    <s v="Processos de Negócios"/>
    <s v="Segurança Hídrica"/>
    <s v="Ampliar a Oferta de Água para Usos Múltiplos"/>
    <s v="-"/>
    <s v="AD"/>
    <s v="AD/GIM"/>
    <s v="3ª SR"/>
    <s v="3 - Projetos Complementares"/>
    <s v="Instalação e Perfuração de Poços no Estado de Pernambuco/3ª SR - 2020"/>
    <m/>
    <s v="Obra"/>
    <s v="Perfuração e instalação de poços"/>
    <s v="Perfuração e instalação de poços"/>
    <m/>
    <s v="05 - Contratado"/>
    <s v="CT 3.368.00/2020 - Em celebração"/>
    <s v="Não"/>
    <s v="Sem Restrição Informada"/>
    <s v="Sem Restrição Informada"/>
    <s v="Sem Restrição/Problema"/>
    <s v="Sem Restrição Informada"/>
    <s v="Sem Restrição Informada"/>
    <s v="NA"/>
    <s v="NA"/>
    <s v="NA"/>
    <s v="-"/>
    <s v="PE"/>
    <n v="15"/>
    <n v="0"/>
    <n v="0"/>
    <n v="0"/>
    <n v="0"/>
    <n v="8556084.379999999"/>
    <n v="0"/>
    <n v="0"/>
    <s v="Sim"/>
    <x v="0"/>
  </r>
  <r>
    <n v="3"/>
    <x v="73"/>
    <s v="Processos de Negócios"/>
    <s v="Segurança Hídrica"/>
    <s v="Ampliar a Oferta de Água para Usos Múltiplos"/>
    <s v="-"/>
    <s v="AD"/>
    <s v="AD/GIM"/>
    <s v="4ª SR"/>
    <s v="3 - Projetos Complementares"/>
    <s v="Instalação e Perfuração de Poços no Estado de Sergipe/4ª SR - 2019"/>
    <m/>
    <s v="Obra"/>
    <s v="Perfuração e instalação de poços"/>
    <s v="Perfuração e instalação de poços"/>
    <m/>
    <s v="06 - Em execução"/>
    <s v="Foram realizados os serviços de limpeza, teste de vazão e coleta d'água para as análises nos poços perfurados nos povoados Juerana, Itaperinha, Madanela, Fazenda de Cima/Pururuca, Caraíbas e Morcego, no município de Lagarto, povoado Olhos D'Água no município de Riachão do Dantas  e no povoado Lagoas, no município de Pinhão. Em andamento a regularização fundiária das áreas para autorizações das perfurações."/>
    <s v="Não"/>
    <s v="Sem Restrição Informada"/>
    <s v="Sem Restrição Informada"/>
    <s v="Sem Restrição/Problema"/>
    <s v="Sem Restrição Informada"/>
    <s v="Sem Restrição Informada"/>
    <s v="NA"/>
    <s v="NA"/>
    <s v="NA"/>
    <s v="-"/>
    <s v="SE"/>
    <n v="9"/>
    <n v="0"/>
    <n v="0"/>
    <n v="0"/>
    <n v="0"/>
    <n v="1432500"/>
    <n v="0"/>
    <n v="0"/>
    <s v="Sim"/>
    <x v="0"/>
  </r>
  <r>
    <n v="3"/>
    <x v="74"/>
    <s v="Processos de Negócios"/>
    <s v="Segurança Hídrica"/>
    <s v="Ampliar a Oferta de Água para Usos Múltiplos"/>
    <s v="-"/>
    <s v="AD"/>
    <s v="AD/GIM"/>
    <s v="5ª SR"/>
    <s v="3 - Projetos Complementares"/>
    <s v="Instalação e Perfuração de Poços no Estado de Alagoas/5ª SR - 2019/2020"/>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6863526.0899999999"/>
    <n v="0"/>
    <n v="277279.19"/>
    <s v="Sim"/>
    <x v="0"/>
  </r>
  <r>
    <n v="3"/>
    <x v="75"/>
    <s v="Processos de Negócios"/>
    <s v="Segurança Hídrica"/>
    <s v="Ampliar a Oferta de Água para Usos Múltiplos"/>
    <s v="NOC"/>
    <s v="AD"/>
    <s v="AD/GIM"/>
    <s v="6ª SR"/>
    <s v="3 - Projetos Complementares"/>
    <s v="Implantar Sistema de Abastecimento de Água em Paulo Afonso/BA"/>
    <m/>
    <s v="Obra"/>
    <s v="Sistema de Abastecimento de Água"/>
    <s v="Sistema de Abastecimento de Águ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638034.78"/>
    <n v="0"/>
    <n v="0"/>
    <s v="Sim"/>
    <x v="0"/>
  </r>
  <r>
    <n v="3"/>
    <x v="76"/>
    <s v="Processos de Negócios"/>
    <s v="Segurança Hídrica"/>
    <s v="Ampliar a Oferta de Água para Usos Múltiplos"/>
    <s v="-"/>
    <s v="AD"/>
    <s v="AD/GIM"/>
    <s v="6ª SR"/>
    <s v="3 - Projetos Complementares"/>
    <s v="Execução de Barreiros, Aguadas e Passagens Molhadas em Diversos Municípios no Estado da Bahia (6ª SR) - 2020"/>
    <m/>
    <s v="Obra"/>
    <s v="Barreiros, Aguadas e Passagens Molhada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220894.5"/>
    <n v="0"/>
    <n v="138303.99999999997"/>
    <s v="Sim"/>
    <x v="0"/>
  </r>
  <r>
    <n v="3"/>
    <x v="77"/>
    <s v="Processos de Negócios"/>
    <s v="Segurança Hídrica"/>
    <s v="Ampliar a Oferta de Água para Usos Múltiplos"/>
    <s v="-"/>
    <s v="AD"/>
    <s v="AD/GIM"/>
    <s v="6ª SR"/>
    <s v="3 - Projetos Complementares"/>
    <s v="Instalação e Perfuração de Poços no Estado da Bahia/6ª SR - 2018"/>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360100.09"/>
    <n v="0"/>
    <n v="0"/>
    <s v="Sim"/>
    <x v="0"/>
  </r>
  <r>
    <n v="3"/>
    <x v="78"/>
    <s v="Processos de Negócios"/>
    <s v="Segurança Hídrica"/>
    <s v="Ampliar a Oferta de Água para Usos Múltiplos"/>
    <s v="-"/>
    <s v="AD"/>
    <s v="AD/GIM"/>
    <s v="6ª SR"/>
    <s v="3 - Projetos Complementares"/>
    <s v="Instalação e Perfuração de Poços no Estado da Bahia/6ª SR - 2019"/>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6168657.7599999998"/>
    <n v="0"/>
    <n v="573325.31000000006"/>
    <s v="Sim"/>
    <x v="0"/>
  </r>
  <r>
    <n v="2"/>
    <x v="79"/>
    <s v="Processos de Negócios"/>
    <s v="Segurança Hídrica"/>
    <s v="Ampliar a Oferta de Água para Usos Múltiplos"/>
    <s v="-"/>
    <s v="AD"/>
    <s v="AD/GIM"/>
    <s v="8ª SR"/>
    <s v="3 - Projetos Complementares"/>
    <s v="Implantar Sistema de Abastecimento de Água em Milagres do Maranhão/MA"/>
    <m/>
    <s v="Obra"/>
    <s v="Sistema de Abastecimento de Água"/>
    <s v="Sistema de Abastecimento de Água"/>
    <m/>
    <s v="02 - Conveniado"/>
    <s v="Cláusula suspensiva. Solicitado complementação do projeto básico e anexação de documentação ao siconv."/>
    <s v="Sim"/>
    <s v="Técnico"/>
    <s v="Baixo"/>
    <s v="Pendência do Convenente - Claúsula Suspensiva"/>
    <s v="Convênio com clausula suspensiva"/>
    <s v="Sem Restrição Informada"/>
    <s v="NA"/>
    <s v="NA"/>
    <s v="NA"/>
    <s v="-"/>
    <s v="MA"/>
    <n v="0"/>
    <n v="0"/>
    <n v="0"/>
    <n v="0"/>
    <n v="0"/>
    <n v="286500"/>
    <n v="0"/>
    <n v="0"/>
    <s v="Sim"/>
    <x v="0"/>
  </r>
  <r>
    <n v="3"/>
    <x v="80"/>
    <s v="Processos de Negócios"/>
    <s v="Segurança Hídrica"/>
    <s v="Ampliar a Oferta de Água para Usos Múltiplos"/>
    <s v="-"/>
    <s v="AR"/>
    <s v="AR/SE"/>
    <s v="7ª SR"/>
    <s v="3 - Projetos Complementares"/>
    <s v="Instalação de Cisterna no Estado do Piauí - 2020"/>
    <m/>
    <s v="Cisternas"/>
    <s v="Cisternas"/>
    <s v="Cisternas"/>
    <m/>
    <s v="05 - Contratado"/>
    <s v="Contrato em celebração"/>
    <s v="Não"/>
    <s v="Sem Restrição Informada"/>
    <s v="Sem Restrição Informada"/>
    <s v="Sem Restrição/Problema"/>
    <s v="Sem Restrição Informada"/>
    <s v="Sem Restrição Informada"/>
    <s v="NA"/>
    <s v="NA"/>
    <s v="NA"/>
    <s v="-"/>
    <s v="PI"/>
    <n v="0"/>
    <n v="0"/>
    <n v="0"/>
    <n v="0"/>
    <n v="0"/>
    <n v="3500000"/>
    <n v="0"/>
    <n v="0"/>
    <s v="Sim"/>
    <x v="0"/>
  </r>
  <r>
    <n v="3"/>
    <x v="81"/>
    <s v="Processos de Negócios"/>
    <s v="Segurança Hídrica"/>
    <s v="Ampliar a Oferta de Água para Usos Múltiplos"/>
    <s v="-"/>
    <s v="AR"/>
    <s v="AR/SE"/>
    <s v="4ª SR"/>
    <s v="3 - Projetos Complementares"/>
    <s v="Instalação de Cisterna no Estado do Sergipe - 2020"/>
    <m/>
    <s v="Cisternas"/>
    <s v="Cisternas"/>
    <s v="Cisternas"/>
    <m/>
    <s v="05 - Contratado"/>
    <s v="Contrato em celebração"/>
    <s v="Não"/>
    <s v="Sem Restrição Informada"/>
    <s v="Sem Restrição Informada"/>
    <s v="Sem Restrição/Problema"/>
    <s v="Sem Restrição Informada"/>
    <s v="Sem Restrição Informada"/>
    <s v="NA"/>
    <s v="NA"/>
    <s v="NA"/>
    <s v="-"/>
    <s v="SE"/>
    <n v="0"/>
    <n v="0"/>
    <n v="0"/>
    <n v="0"/>
    <n v="0"/>
    <n v="3500000"/>
    <n v="0"/>
    <n v="0"/>
    <s v="Sim"/>
    <x v="0"/>
  </r>
  <r>
    <n v="3"/>
    <x v="82"/>
    <s v="Processos de Negócios"/>
    <s v="Segurança Hídrica"/>
    <s v="Ampliar a Oferta de Água para Usos Múltiplos"/>
    <s v="-"/>
    <s v="AR"/>
    <s v="AR/SE"/>
    <s v="8ª SR"/>
    <s v="3 - Projetos Complementares"/>
    <s v="Instalação de Cisterna no Estado do Maranhão - 2020"/>
    <m/>
    <s v="Cisternas"/>
    <s v="Cisternas"/>
    <s v="Cisternas"/>
    <m/>
    <s v="05 - Contratado"/>
    <s v="Cisternas  - Pró-Brasil. Aguardando contratação de equipe de apoio a fiscalização para definição de beneficiários e emissão de ordem de serviço."/>
    <s v="Não"/>
    <s v="Sem Restrição Informada"/>
    <s v="Sem Restrição Informada"/>
    <s v="Sem Restrição/Problema"/>
    <s v="Sem Restrição Informada"/>
    <s v="Sem Restrição Informada"/>
    <s v="NA"/>
    <s v="NA"/>
    <s v="NA"/>
    <s v="-"/>
    <s v="MA"/>
    <n v="0"/>
    <n v="0"/>
    <n v="0"/>
    <n v="0"/>
    <n v="0"/>
    <n v="3500000"/>
    <n v="0"/>
    <n v="0"/>
    <s v="Sim"/>
    <x v="0"/>
  </r>
  <r>
    <n v="3"/>
    <x v="83"/>
    <s v="Processos de Negócios"/>
    <s v="Segurança Hídrica"/>
    <s v="Ampliar a Oferta de Água para Usos Múltiplos"/>
    <s v="Não"/>
    <s v="AD"/>
    <s v="AD/GIM"/>
    <s v="1ª SR"/>
    <s v="4 - Atividade"/>
    <s v="Custeio para Construção da Barragem I de Múltiplo uso no Rio Jequitaí - MG"/>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717157.16"/>
    <n v="0"/>
    <n v="97322.439999999988"/>
    <s v="Sim"/>
    <x v="0"/>
  </r>
  <r>
    <n v="3"/>
    <x v="84"/>
    <s v="Processos de Negócios"/>
    <s v="Segurança Hídrica"/>
    <s v="Ampliar a Oferta de Água para Usos Múltiplos"/>
    <s v="-"/>
    <s v="AD"/>
    <s v="AD/GIM"/>
    <s v="6ª SR"/>
    <s v="3 - Projetos Complementares"/>
    <s v="Fornecimento de equipamentos e materiais para infraestrutura hídrica - 6ª SR/BA - 2020"/>
    <m/>
    <s v="Máquinas, Veículos e Equipamentos"/>
    <s v="Equipamentos e materiais para intraestrutura hídrica"/>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7001570.3099999996"/>
    <n v="0"/>
    <n v="3498661.5600000005"/>
    <s v="Sim"/>
    <x v="0"/>
  </r>
  <r>
    <n v="3"/>
    <x v="85"/>
    <s v="Processos de Negócios"/>
    <s v="Segurança Hídrica"/>
    <s v="Ampliar a Oferta de Água para Usos Múltiplos"/>
    <s v="-"/>
    <s v="AD"/>
    <s v="AD/GIM"/>
    <s v="1ª SR"/>
    <s v="3 - Projetos Complementares"/>
    <s v="Fornecimento de equipamentos e materiais para infraestrutura hídrica - 1ª SR/MG"/>
    <m/>
    <s v="Máquinas, Veículos e Equipamentos"/>
    <s v="Equipamentos e materiais para intraestrutura hídrica"/>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432102.4500000002"/>
    <n v="0"/>
    <n v="1082748.83"/>
    <s v="Sim"/>
    <x v="0"/>
  </r>
  <r>
    <n v="3"/>
    <x v="86"/>
    <s v="Processos de Negócios"/>
    <s v="Segurança Hídrica"/>
    <s v="Ampliar a Oferta de Água para Usos Múltiplos"/>
    <s v="Não"/>
    <s v="AD"/>
    <s v="AD/GIM"/>
    <s v="3ª SR"/>
    <s v="4 - Atividade"/>
    <s v="Custos Indiretos de Implantação de Infraestruturas Hídricas - 3ª SR/P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10765"/>
    <n v="0"/>
    <n v="0"/>
    <s v="Sim"/>
    <x v="0"/>
  </r>
  <r>
    <n v="3"/>
    <x v="87"/>
    <s v="Processos de Negócios"/>
    <s v="Segurança Hídrica"/>
    <s v="Ampliar a Oferta de Água para Usos Múltiplos"/>
    <s v="-"/>
    <s v="AD"/>
    <s v="AD/GEP"/>
    <s v="2ª SR"/>
    <s v="2 - Projetos Setoriais"/>
    <s v="Estudo de médio impacto ambiental  e plano ambiental - Barragem Ceraíma"/>
    <m/>
    <s v="Operação e manutenção"/>
    <s v="Recuperação de Barragens"/>
    <s v="Conservação/recuperação Hidroambiental"/>
    <m/>
    <s v="06 - Em execução"/>
    <s v="No 5º (quinto) período de medição, foram realizadas as seguintes atividades:?Elaboração do Diagnóstico Ambiental da Área de Influência Direta (AID) da barragem de Ceraíma;? Apresentação parcial de documentação cartográfica da AID;? Realização da 2ª campanha de campo, para levantamento de dados complementares na Área Diretamente Afetada (ADA) e AID: Coleta de água, observação dos ecossistemas aquáticos e terrestre (fauna e flora) e levantamento e registro de informações do meio socioeconômico."/>
    <s v="Não"/>
    <s v="Sem Restrição Informada"/>
    <s v="Sem Restrição Informada"/>
    <s v="Sem Restrição/Problema"/>
    <s v="Sem Restrição Informada"/>
    <s v="Sem Restrição Informada"/>
    <s v="NA"/>
    <s v="NA"/>
    <s v="NA"/>
    <s v="-"/>
    <s v="BA"/>
    <n v="45"/>
    <n v="0"/>
    <n v="0"/>
    <n v="0"/>
    <n v="0"/>
    <n v="680421.27"/>
    <n v="0"/>
    <n v="159609.97"/>
    <s v="Sim"/>
    <x v="0"/>
  </r>
  <r>
    <n v="3"/>
    <x v="88"/>
    <s v="Processos de Negócios"/>
    <s v="Segurança Hídrica"/>
    <s v="Ampliar a Oferta de Água para Usos Múltiplos"/>
    <s v="-"/>
    <s v="AD"/>
    <s v="AD/GIM"/>
    <s v="2ª SR"/>
    <s v="3 - Projetos Complementares"/>
    <s v="Fornecimento de Equipamentos e Materiais para Infraestrutura Hídrica - 2ª SR/BA - 2020"/>
    <m/>
    <s v="Máquinas, Veículos e Equipamentos"/>
    <s v="Equipamentos e materiais para intraestrutura hídrica"/>
    <s v="Máquinas, Veículos e Equipamentos"/>
    <m/>
    <s v="06 - Em execução"/>
    <s v="Os bens estão sendo entregues por parte das contratadas. Os processos de doações estão em andamento na medida que ocorrem as indicações."/>
    <s v="Não"/>
    <s v="Sem Restrição Informada"/>
    <s v="Sem Restrição Informada"/>
    <s v="Sem Restrição/Problema"/>
    <s v="Sem Restrição Informada"/>
    <s v="Sem Restrição Informada"/>
    <s v="NA"/>
    <s v="NA"/>
    <s v="NA"/>
    <s v="-"/>
    <s v="BA"/>
    <n v="58"/>
    <n v="0"/>
    <n v="0"/>
    <n v="0"/>
    <n v="0"/>
    <n v="14338530.990000004"/>
    <n v="0"/>
    <n v="7172265.8900000006"/>
    <s v="Sim"/>
    <x v="0"/>
  </r>
  <r>
    <n v="3"/>
    <x v="89"/>
    <s v="Processos de Negócios"/>
    <s v="Segurança Hídrica"/>
    <s v="Ampliar a Oferta de Água para Usos Múltiplos"/>
    <s v="-"/>
    <s v="AD"/>
    <s v="AD/GIM"/>
    <s v="3ª SR"/>
    <s v="3 - Projetos Complementares"/>
    <s v="Fornecimento de equipamentos e materiais para infraestrutura hídrica - 3ª SR/PE"/>
    <m/>
    <s v="Máquinas, Veículos e Equipamentos"/>
    <s v="Equipamentos e materiais para intraestrutura hídrica"/>
    <s v="Máquinas, Veículos e Equipamentos"/>
    <m/>
    <s v="06 - Em execução"/>
    <s v="Projeto com avanço de 8%"/>
    <s v="Não"/>
    <s v="Sem Restrição Informada"/>
    <s v="Sem Restrição Informada"/>
    <s v="Sem Restrição/Problema"/>
    <s v="Sem Restrição Informada"/>
    <s v="Sem Restrição Informada"/>
    <s v="NA"/>
    <s v="NA"/>
    <s v="NA"/>
    <s v="-"/>
    <s v="PE"/>
    <n v="8"/>
    <n v="0"/>
    <n v="0"/>
    <n v="0"/>
    <n v="0"/>
    <n v="2677.61"/>
    <n v="0"/>
    <n v="0"/>
    <s v="Sim"/>
    <x v="0"/>
  </r>
  <r>
    <n v="3"/>
    <x v="90"/>
    <s v="Processos de Negócios"/>
    <s v="Segurança Hídrica"/>
    <s v="Ampliar a Oferta de Água para Usos Múltiplos"/>
    <s v="-"/>
    <s v="AD"/>
    <s v="AD/GIM"/>
    <s v="4ª SR"/>
    <s v="3 - Projetos Complementares"/>
    <s v="Fornecimento de Equipamentos e Materiais para Infraestrutura Hídrica - 4ª SR/SE - 2020"/>
    <m/>
    <s v="Máquinas, Veículos e Equipamentos"/>
    <s v="Equipamentos e materiais para intraestrutura hídrica"/>
    <s v="Máquinas, Veículos e Equipamentos"/>
    <m/>
    <s v="06 - Em execução"/>
    <s v="O contrato nº 4.245.00/2020 ainda não foi iniciado. Quanto às Ordens de Fornecimento foram emitidas, contudo, nem todos os fornecedores entregaram os materiais. Só Recebemos 104 reservatórios."/>
    <s v="Não"/>
    <s v="Sem Restrição Informada"/>
    <s v="Sem Restrição Informada"/>
    <s v="Sem Restrição/Problema"/>
    <s v="Sem Restrição Informada"/>
    <s v="Sem Restrição Informada"/>
    <s v="NA"/>
    <s v="NA"/>
    <s v="NA"/>
    <s v="-"/>
    <s v="SE"/>
    <n v="1"/>
    <n v="0"/>
    <n v="0"/>
    <n v="0"/>
    <n v="0"/>
    <n v="63260.179999999993"/>
    <n v="0"/>
    <n v="21895.280000000002"/>
    <s v="Sim"/>
    <x v="0"/>
  </r>
  <r>
    <n v="3"/>
    <x v="91"/>
    <s v="Processos de Negócios"/>
    <s v="Segurança Hídrica"/>
    <s v="Ampliar a Oferta de Água para Usos Múltiplos"/>
    <s v="Não"/>
    <s v="AD"/>
    <s v="AD/GIM"/>
    <s v="7ª SR"/>
    <s v="4 - Atividade"/>
    <s v="Acompanhamento/Fiscalização das ações de infarestruturas hídricas - 7ª SR/PI"/>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69711"/>
    <n v="0"/>
    <n v="0"/>
    <s v="Sim"/>
    <x v="0"/>
  </r>
  <r>
    <n v="3"/>
    <x v="92"/>
    <s v="Processos de Negócios"/>
    <s v="Segurança Hídrica"/>
    <s v="Ampliar a Oferta de Água para Usos Múltiplos"/>
    <s v="-"/>
    <s v="AD"/>
    <s v="AD/GIM"/>
    <s v="7ª SR"/>
    <s v="3 - Projetos Complementares"/>
    <s v="Implantação de infraestrutura hídrica no município de Oieiras/PI - 7ª SR"/>
    <m/>
    <s v="Obra"/>
    <s v="Implantação de infraestrutura hídrica"/>
    <s v="Sistema de Abastecimento de Água"/>
    <m/>
    <s v="06 - Em execução"/>
    <s v="Empresa informou que iniciou a execução da rede elétrica e que solicitou a interligação da rede pela concessionária."/>
    <s v="Não"/>
    <s v="Sem Restrição Informada"/>
    <s v="Sem Restrição Informada"/>
    <s v="Sem Restrição/Problema"/>
    <s v="Sem Restrição Informada"/>
    <s v="Sem Restrição Informada"/>
    <s v="NA"/>
    <s v="NA"/>
    <s v="NA"/>
    <s v="-"/>
    <s v="PI"/>
    <n v="0"/>
    <n v="0"/>
    <n v="0"/>
    <n v="0"/>
    <n v="0"/>
    <n v="62091.7"/>
    <n v="0"/>
    <n v="0"/>
    <s v="Sim"/>
    <x v="0"/>
  </r>
  <r>
    <n v="3"/>
    <x v="93"/>
    <s v="Processos de Negócios"/>
    <s v="Segurança Hídrica"/>
    <s v="Ampliar a Oferta de Água para Usos Múltiplos"/>
    <s v="Não"/>
    <s v="AD"/>
    <s v="AD/GIM"/>
    <s v="2ª SR"/>
    <s v="4 - Atividade"/>
    <s v="Acompanhamento/Fiscalização das ações de infarestruturas hídricas - 2ª SR/BA"/>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24307.29"/>
    <n v="0"/>
    <n v="2824.2"/>
    <s v="Sim"/>
    <x v="0"/>
  </r>
  <r>
    <n v="3"/>
    <x v="94"/>
    <s v="Processos de Negócios"/>
    <s v="Segurança Hídrica"/>
    <s v="Ampliar a Oferta de Água para Usos Múltiplos"/>
    <s v="Não"/>
    <s v="AD"/>
    <s v="AD/GIM"/>
    <s v="1ª SR"/>
    <s v="4 - Atividade"/>
    <s v="Custeio Operacional/Fiscalização - Segurança das Barragens"/>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8592"/>
    <n v="0"/>
    <n v="0"/>
    <s v="Sim"/>
    <x v="0"/>
  </r>
  <r>
    <n v="3"/>
    <x v="95"/>
    <s v="Processos de Negócios"/>
    <s v="Segurança Hídrica"/>
    <s v="Ampliar a Oferta de Água para Usos Múltiplos"/>
    <s v="-"/>
    <s v="AD"/>
    <s v="AD/GIM"/>
    <s v="7ª SR"/>
    <s v="3 - Projetos Complementares"/>
    <s v="Execução de Barreiros, Aguadas e Passagens Molhadas em Sebastião Barros/PI - 2020"/>
    <m/>
    <s v="Obra"/>
    <s v="Barreiros, Aguadas e Passagens Molhadas"/>
    <s v="Ações de Apoio ao Desenvolvimento Regional"/>
    <m/>
    <s v="00 - A iniciar"/>
    <s v=" No aguardo da entrega do Projeto Básico por parte da Prefeitura para análise"/>
    <s v="Não"/>
    <s v="Sem Restrição Informada"/>
    <s v="Sem Restrição Informada"/>
    <s v="Sem Restrição/Problema"/>
    <s v="Sem Restrição Informada"/>
    <s v="Sem Restrição Informada"/>
    <s v="NA"/>
    <s v="NA"/>
    <s v="NA"/>
    <s v="-"/>
    <s v="PI"/>
    <n v="0"/>
    <n v="0"/>
    <n v="0"/>
    <n v="0"/>
    <n v="0"/>
    <n v="250000"/>
    <n v="0"/>
    <n v="0"/>
    <s v="Sim"/>
    <x v="0"/>
  </r>
  <r>
    <n v="3"/>
    <x v="96"/>
    <s v="Processos de Negócios"/>
    <s v="Segurança Hídrica"/>
    <s v="Ampliar a Oferta de Água para Usos Múltiplos"/>
    <s v="-"/>
    <s v="AD"/>
    <s v="AD/GIM"/>
    <s v="2ª SR"/>
    <s v="3 - Projetos Complementares"/>
    <s v="Instalação e Perfuração de Poços no Estado da Bahia/2ª SR - 2020"/>
    <m/>
    <s v="Obra"/>
    <s v="Perfuração e instalação de poços"/>
    <s v="Perfuração e instalação de poços"/>
    <m/>
    <s v="06 - Em execução"/>
    <s v="Esse projeto contempla 10 Contratos, dos quais 06(seis) estão em execução, e 04(quatro) em celebração. Informação do Sigec"/>
    <s v="Não"/>
    <s v="Sem Restrição Informada"/>
    <s v="Sem Restrição Informada"/>
    <s v="Sem Restrição/Problema"/>
    <s v="Sem Restrição Informada"/>
    <s v="Sem Restrição Informada"/>
    <s v="NA"/>
    <s v="NA"/>
    <s v="NA"/>
    <s v="-"/>
    <s v="BA"/>
    <n v="2"/>
    <n v="0"/>
    <n v="0"/>
    <n v="0"/>
    <n v="0"/>
    <n v="11235810.42"/>
    <n v="0"/>
    <n v="534337.53"/>
    <s v="Sim"/>
    <x v="0"/>
  </r>
  <r>
    <n v="3"/>
    <x v="97"/>
    <s v="Processos de Negócios"/>
    <s v="Segurança Hídrica"/>
    <s v="Ampliar a Oferta de Água para Usos Múltiplos"/>
    <s v="-"/>
    <s v="AD"/>
    <s v="AD/GIM"/>
    <s v="2ª SR"/>
    <s v="3 - Projetos Complementares"/>
    <s v="Projetos e Obras de Infraestrutura Hídrica de Pequeno e Médio Vulto - 2ª SR/BA - 2020"/>
    <m/>
    <s v="Obra"/>
    <s v="Implantação de infraestrutura hídrica"/>
    <s v="Sistema de Abastecimento de Água"/>
    <m/>
    <s v="06 - Em execução"/>
    <s v="Último monitoramento do fiscal em 03/05/2021: Os serviços continuam em execução e, após reunião, realizada de forma virtual em 29/04/2021, a contratada informa a realização dos serviços geotécnicos e o inicio dos serviços topográficos."/>
    <s v="Não"/>
    <s v="Sem Restrição Informada"/>
    <s v="Sem Restrição Informada"/>
    <s v="Sem Restrição/Problema"/>
    <s v="Sem Restrição Informada"/>
    <s v="Sem Restrição Informada"/>
    <s v="NA"/>
    <s v="NA"/>
    <s v="NA"/>
    <s v="-"/>
    <s v="BA"/>
    <n v="43"/>
    <n v="0"/>
    <n v="0"/>
    <n v="0"/>
    <n v="0"/>
    <n v="159164.46"/>
    <n v="0"/>
    <n v="69166.210000000006"/>
    <s v="Sim"/>
    <x v="0"/>
  </r>
  <r>
    <n v="3"/>
    <x v="98"/>
    <s v="Processos de Negócios"/>
    <s v="Segurança Hídrica"/>
    <s v="Ampliar a Oferta de Água para Usos Múltiplos"/>
    <s v="-"/>
    <s v="AD"/>
    <s v="AD/GIM"/>
    <s v="7ª SR"/>
    <s v="3 - Projetos Complementares"/>
    <s v="Instalação e Perfuração de Poços no Estado do Piauí/7ª SR - 2020"/>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3759233.52"/>
    <n v="0"/>
    <n v="0"/>
    <s v="Sim"/>
    <x v="0"/>
  </r>
  <r>
    <n v="3"/>
    <x v="99"/>
    <s v="Processos de Negócios"/>
    <s v="Segurança Hídrica"/>
    <s v="Ampliar a Oferta de Água para Usos Múltiplos"/>
    <s v="-"/>
    <s v="AD"/>
    <s v="AD/GIM"/>
    <s v="1ª SR"/>
    <s v="3 - Projetos Complementares"/>
    <s v="Execução de Barreiros, Aguadas e Passagens Molhadas em Claro dos Poções/MG  - 2020"/>
    <m/>
    <s v="Obra"/>
    <s v="Barreiros, Aguadas e Passagens Molhada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338059.44"/>
    <n v="0"/>
    <n v="0"/>
    <s v="Sim"/>
    <x v="0"/>
  </r>
  <r>
    <n v="3"/>
    <x v="100"/>
    <s v="Processos de Negócios"/>
    <s v="Segurança Hídrica"/>
    <s v="Ampliar a Oferta de Água para Usos Múltiplos"/>
    <s v="NOC"/>
    <s v="AD"/>
    <s v="AD/GIM"/>
    <s v="8ª SR"/>
    <s v="3 - Projetos Complementares"/>
    <s v="Implantação de SAA - Barra do Corda/MA"/>
    <m/>
    <s v="Obra"/>
    <s v="Sistema de Abastecimento de Água"/>
    <s v="Sistema de Abastecimento de Água"/>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541102.57999999996"/>
    <n v="0"/>
    <n v="0"/>
    <s v="Sim"/>
    <x v="0"/>
  </r>
  <r>
    <n v="2"/>
    <x v="101"/>
    <s v="Processos de Negócios"/>
    <s v="Segurança Hídrica"/>
    <s v="Ampliar a Oferta de Água para Usos Múltiplos"/>
    <s v="-"/>
    <s v="AD"/>
    <s v="AD/GIM"/>
    <s v="8ª SR"/>
    <s v="3 - Projetos Complementares"/>
    <s v="Instalação e Perfuração de Poços em Sucupira do Norte/MA - 2020"/>
    <m/>
    <s v="Obra"/>
    <s v="Perfuração e instalação de poços"/>
    <s v="Perfuração e instalação de poços"/>
    <m/>
    <s v="02 - Conveniado"/>
    <s v="Cláusula suspensiva. Aguardando projeto básico ser anexado."/>
    <s v="Sim"/>
    <s v="Técnico"/>
    <s v="Baixo"/>
    <s v="Pendência do Convenente - Claúsula Suspensiva"/>
    <s v="Convênio com clausula suspensiva"/>
    <s v="Sem Restrição Informada"/>
    <s v="NA"/>
    <s v="NA"/>
    <s v="NA"/>
    <s v="-"/>
    <s v="MA"/>
    <n v="0"/>
    <n v="0"/>
    <n v="0"/>
    <n v="0"/>
    <n v="0"/>
    <n v="477500"/>
    <n v="0"/>
    <n v="0"/>
    <s v="Sim"/>
    <x v="0"/>
  </r>
  <r>
    <n v="3"/>
    <x v="102"/>
    <s v="Processos de Negócios"/>
    <s v="Segurança Hídrica"/>
    <s v="Ampliar a Oferta de Água para Usos Múltiplos"/>
    <s v="-"/>
    <s v="AD"/>
    <s v="AD/GEP"/>
    <s v="AD"/>
    <s v="1 - Projetos Especiais"/>
    <s v="Elaboração de Projeto Executivo e Estudos Complementares de Sistemas Adutores na Região do Seridó"/>
    <m/>
    <s v="Estudos e Projetos"/>
    <s v="Estudos e Projetos"/>
    <s v="Estudos e Projetos"/>
    <m/>
    <s v="06 - Em execução"/>
    <s v="Emitida OS em 23/03/2021 - CT 0.166.00/2020 - Concluídos e aprovados os Estudos Complementares (R0) dos trechos 4S e 5S, conforme cronograma físico-financeiro. Liberado para pagamento da Medição 01 o valor de R$ 78.609,03."/>
    <s v="Não"/>
    <s v="Sem Restrição Informada"/>
    <s v="Sem Restrição Informada"/>
    <s v="Sem Restrição/Problema"/>
    <s v="Sem Restrição Informada"/>
    <s v="Sem Restrição Informada"/>
    <s v="NA"/>
    <s v="NA"/>
    <s v="NA"/>
    <s v="-"/>
    <s v="RN"/>
    <n v="1"/>
    <n v="0"/>
    <n v="0"/>
    <n v="0"/>
    <n v="0"/>
    <n v="4847000"/>
    <n v="0"/>
    <n v="78609.03"/>
    <s v="Sim"/>
    <x v="0"/>
  </r>
  <r>
    <n v="3"/>
    <x v="103"/>
    <s v="Processos de Negócios"/>
    <s v="Segurança Hídrica"/>
    <s v="Ampliar a Oferta de Água para Usos Múltiplos"/>
    <s v="-"/>
    <s v="AD"/>
    <s v="AD/GIM"/>
    <s v="6ª SR"/>
    <s v="3 - Projetos Complementares"/>
    <s v="Instalação e Perfuração de Poços no Estado da Bahia/6ª SR - 2020"/>
    <m/>
    <s v="Obra"/>
    <s v="Perfuração e instalação de poços"/>
    <s v="Perfuração e instalação de poç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0489154.300000001"/>
    <n v="0"/>
    <n v="341069.06"/>
    <s v="Sim"/>
    <x v="0"/>
  </r>
  <r>
    <n v="3"/>
    <x v="104"/>
    <s v="Processos de Negócios"/>
    <s v="Segurança Hídrica"/>
    <s v="Ampliar a Oferta de Água para Usos Múltiplos"/>
    <s v="-"/>
    <s v="AD"/>
    <s v="AD/GIM"/>
    <s v="AD"/>
    <s v="3 - Projetos Complementares"/>
    <s v="Instalação e Perfuração de Poços em Santa Rita do Tocantins - 2020"/>
    <m/>
    <s v="Obra"/>
    <s v="Perfuração e instalação de poços"/>
    <s v="Perfuração e instalação de poços"/>
    <m/>
    <s v="01 - Ação preparatória"/>
    <s v="CT 0.132.00/2020: instrumento celebrado, encaminhado ao PR/ETO para acompanhamento e fiscalização. Aguardando indicação de fiscal. "/>
    <s v="Não"/>
    <s v="Sem Restrição Informada"/>
    <s v="Sem Restrição Informada"/>
    <s v="Sem Restrição/Problema"/>
    <s v="Sem Restrição Informada"/>
    <s v="Sem Restrição Informada"/>
    <s v="NA"/>
    <s v="NA"/>
    <s v="NA"/>
    <s v="-"/>
    <s v="TO"/>
    <n v="1"/>
    <n v="0"/>
    <n v="0"/>
    <n v="0"/>
    <n v="0"/>
    <n v="4000000"/>
    <n v="0"/>
    <n v="0"/>
    <s v="Sim"/>
    <x v="0"/>
  </r>
  <r>
    <n v="3"/>
    <x v="105"/>
    <s v="Processos de Negócios"/>
    <s v="Segurança Hídrica"/>
    <s v="Ampliar a Oferta de Água para Usos Múltiplos"/>
    <s v="-"/>
    <s v="AD"/>
    <s v="AD/GIM"/>
    <s v="3ª SR"/>
    <s v="3 - Projetos Complementares"/>
    <s v="Construção de Barragem no Munícipio de Cabrobó/PE - 2020"/>
    <m/>
    <s v="Obra"/>
    <s v="Construção de Barragens"/>
    <s v="Construção de Barragens"/>
    <m/>
    <s v="05 - Contratado"/>
    <s v="CT 3.328.00/2020-  Não Iniciado, Aguardando OS. Valor R$ 725.000,00 - Fiscal: Leonardo Luiz Cruz"/>
    <s v="Não"/>
    <s v="Sem Restrição Informada"/>
    <s v="Sem Restrição Informada"/>
    <s v="Sem Restrição/Problema"/>
    <s v="Sem Restrição Informada"/>
    <s v="Sem Restrição Informada"/>
    <s v="NA"/>
    <s v="NA"/>
    <s v="NA"/>
    <s v="-"/>
    <s v="PE"/>
    <n v="0"/>
    <n v="0"/>
    <n v="0"/>
    <n v="0"/>
    <n v="0"/>
    <n v="725000"/>
    <n v="0"/>
    <n v="0"/>
    <s v="Sim"/>
    <x v="0"/>
  </r>
  <r>
    <n v="3"/>
    <x v="106"/>
    <s v="Processos de Negócios"/>
    <s v="Segurança Hídrica"/>
    <s v="Ampliar a Oferta de Água para Usos Múltiplos"/>
    <s v="-"/>
    <s v="AD"/>
    <s v="AD/GIM"/>
    <s v="AD"/>
    <s v="3 - Projetos Complementares"/>
    <s v="Instalação e Perfuração de Poços no Estado do Rio Grande do Norte/Sede - 2020"/>
    <m/>
    <s v="Obra"/>
    <s v="Perfuração e instalação de poços"/>
    <s v="Perfuração e instalação de poços"/>
    <m/>
    <s v="06 - Em execução"/>
    <s v="CT 0.104.00/2020, CT 0.150.00/2020: instrumento celebrado. Aguardando OS."/>
    <s v="Não"/>
    <s v="Sem Restrição Informada"/>
    <s v="Sem Restrição Informada"/>
    <s v="Sem Restrição/Problema"/>
    <s v="Sem Restrição Informada"/>
    <s v="Sem Restrição Informada"/>
    <s v="NA"/>
    <s v="NA"/>
    <s v="NA"/>
    <s v="-"/>
    <s v="RN"/>
    <n v="1"/>
    <n v="0"/>
    <n v="0"/>
    <n v="0"/>
    <n v="0"/>
    <n v="14378372.91"/>
    <n v="0"/>
    <n v="0"/>
    <s v="Sim"/>
    <x v="0"/>
  </r>
  <r>
    <n v="3"/>
    <x v="107"/>
    <s v="Processos de Negócios"/>
    <s v="Segurança Hídrica"/>
    <s v="Ampliar a Oferta de Água para Usos Múltiplos"/>
    <s v="NOC"/>
    <s v="AD"/>
    <s v="AD/GIM"/>
    <s v="7ª SR"/>
    <s v="3 - Projetos Complementares"/>
    <s v="Implantar Sistema de Abastecimento de Água em Miguel Alves/PI - 2020"/>
    <m/>
    <s v="Obra"/>
    <s v="Sistema de Abastecimento de Água"/>
    <s v="Sistema de Abastecimento de Água"/>
    <m/>
    <s v="06 - Em execução"/>
    <s v="Obra concluída."/>
    <s v="Não"/>
    <s v="Sem Restrição Informada"/>
    <s v="Sem Restrição Informada"/>
    <s v="Sem Restrição/Problema"/>
    <s v="Sem Restrição Informada"/>
    <s v="Sem Restrição Informada"/>
    <s v="NA"/>
    <s v="NA"/>
    <s v="NA"/>
    <s v="-"/>
    <s v="PI"/>
    <n v="100"/>
    <n v="0"/>
    <n v="0"/>
    <n v="0"/>
    <n v="0"/>
    <n v="17190"/>
    <n v="0"/>
    <n v="17190"/>
    <s v="Sim"/>
    <x v="0"/>
  </r>
  <r>
    <n v="2"/>
    <x v="108"/>
    <s v="Processos de Negócios"/>
    <s v="Segurança Hídrica"/>
    <s v="Ampliar a Oferta de Água para Usos Múltiplos"/>
    <s v="-"/>
    <s v="AD"/>
    <s v="AD/GEP"/>
    <s v="AD"/>
    <s v="1 - Projetos Especiais"/>
    <s v="Elaboração do Projeto Executivo do Canal Xingó (Fase 1, Lote 1)"/>
    <m/>
    <s v="Estudos e Projetos"/>
    <s v="Estudos e Projetos"/>
    <s v="Estudos e Projetos"/>
    <m/>
    <s v="06 - Em execução"/>
    <s v="Emitida OS em 08/04/2021. Valor empenhado integralmente, emenda parlamentar  impositiva - CT 0.169.00/2020"/>
    <s v="Sim"/>
    <s v="Orçamentário"/>
    <s v="Baixo"/>
    <s v="Veto Loa 2021"/>
    <s v="O valor destinado ao Estudo na Ação 14VI foi integralmente vetado na LOA 2021"/>
    <s v="Aguardando retorno da justificativa"/>
    <s v="14VI"/>
    <s v="14VI_0000"/>
    <s v="14VI"/>
    <n v="6"/>
    <s v="SE"/>
    <n v="1"/>
    <n v="0"/>
    <n v="3745000"/>
    <n v="3744767.8"/>
    <n v="0"/>
    <n v="2155232.2000000002"/>
    <n v="0"/>
    <n v="0"/>
    <s v="Sim"/>
    <x v="0"/>
  </r>
  <r>
    <n v="2"/>
    <x v="109"/>
    <s v="Processos de Negócios"/>
    <s v="Segurança Hídrica"/>
    <s v="Ampliar a Oferta de Água para Usos Múltiplos"/>
    <s v="-"/>
    <s v="AD"/>
    <s v="AD/GIM"/>
    <s v="8ª SR"/>
    <s v="3 - Projetos Complementares"/>
    <s v="Implantar Sistema de Abastecimento de Água em Araioses/MA - 2020"/>
    <m/>
    <s v="Obra"/>
    <s v="Sistema de Abastecimento de Água"/>
    <s v="Sistema de Abastecimento de Água"/>
    <m/>
    <s v="02 - Conveniado"/>
    <s v="Cláusula Suspensiva. Foi solicitada complementação do projeto básico, por meio do Parecer Técnico n° 19/2020, inserido no Siconv, desde o dia 01/09/2020. Até o momento não houve solução de pendências."/>
    <s v="Sim"/>
    <s v="Técnico"/>
    <s v="Baixo"/>
    <s v="Pendência do Convenente - Claúsula Suspensiva"/>
    <s v="Convênio com clausula suspensiva"/>
    <s v="Sem Restrição Informada"/>
    <s v="NA"/>
    <s v="NA"/>
    <s v="NA"/>
    <s v="-"/>
    <s v="MA"/>
    <n v="0"/>
    <n v="0"/>
    <n v="0"/>
    <n v="0"/>
    <n v="0"/>
    <n v="764000"/>
    <n v="0"/>
    <n v="0"/>
    <s v="Sim"/>
    <x v="0"/>
  </r>
  <r>
    <n v="2"/>
    <x v="110"/>
    <s v="Processos de Negócios"/>
    <s v="Segurança Hídrica"/>
    <s v="Ampliar a Oferta de Água para Usos Múltiplos"/>
    <s v="-"/>
    <s v="AD"/>
    <s v="AD/GIM"/>
    <s v="8ª SR"/>
    <s v="3 - Projetos Complementares"/>
    <s v="Implantar Sistema de Abastecimento de Água em Colinas/MA - 2020"/>
    <m/>
    <s v="Obra"/>
    <s v="Sistema de Abastecimento de Água"/>
    <s v="Sistema de Abastecimento de Água"/>
    <m/>
    <s v="02 - Conveniado"/>
    <s v="Cláusula Suspensiva. Aguardando anexação do projeto básico, documentações ambientais e fundiária."/>
    <s v="Sim"/>
    <s v="Técnico"/>
    <s v="Baixo"/>
    <s v="Pendência do Convenente - Claúsula Suspensiva"/>
    <s v="Convênio com clausula suspensiva"/>
    <s v="Sem Restrição Informada"/>
    <s v="NA"/>
    <s v="NA"/>
    <s v="NA"/>
    <s v="-"/>
    <s v="MA"/>
    <n v="0"/>
    <n v="0"/>
    <n v="0"/>
    <n v="0"/>
    <n v="0"/>
    <n v="716250"/>
    <n v="0"/>
    <n v="0"/>
    <s v="Sim"/>
    <x v="0"/>
  </r>
  <r>
    <n v="2"/>
    <x v="111"/>
    <s v="Processos de Negócios"/>
    <s v="Segurança Hídrica"/>
    <s v="Ampliar a Oferta de Água para Usos Múltiplos"/>
    <s v="-"/>
    <s v="AD"/>
    <s v="AD/GIM"/>
    <s v="8ª SR"/>
    <s v="3 - Projetos Complementares"/>
    <s v="Implantar Sistema de Abastecimento de Água em Governador Luiz Rocha/MA - 2020"/>
    <m/>
    <s v="Obra"/>
    <s v="Sistema de Abastecimento de Água"/>
    <s v="Sistema de Abastecimento de Água"/>
    <m/>
    <s v="02 - Conveniado"/>
    <s v="Convênio em Cláusula Suspensiva. Foi solicitado complementação do projeto básico e documentações à prefeitura em 01/12/2020."/>
    <s v="Sim"/>
    <s v="Técnico"/>
    <s v="Baixo"/>
    <s v="Pendência do Convenente - Claúsula Suspensiva"/>
    <s v="Convênio com clausula suspensiva"/>
    <s v="Sem Restrição Informada"/>
    <s v="NA"/>
    <s v="NA"/>
    <s v="NA"/>
    <s v="-"/>
    <s v="MA"/>
    <n v="0"/>
    <n v="0"/>
    <n v="0"/>
    <n v="0"/>
    <n v="0"/>
    <n v="286500"/>
    <n v="0"/>
    <n v="0"/>
    <s v="Sim"/>
    <x v="0"/>
  </r>
  <r>
    <n v="2"/>
    <x v="112"/>
    <s v="Processos de Negócios"/>
    <s v="Segurança Hídrica"/>
    <s v="Ampliar a Oferta de Água para Usos Múltiplos"/>
    <s v="NOC"/>
    <s v="AD"/>
    <s v="AD/GIM"/>
    <s v="8ª SR"/>
    <s v="3 - Projetos Complementares"/>
    <s v="Implantar Sistema de Abastecimento de Água em São Domingos do Azeitão/MA - 2020"/>
    <m/>
    <s v="Obra"/>
    <s v="Sistema de Abastecimento de Água"/>
    <s v="Sistema de Abastecimento de Água"/>
    <m/>
    <s v="00 - A iniciar"/>
    <s v="Município conseguiu uma decisão judicial para conveniar em 2021. Aguardando os trâmites."/>
    <s v="Sim"/>
    <s v="Técnico"/>
    <s v="Baixo"/>
    <s v="Pendência Convenente - Outros"/>
    <s v="Não assinou o convênio até 31/12/2020"/>
    <s v="Município conseguiu uma decisão judicial para assinar o convênio em 2021"/>
    <s v="NA"/>
    <s v="NA"/>
    <s v="NA"/>
    <s v="-"/>
    <s v="MA"/>
    <n v="0"/>
    <n v="0"/>
    <n v="0"/>
    <n v="0"/>
    <n v="0"/>
    <n v="573000"/>
    <n v="0"/>
    <n v="0"/>
    <s v="Sim"/>
    <x v="0"/>
  </r>
  <r>
    <n v="2"/>
    <x v="113"/>
    <s v="Processos de Negócios"/>
    <s v="Segurança Hídrica"/>
    <s v="Ampliar a Oferta de Água para Usos Múltiplos"/>
    <s v="-"/>
    <s v="AD"/>
    <s v="AD/GIM"/>
    <s v="8ª SR"/>
    <s v="3 - Projetos Complementares"/>
    <s v="Instalação e Perfuração de Poços no Estado de Maranhão/8ª SR - 2020"/>
    <m/>
    <s v="Obra"/>
    <s v="Perfuração e instalação de poços"/>
    <s v="Perfuração e instalação de poços"/>
    <m/>
    <s v="02 - Conveniado"/>
    <s v="Cláusula Suspensiva. Aguardando projeto básico e licenciamento ambiental."/>
    <s v="Sim"/>
    <s v="Técnico"/>
    <s v="Baixo"/>
    <s v="Pendência do Convenente - Claúsula Suspensiva"/>
    <s v="Convênio com clausula suspensiva"/>
    <s v="Sem Restrição Informada"/>
    <s v="NA"/>
    <s v="NA"/>
    <s v="NA"/>
    <s v="-"/>
    <s v="MA"/>
    <n v="0"/>
    <n v="0"/>
    <n v="0"/>
    <n v="0"/>
    <n v="0"/>
    <n v="789657"/>
    <n v="0"/>
    <n v="0"/>
    <s v="Sim"/>
    <x v="0"/>
  </r>
  <r>
    <n v="3"/>
    <x v="114"/>
    <s v="Processos de Negócios"/>
    <s v="Segurança Hídrica"/>
    <s v="Ampliar a Oferta de Água para Usos Múltiplos"/>
    <s v="-"/>
    <s v="AD"/>
    <s v="AD/GIM"/>
    <s v="2ª SR"/>
    <s v="3 - Projetos Complementares"/>
    <s v="Construção de Barragem no Município de Souto Soares/BA - 2012"/>
    <m/>
    <s v="Obra"/>
    <s v="Construção de Barragens"/>
    <s v="Construção de Barragens"/>
    <m/>
    <s v="04 - Licitado"/>
    <s v="Último monitoramento do fiscal no Sigec em 14/05/2021: Foi solicitada a 2ª parcela. Aguardar pagamento da mesma para o início das obras."/>
    <s v="Não"/>
    <s v="Sem Restrição Informada"/>
    <s v="Sem Restrição Informada"/>
    <s v="Sem Restrição/Problema"/>
    <s v="Sem Restrição Informada"/>
    <s v="Sem Restrição Informada"/>
    <s v="NA"/>
    <s v="NA"/>
    <s v="NA"/>
    <s v="-"/>
    <s v="BA"/>
    <n v="0"/>
    <n v="0"/>
    <n v="0"/>
    <n v="0"/>
    <n v="0"/>
    <n v="866393.99"/>
    <n v="0"/>
    <n v="433196.99"/>
    <s v="Sim"/>
    <x v="0"/>
  </r>
  <r>
    <n v="3"/>
    <x v="115"/>
    <s v="Processos de Negócios"/>
    <s v="Segurança Hídrica"/>
    <s v="Ampliar a Oferta de Água para Usos Múltiplos"/>
    <s v="NOC"/>
    <s v="AD"/>
    <s v="AD/GIM"/>
    <s v="2ª SR"/>
    <s v="3 - Projetos Complementares"/>
    <s v="Implantação de Sistema de Abastecimento de Água em João Dourado/BA - 2020"/>
    <m/>
    <s v="Obra"/>
    <s v="Sistema de Abastecimento de Água"/>
    <s v="Sistema de Abastecimento de Água"/>
    <m/>
    <s v="06 - Em execução"/>
    <s v="Último monitoramento do fiscal no Sigec em 21/05/2021: Em análise de aditivo de readequação de planilha orçamentária do Convênio."/>
    <s v="Não"/>
    <s v="Sem Restrição Informada"/>
    <s v="Sem Restrição Informada"/>
    <s v="Sem Restrição/Problema"/>
    <s v="Sem Restrição Informada"/>
    <s v="Sem Restrição Informada"/>
    <s v="NA"/>
    <s v="NA"/>
    <s v="NA"/>
    <s v="-"/>
    <s v="BA"/>
    <n v="98"/>
    <n v="0"/>
    <n v="0"/>
    <n v="0"/>
    <n v="0"/>
    <n v="505361.86"/>
    <n v="0"/>
    <n v="0"/>
    <s v="Sim"/>
    <x v="0"/>
  </r>
  <r>
    <n v="3"/>
    <x v="116"/>
    <s v="Processos de Negócios"/>
    <s v="Segurança Hídrica"/>
    <s v="Ampliar a Oferta de Água para Usos Múltiplos"/>
    <s v="-"/>
    <s v="AD"/>
    <s v="AD/GIM"/>
    <s v="7ª SR"/>
    <s v="3 - Projetos Complementares"/>
    <s v="Execução de Barreiros, Aguadas e Passagens Molhadas em Aroazes/PI - 2020"/>
    <m/>
    <s v="Obra"/>
    <s v="Barreiros, Aguadas e Passagens Molhadas"/>
    <s v="Ações de Apoio ao Desenvolvimento Regional"/>
    <m/>
    <s v="00 - A iniciar"/>
    <s v=" Aguardando documentos para retirada da cláusula suspensiva."/>
    <s v="Não"/>
    <s v="Sem Restrição Informada"/>
    <s v="Sem Restrição Informada"/>
    <s v="Sem Restrição/Problema"/>
    <s v="Sem Restrição Informada"/>
    <s v="Sem Restrição Informada"/>
    <s v="NA"/>
    <s v="NA"/>
    <s v="NA"/>
    <s v="-"/>
    <s v="PI"/>
    <n v="0"/>
    <n v="0"/>
    <n v="0"/>
    <n v="0"/>
    <n v="0"/>
    <n v="286500"/>
    <n v="0"/>
    <n v="0"/>
    <s v="Sim"/>
    <x v="0"/>
  </r>
  <r>
    <n v="3"/>
    <x v="117"/>
    <s v="Processos de Negócios"/>
    <s v="Segurança Hídrica"/>
    <s v="Ampliar a Oferta de Água para Usos Múltiplos"/>
    <s v="-"/>
    <s v="AD"/>
    <s v="AD/GEP"/>
    <s v="3ª SR"/>
    <s v="3 - Projetos Complementares"/>
    <s v="Projeto Executivo da Barragem na Zona Rural de Belém do São Francisco/BA - 2020"/>
    <m/>
    <s v="Estudos e Projetos"/>
    <s v="Estudos e Projetos"/>
    <s v="Estudos e Projetos"/>
    <m/>
    <s v="05 - Contratado"/>
    <s v="CT 3.372.00/2020 - Aguardando OS "/>
    <s v="Não"/>
    <s v="Sem Restrição Informada"/>
    <s v="Sem Restrição Informada"/>
    <s v="Sem Restrição/Problema"/>
    <s v="Sem Restrição Informada"/>
    <s v="Sem Restrição Informada"/>
    <s v="NA"/>
    <s v="NA"/>
    <s v="NA"/>
    <s v="-"/>
    <s v="PE"/>
    <n v="0"/>
    <n v="0"/>
    <n v="0"/>
    <n v="0"/>
    <n v="0"/>
    <n v="994237.25"/>
    <n v="0"/>
    <n v="0"/>
    <s v="Sim"/>
    <x v="0"/>
  </r>
  <r>
    <n v="3"/>
    <x v="118"/>
    <s v="Processos de Negócios"/>
    <s v="Segurança Hídrica"/>
    <s v="Ampliar a Oferta de Água para Usos Múltiplos"/>
    <s v="-"/>
    <s v="AD"/>
    <s v="AD/GIM"/>
    <s v="3ª SR"/>
    <s v="3 - Projetos Complementares"/>
    <s v="Construção da Barragem de Jacu na zona rural do Município de Serrita/PE - 2017"/>
    <m/>
    <s v="Obra"/>
    <s v="Construção de Barragens"/>
    <s v="Construção de Barragens"/>
    <m/>
    <s v="02 - Conveniado"/>
    <s v="CV 3.097.00/2017-  A Resolução Regional 415/2020 de 29/12/2020 autoriza a a celebração de termo aditivo ao Convênio nº 3.095.00/2017, visando acréscimo no valor do repasse da Codevasf de R$ 3.737.00,00  para R$ 5.090.151,22, e passando a contrapartida da Convenente de R$ 76.340,15 - Fiscal: Leonardo Luiz Cruz"/>
    <s v="Não"/>
    <s v="Sem Restrição Informada"/>
    <s v="Sem Restrição Informada"/>
    <s v="Sem Restrição/Problema"/>
    <s v="Sem Restrição Informada"/>
    <s v="Sem Restrição Informada"/>
    <s v="NA"/>
    <s v="NA"/>
    <s v="NA"/>
    <s v="-"/>
    <s v="PE"/>
    <n v="0"/>
    <n v="0"/>
    <n v="0"/>
    <n v="0"/>
    <n v="0"/>
    <n v="1353151.22"/>
    <n v="0"/>
    <n v="0"/>
    <s v="Sim"/>
    <x v="0"/>
  </r>
  <r>
    <n v="3"/>
    <x v="119"/>
    <s v="Processos de Negócios"/>
    <s v="Segurança Hídrica"/>
    <s v="Ampliar a Oferta de Água para Usos Múltiplos"/>
    <s v="NOC"/>
    <s v="AD"/>
    <s v="AD/GIM"/>
    <s v="5ª SR"/>
    <s v="3 - Projetos Complementares"/>
    <s v="Reforma e Ampliação de Sistema de Abastecimento de Água em São José da Laje/AL - 2020"/>
    <m/>
    <s v="Obra"/>
    <s v="Sistema de Abastecimento de Água"/>
    <s v="Sistema de Abastecimento de Água"/>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387500"/>
    <n v="0"/>
    <n v="0"/>
    <s v="Sim"/>
    <x v="0"/>
  </r>
  <r>
    <n v="3"/>
    <x v="120"/>
    <s v="Processos de Negócios"/>
    <s v="Segurança Hídrica"/>
    <s v="Ampliar a Oferta de Água para Usos Múltiplos"/>
    <s v="NOC"/>
    <s v="AD"/>
    <s v="AD/GIM"/>
    <s v="5ª SR"/>
    <s v="3 - Projetos Complementares"/>
    <s v="Implantação de Sistema de Abastecimento de Água em Boca da Mata/AL- 2020"/>
    <m/>
    <s v="Obra"/>
    <s v="Sistema de Abastecimento de Água"/>
    <s v="Sistema de Abastecimento de Água"/>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387500"/>
    <n v="0"/>
    <n v="0"/>
    <s v="Sim"/>
    <x v="0"/>
  </r>
  <r>
    <n v="3"/>
    <x v="121"/>
    <s v="Processos de Negócios"/>
    <s v="Segurança Hídrica"/>
    <s v="Ampliar a Oferta de Água para Usos Múltiplos"/>
    <s v="-"/>
    <s v="AD"/>
    <s v="AD/GIM"/>
    <s v="AD"/>
    <s v="3 - Projetos Complementares"/>
    <s v="Instalação e Perfuração de Poços em Pedro Afonso/TO - 2020"/>
    <m/>
    <s v="Obra"/>
    <s v="Perfuração e instalação de poços"/>
    <s v="Perfuração e instalação de poços"/>
    <m/>
    <s v="06 - Em execução"/>
    <s v="CV 0.159.00/2020: termo de convênio celebrado e encaminhado ao PR/ETO para acompanhamento e fiscalização."/>
    <s v="Não"/>
    <s v="Sem Restrição Informada"/>
    <s v="Sem Restrição Informada"/>
    <s v="Sem Restrição/Problema"/>
    <s v="Sem Restrição Informada"/>
    <s v="Sem Restrição Informada"/>
    <s v="NA"/>
    <s v="NA"/>
    <s v="NA"/>
    <s v="-"/>
    <s v="TO"/>
    <n v="1"/>
    <n v="0"/>
    <n v="0"/>
    <n v="0"/>
    <n v="0"/>
    <n v="1000000"/>
    <n v="0"/>
    <n v="0"/>
    <s v="Sim"/>
    <x v="0"/>
  </r>
  <r>
    <n v="3"/>
    <x v="122"/>
    <s v="Processos de Negócios"/>
    <s v="Segurança Hídrica"/>
    <s v="Ampliar a Oferta de Água para Usos Múltiplos"/>
    <s v="-"/>
    <s v="AD"/>
    <s v="AD/GIM"/>
    <s v="AD"/>
    <s v="3 - Projetos Complementares"/>
    <s v="Instalação e Perfuração de Poços em Jaú do Tocantins/TO - 2020"/>
    <m/>
    <s v="Obra"/>
    <s v="Perfuração e instalação de poços"/>
    <s v="Perfuração e instalação de poços"/>
    <m/>
    <s v="06 - Em execução"/>
    <s v="CV 0.154.00/2020: termo de convênio celebrado e encaminhado ao PR/ETO para acompanhamento e fiscalização."/>
    <s v="Não"/>
    <s v="Sem Restrição Informada"/>
    <s v="Sem Restrição Informada"/>
    <s v="Sem Restrição/Problema"/>
    <s v="Sem Restrição Informada"/>
    <s v="Sem Restrição Informada"/>
    <s v="NA"/>
    <s v="NA"/>
    <s v="NA"/>
    <s v="-"/>
    <s v="TO"/>
    <n v="1"/>
    <n v="0"/>
    <n v="0"/>
    <n v="0"/>
    <n v="0"/>
    <n v="3850143.35"/>
    <n v="0"/>
    <n v="0"/>
    <s v="Sim"/>
    <x v="0"/>
  </r>
  <r>
    <n v="3"/>
    <x v="123"/>
    <s v="Processos de Negócios"/>
    <s v="Segurança Hídrica"/>
    <s v="Ampliar a Oferta de Água para Usos Múltiplos"/>
    <s v="-"/>
    <s v="AR"/>
    <s v="AR/SE"/>
    <s v="AR"/>
    <s v="3 - Projetos Complementares"/>
    <s v="Instalação de Cisternas no Rio Grande do Norte - 2020"/>
    <m/>
    <s v="Cisternas"/>
    <s v="Cisternas"/>
    <s v="Cisternas"/>
    <m/>
    <s v="05 - Contratado"/>
    <s v="Contrato em celebração"/>
    <s v="Não"/>
    <s v="Sem Restrição Informada"/>
    <s v="Sem Restrição Informada"/>
    <s v="Sem Restrição/Problema"/>
    <s v="Sem Restrição Informada"/>
    <s v="Sem Restrição Informada"/>
    <s v="NA"/>
    <s v="NA"/>
    <s v="NA"/>
    <s v="-"/>
    <s v="RN"/>
    <n v="0"/>
    <n v="0"/>
    <n v="0"/>
    <n v="0"/>
    <n v="0"/>
    <n v="3500000"/>
    <n v="0"/>
    <n v="0"/>
    <s v="Sim"/>
    <x v="0"/>
  </r>
  <r>
    <n v="3"/>
    <x v="124"/>
    <s v="Processos de Negócios"/>
    <s v="Segurança Hídrica"/>
    <s v="Ampliar a Oferta de Água para Usos Múltiplos"/>
    <s v="-"/>
    <s v="AR"/>
    <s v="AR/SE"/>
    <s v="AR"/>
    <s v="3 - Projetos Complementares"/>
    <s v="Instalação de Cisternas no Estado da Paraíba - 2020"/>
    <m/>
    <s v="Cisternas"/>
    <s v="Cisternas"/>
    <s v="Cisternas"/>
    <m/>
    <s v="05 - Contratado"/>
    <s v="Contrato em celebração"/>
    <s v="Não"/>
    <s v="Sem Restrição Informada"/>
    <s v="Sem Restrição Informada"/>
    <s v="Sem Restrição/Problema"/>
    <s v="Sem Restrição Informada"/>
    <s v="Sem Restrição Informada"/>
    <s v="NA"/>
    <s v="NA"/>
    <s v="NA"/>
    <s v="-"/>
    <s v="PB"/>
    <n v="0"/>
    <n v="0"/>
    <n v="0"/>
    <n v="0"/>
    <n v="0"/>
    <n v="3500000"/>
    <n v="0"/>
    <n v="0"/>
    <s v="Sim"/>
    <x v="0"/>
  </r>
  <r>
    <n v="3"/>
    <x v="125"/>
    <s v="Processos de Negócios"/>
    <s v="Segurança Hídrica"/>
    <s v="Ampliar a Oferta de Água para Usos Múltiplos"/>
    <s v="-"/>
    <s v="AR"/>
    <s v="AR/SE"/>
    <s v="AR"/>
    <s v="3 - Projetos Complementares"/>
    <s v="Instalação de Cisternas no Estado do Ceará - 2020"/>
    <m/>
    <s v="Cisternas"/>
    <s v="Cisternas"/>
    <s v="Cisternas"/>
    <m/>
    <s v="05 - Contratado"/>
    <s v="Contrato em celebração"/>
    <s v="Não"/>
    <s v="Sem Restrição Informada"/>
    <s v="Sem Restrição Informada"/>
    <s v="Sem Restrição/Problema"/>
    <s v="Sem Restrição Informada"/>
    <s v="Sem Restrição Informada"/>
    <s v="NA"/>
    <s v="NA"/>
    <s v="NA"/>
    <s v="-"/>
    <s v="CE"/>
    <n v="0"/>
    <n v="0"/>
    <n v="0"/>
    <n v="0"/>
    <n v="0"/>
    <n v="2212673.41"/>
    <n v="0"/>
    <n v="0"/>
    <s v="Sim"/>
    <x v="0"/>
  </r>
  <r>
    <n v="3"/>
    <x v="126"/>
    <s v="Processos de Negócios"/>
    <s v="Segurança Hídrica"/>
    <s v="Ampliar a Oferta de Água para Usos Múltiplos"/>
    <s v="-"/>
    <s v="AD"/>
    <s v="AD/GEP"/>
    <s v="AD"/>
    <s v="2 - Projetos Setoriais"/>
    <s v="Elaboração do EVTA e do Projeto Básico da Barragem Santo Amaro/MA"/>
    <m/>
    <s v="Estudos e Projetos"/>
    <s v="Estudos e Projetos"/>
    <s v="Estudos e Projetos"/>
    <m/>
    <s v="06 - Em execução"/>
    <s v="EVTEA Em execução pela UFV, por meio do TED xx/2019"/>
    <s v="Não"/>
    <s v="Sem Restrição Informada"/>
    <s v="Sem Restrição Informada"/>
    <s v="Sem Restrição/Problema"/>
    <s v="Sem Restrição Informada"/>
    <s v="Sem Restrição Informada"/>
    <s v="109H"/>
    <s v="109H_0001"/>
    <s v="109H"/>
    <n v="2"/>
    <s v="MA"/>
    <n v="0"/>
    <n v="20000000"/>
    <n v="18800000"/>
    <n v="0"/>
    <n v="0"/>
    <n v="0"/>
    <n v="0"/>
    <n v="0"/>
    <s v="Sim"/>
    <x v="0"/>
  </r>
  <r>
    <n v="3"/>
    <x v="127"/>
    <s v="Desenvolvimento Institucional"/>
    <s v="Gestão"/>
    <s v="Aprimorar a TI corporativa e as competências para sua utilização"/>
    <s v="IAT"/>
    <s v="AE"/>
    <s v="AE/GTI"/>
    <s v="AE"/>
    <s v="4 - Atividade"/>
    <s v="Manutenção da Prestação de serviços de suporte à infraestrutura e usuários de TI, Brasília-DF"/>
    <m/>
    <s v="Gestão e Governança"/>
    <s v="Sistema/serviços de TI mantido"/>
    <s v="Gestão e Governança"/>
    <m/>
    <s v="06 - Em execução"/>
    <n v="0"/>
    <s v="Não"/>
    <s v="Sem Restrição Informada"/>
    <s v="Sem Restrição Informada"/>
    <s v="Sem Restrição/Problema"/>
    <s v="Sem Restrição Informada"/>
    <s v="Sem Restrição Informada"/>
    <s v="2000"/>
    <s v="2000_0005"/>
    <s v="2000"/>
    <n v="2"/>
    <s v="NA"/>
    <n v="0"/>
    <n v="950000"/>
    <n v="950000"/>
    <n v="0"/>
    <n v="0"/>
    <n v="3153689.23"/>
    <n v="0"/>
    <n v="1765888.0999999999"/>
    <s v="Sim"/>
    <x v="0"/>
  </r>
  <r>
    <n v="3"/>
    <x v="128"/>
    <s v="Desenvolvimento Institucional"/>
    <s v="Gestão"/>
    <s v="Aprimorar a TI corporativa e as competências para sua utilização"/>
    <s v="IAT"/>
    <s v="AE"/>
    <s v="AE/GTI"/>
    <s v="AE"/>
    <s v="4 - Atividade"/>
    <s v="Manutenção, suporte e atualização do Sistema de Gestão de Pessoas - Mentorh"/>
    <m/>
    <s v="Gestão e Governança"/>
    <s v="Sistema/serviços de TI mantido"/>
    <s v="Gestão e Governança"/>
    <m/>
    <s v="06 - Em execução"/>
    <n v="0"/>
    <s v="Não"/>
    <s v="Sem Restrição Informada"/>
    <s v="Sem Restrição Informada"/>
    <s v="Sem Restrição/Problema"/>
    <s v="Sem Restrição Informada"/>
    <s v="Sem Restrição Informada"/>
    <s v="2000"/>
    <s v="2000_0005"/>
    <s v="2000"/>
    <n v="2"/>
    <s v="NA"/>
    <n v="0"/>
    <n v="332694.21999999997"/>
    <n v="332694.21999999997"/>
    <n v="0"/>
    <n v="0"/>
    <n v="504252.75"/>
    <n v="0"/>
    <n v="280140.40000000002"/>
    <s v="Sim"/>
    <x v="0"/>
  </r>
  <r>
    <n v="3"/>
    <x v="129"/>
    <s v="Desenvolvimento Institucional"/>
    <s v="Gestão"/>
    <s v="Aprimorar a TI corporativa e as competências para sua utilização"/>
    <s v="IAT"/>
    <s v="AE"/>
    <s v="AE/GTI"/>
    <s v="AE"/>
    <s v="4 - Atividade"/>
    <s v="Sustentação dos sistemas de informação"/>
    <m/>
    <s v="Gestão e Governança"/>
    <s v="Sistema/serviços de TI mantido"/>
    <s v="Gestão e Governança"/>
    <m/>
    <s v="06 - Em execução"/>
    <s v="Esta atividade não tem porcentagem de execução porque não tem sem fim. No início de 2019 com a contratação da iComunicação como fábrica de software iniciamos a sustentação dos sistemas. Após algumas dificuldades iniciais de alinhamento com a empresa, atualmente está funcionando a contento com 2 desenvolvedores disponíveis para realizar a sustentação na Codevasf."/>
    <s v="Não"/>
    <s v="Sem Restrição Informada"/>
    <s v="Sem Restrição Informada"/>
    <s v="Sem Restrição/Problema"/>
    <s v="Sem Restrição Informada"/>
    <s v="Sem Restrição Informada"/>
    <s v="2000"/>
    <s v="2000_0005"/>
    <s v="2000"/>
    <n v="2"/>
    <s v="NA"/>
    <n v="1"/>
    <n v="1245770.24"/>
    <n v="1245770.24"/>
    <n v="0"/>
    <n v="0"/>
    <n v="927955.91"/>
    <n v="0"/>
    <n v="3831.39"/>
    <s v="Sim"/>
    <x v="0"/>
  </r>
  <r>
    <n v="3"/>
    <x v="130"/>
    <s v="Desenvolvimento Institucional"/>
    <s v="Gestão"/>
    <s v="Aprimorar a TI corporativa e as competências para sua utilização"/>
    <s v="IAT"/>
    <s v="AE"/>
    <s v="AE/GTI"/>
    <s v="AE"/>
    <s v="4 - Atividade"/>
    <s v="Manutenção da Cessão de uso do módulo Biblioteca Digital"/>
    <m/>
    <s v="Gestão e Governança"/>
    <s v="Sistema/serviços de TI mantido"/>
    <s v="Gestão e Governança"/>
    <m/>
    <s v="06 - Em execução"/>
    <n v="0"/>
    <s v="Não"/>
    <s v="Sem Restrição Informada"/>
    <s v="Sem Restrição Informada"/>
    <s v="Sem Restrição/Problema"/>
    <s v="Sem Restrição Informada"/>
    <s v="Sem Restrição Informada"/>
    <s v="2000"/>
    <s v="2000_0005"/>
    <s v="2000"/>
    <n v="2"/>
    <s v="NA"/>
    <n v="0"/>
    <n v="12581.28"/>
    <n v="12581.28"/>
    <n v="0"/>
    <n v="0"/>
    <n v="0"/>
    <n v="0"/>
    <n v="0"/>
    <s v="Sim"/>
    <x v="0"/>
  </r>
  <r>
    <n v="3"/>
    <x v="131"/>
    <s v="Desenvolvimento Institucional"/>
    <s v="Gestão"/>
    <s v="Aprimorar a TI corporativa e as competências para sua utilização"/>
    <s v="IAT"/>
    <s v="AE"/>
    <s v="AE/GTI"/>
    <s v="AE"/>
    <s v="4 - Atividade"/>
    <s v="Manutenção dos serviços de comunicação de dados entre as Unidades descentralizadas da Empresa"/>
    <m/>
    <s v="Gestão e Governança"/>
    <s v="Sistema/serviços de TI mantido"/>
    <s v="Gestão e Governança"/>
    <m/>
    <s v="01 - Ação preparatória"/>
    <s v="Definição dos requisitos negociais e tecnológicos."/>
    <s v="Não"/>
    <s v="Sem Restrição Informada"/>
    <s v="Sem Restrição Informada"/>
    <s v="Sem Restrição/Problema"/>
    <s v="Sem Restrição Informada"/>
    <s v="Sem Restrição Informada"/>
    <s v="2000"/>
    <s v="2000_0005"/>
    <s v="2000"/>
    <n v="2"/>
    <s v="NA"/>
    <n v="0"/>
    <n v="0"/>
    <n v="0"/>
    <n v="179291.25"/>
    <n v="28293.1"/>
    <n v="515600.41"/>
    <n v="0"/>
    <n v="168287.88"/>
    <s v="Sim"/>
    <x v="0"/>
  </r>
  <r>
    <n v="3"/>
    <x v="132"/>
    <s v="Desenvolvimento Institucional"/>
    <s v="Gestão"/>
    <s v="Aprimorar a TI corporativa e as competências para sua utilização"/>
    <s v="IAT"/>
    <s v="AE"/>
    <s v="AE/GTI"/>
    <s v="AE"/>
    <s v="4 - Atividade"/>
    <s v="Manutenção dos Serviços de suporte técnico à sala cofre"/>
    <m/>
    <s v="Gestão e Governança"/>
    <s v="Sistema/serviços de TI mantido"/>
    <s v="Gestão e Governança"/>
    <m/>
    <s v="01 - Ação preparatória"/>
    <s v="Elaboração do Estudo Técnico Preliminar"/>
    <s v="Não"/>
    <s v="Sem Restrição Informada"/>
    <s v="Sem Restrição Informada"/>
    <s v="Sem Restrição/Problema"/>
    <s v="Sem Restrição Informada"/>
    <s v="Sem Restrição Informada"/>
    <s v="2000"/>
    <s v="2000_0005"/>
    <s v="2000"/>
    <n v="2"/>
    <s v="NA"/>
    <n v="1"/>
    <n v="829155.5"/>
    <n v="829155.5"/>
    <n v="0"/>
    <n v="0"/>
    <n v="0"/>
    <n v="0"/>
    <n v="0"/>
    <s v="Sim"/>
    <x v="0"/>
  </r>
  <r>
    <n v="3"/>
    <x v="133"/>
    <s v="Desenvolvimento Institucional"/>
    <s v="Gestão"/>
    <s v="Aprimorar a TI corporativa e as competências para sua utilização"/>
    <s v="IAT"/>
    <s v="AE"/>
    <s v="AE/GTI"/>
    <s v="AE"/>
    <s v="4 - Atividade"/>
    <s v="Manutenção de solução de correio eletrônico - Zimbra Collaboration"/>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274753.86"/>
    <n v="274753.86"/>
    <n v="22812.27"/>
    <n v="0"/>
    <n v="98486.03"/>
    <n v="0"/>
    <n v="60649.15"/>
    <s v="Sim"/>
    <x v="0"/>
  </r>
  <r>
    <n v="3"/>
    <x v="134"/>
    <s v="Desenvolvimento Institucional"/>
    <s v="Gestão"/>
    <s v="Aprimorar a TI corporativa e as competências para sua utilização"/>
    <s v="IGT"/>
    <s v="AE"/>
    <s v="AE/GTI"/>
    <s v="AE"/>
    <s v="2 - Projetos Setoriais"/>
    <s v="Elaborar PETI (2022-2025)"/>
    <m/>
    <s v="Gestão e Governança"/>
    <s v="Sistema/serviços de TI mantido"/>
    <s v="Gestão e Governança"/>
    <m/>
    <s v="06 - Em execução"/>
    <s v="Concluída parcialmente a fase de planejamento da contratação. Definição do quantitativo, custo parcial, requisitos de negócio e técnicos."/>
    <s v="Não"/>
    <s v="Sem Restrição Informada"/>
    <s v="Sem Restrição Informada"/>
    <s v="Sem Restrição/Problema"/>
    <s v="Sem Restrição Informada"/>
    <s v="Sem Restrição Informada"/>
    <s v="2000"/>
    <s v="2000_0005"/>
    <s v="2000"/>
    <n v="2"/>
    <s v="NA"/>
    <n v="0"/>
    <n v="300000"/>
    <n v="300000"/>
    <n v="0"/>
    <n v="0"/>
    <n v="0"/>
    <n v="0"/>
    <n v="0"/>
    <s v="Sim"/>
    <x v="0"/>
  </r>
  <r>
    <n v="3"/>
    <x v="135"/>
    <s v="Desenvolvimento Institucional"/>
    <s v="Gestão"/>
    <s v="Aprimorar a TI corporativa e as competências para sua utilização"/>
    <s v="IAT"/>
    <s v="AE"/>
    <s v="AE/GTI"/>
    <s v="AE"/>
    <s v="2 - Projetos Setoriais"/>
    <s v="Expandir a solução de backup"/>
    <m/>
    <s v="Gestão e Governança"/>
    <s v="Sistema/serviços de TI mantido"/>
    <s v="Gestão e Governança"/>
    <m/>
    <s v="06 - Em execução"/>
    <s v="Análise feita pela PR/AJ e PR/SL com vistas a licitação."/>
    <s v="Não"/>
    <s v="Sem Restrição Informada"/>
    <s v="Sem Restrição Informada"/>
    <s v="Sem Restrição/Problema"/>
    <s v="Sem Restrição Informada"/>
    <s v="Sem Restrição Informada"/>
    <s v="2000"/>
    <s v="2000_0005"/>
    <s v="2000"/>
    <n v="2"/>
    <s v="NA"/>
    <n v="0"/>
    <n v="1164781.7"/>
    <n v="1164781.7"/>
    <n v="0"/>
    <n v="0"/>
    <n v="0"/>
    <n v="0"/>
    <n v="0"/>
    <s v="Sim"/>
    <x v="0"/>
  </r>
  <r>
    <n v="3"/>
    <x v="136"/>
    <s v="Desenvolvimento Institucional"/>
    <s v="Gestão"/>
    <s v="Aprimorar a TI corporativa e as competências para sua utilização"/>
    <s v="IAT"/>
    <s v="AE"/>
    <s v="AE/GTI"/>
    <s v="AE"/>
    <s v="4 - Atividade"/>
    <s v="Manutenção da Assinatura do Software de Normas Técnicas ABNT e ISSO "/>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9435.9599999999991"/>
    <n v="9435.9599999999991"/>
    <n v="0"/>
    <n v="0"/>
    <n v="0"/>
    <n v="0"/>
    <n v="0"/>
    <s v="Sim"/>
    <x v="0"/>
  </r>
  <r>
    <n v="3"/>
    <x v="137"/>
    <s v="Desenvolvimento Institucional"/>
    <s v="Gestão"/>
    <s v="Aprimorar a TI corporativa e as competências para sua utilização"/>
    <s v="IAT"/>
    <s v="AE"/>
    <s v="AE/GTI"/>
    <s v="AE"/>
    <s v="4 - Atividade"/>
    <s v="Manutenção da Infraestrutura"/>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93770.73"/>
    <n v="193770.73"/>
    <n v="0"/>
    <n v="0"/>
    <n v="0"/>
    <n v="0"/>
    <n v="0"/>
    <s v="Sim"/>
    <x v="0"/>
  </r>
  <r>
    <n v="3"/>
    <x v="138"/>
    <s v="Desenvolvimento Institucional"/>
    <s v="Gestão"/>
    <s v="Aprimorar a TI corporativa e as competências para sua utilização"/>
    <s v="IAT"/>
    <s v="AE"/>
    <s v="AE/GTI"/>
    <s v="AE"/>
    <s v="4 - Atividade"/>
    <s v="Manutenção e suporte operacional do sistema de telefonia IP"/>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278560.98"/>
    <n v="278560.98"/>
    <n v="0"/>
    <n v="0"/>
    <n v="0"/>
    <n v="0"/>
    <n v="0"/>
    <s v="Sim"/>
    <x v="0"/>
  </r>
  <r>
    <n v="3"/>
    <x v="139"/>
    <s v="Desenvolvimento Institucional"/>
    <s v="Gestão"/>
    <s v="Aprimorar a TI corporativa e as competências para sua utilização"/>
    <s v="IAT"/>
    <s v="AE"/>
    <s v="AE/GTI"/>
    <s v="AE"/>
    <s v="4 - Atividade"/>
    <s v="Manutenção da solução completa de gerenciamento de impressão e suporte técnico preventivo e corretivo on-site - Brasília/DF"/>
    <m/>
    <s v="Gestão e Governança"/>
    <s v="Sistema/serviços de TI mantido"/>
    <s v="Gestão e Governança"/>
    <m/>
    <s v="00 - A iniciar"/>
    <s v="Planejamento da contratação parcialmente concluído; Definição dos requisitos técnicos e de negócio concluído;Definição dos equipamentos e quantidades para Sede e SR's."/>
    <s v="Não"/>
    <s v="Sem Restrição Informada"/>
    <s v="Sem Restrição Informada"/>
    <s v="Sem Restrição/Problema"/>
    <s v="Sem Restrição Informada"/>
    <s v="Sem Restrição Informada"/>
    <s v="2000"/>
    <s v="2000_0005"/>
    <s v="2000"/>
    <n v="2"/>
    <s v="NA"/>
    <n v="0"/>
    <n v="594000"/>
    <n v="594000"/>
    <n v="0"/>
    <n v="0"/>
    <n v="620124.24"/>
    <n v="0"/>
    <n v="45926.39"/>
    <s v="Sim"/>
    <x v="0"/>
  </r>
  <r>
    <n v="3"/>
    <x v="140"/>
    <s v="Desenvolvimento Institucional"/>
    <s v="Gestão"/>
    <s v="Aprimorar a TI corporativa e as competências para sua utilização"/>
    <s v="IAT"/>
    <s v="AE"/>
    <s v="AE/GTI"/>
    <s v="AE"/>
    <s v="4 - Atividade"/>
    <s v="Manutenção do serviço de envio de mensagens SMS"/>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200"/>
    <n v="1200"/>
    <n v="0"/>
    <n v="0"/>
    <n v="0"/>
    <n v="0"/>
    <n v="0"/>
    <s v="Sim"/>
    <x v="0"/>
  </r>
  <r>
    <n v="3"/>
    <x v="141"/>
    <s v="Desenvolvimento Institucional"/>
    <s v="Gestão"/>
    <s v="Aprimorar a TI corporativa e as competências para sua utilização"/>
    <s v="IAT"/>
    <s v="AE"/>
    <s v="AE/GTI"/>
    <s v="AE"/>
    <s v="4 - Atividade"/>
    <s v="Manutenção dos Certificados Digitais"/>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8249"/>
    <n v="18249"/>
    <n v="14221"/>
    <n v="0"/>
    <n v="15672"/>
    <n v="0"/>
    <n v="2872"/>
    <s v="Sim"/>
    <x v="0"/>
  </r>
  <r>
    <n v="3"/>
    <x v="142"/>
    <s v="Desenvolvimento Institucional"/>
    <s v="Gestão"/>
    <s v="Aprimorar a TI corporativa e as competências para sua utilização"/>
    <s v="IAT"/>
    <s v="AE"/>
    <s v="AE/GTI"/>
    <s v="AE"/>
    <s v="4 - Atividade"/>
    <s v="Manutenção dos serviços de link de dados redundantes"/>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25984.78"/>
    <n v="25984.78"/>
    <n v="13099.38"/>
    <n v="0"/>
    <n v="42584.56"/>
    <n v="0"/>
    <n v="24305.16"/>
    <s v="Sim"/>
    <x v="0"/>
  </r>
  <r>
    <n v="3"/>
    <x v="143"/>
    <s v="Desenvolvimento Institucional"/>
    <s v="Gestão"/>
    <s v="Aprimorar a TI corporativa e as competências para sua utilização"/>
    <s v="IAT"/>
    <s v="AE"/>
    <s v="AE/GTI"/>
    <s v="AE"/>
    <s v="4 - Atividade"/>
    <s v="Manutenção dos Serviços de Telecomunicações Ltda EPP"/>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63000"/>
    <n v="63000"/>
    <n v="0"/>
    <n v="0"/>
    <n v="0"/>
    <n v="0"/>
    <n v="0"/>
    <s v="Sim"/>
    <x v="0"/>
  </r>
  <r>
    <n v="3"/>
    <x v="144"/>
    <s v="Desenvolvimento Institucional"/>
    <s v="Gestão"/>
    <s v="Aprimorar a TI corporativa e as competências para sua utilização"/>
    <s v="IAT"/>
    <s v="AE"/>
    <s v="AE/GTI"/>
    <s v="AE"/>
    <s v="4 - Atividade"/>
    <s v="Manutenção Internet  - Escritório de Apoio Técnico de Irecê - 2ª/EIR"/>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9600"/>
    <n v="9600"/>
    <n v="0"/>
    <n v="0"/>
    <n v="0"/>
    <n v="0"/>
    <n v="1600"/>
    <s v="Sim"/>
    <x v="0"/>
  </r>
  <r>
    <n v="3"/>
    <x v="145"/>
    <s v="Desenvolvimento Institucional"/>
    <s v="Gestão"/>
    <s v="Aprimorar a TI corporativa e as competências para sua utilização"/>
    <s v="IAT"/>
    <s v="AE"/>
    <s v="AE/GTI"/>
    <s v="AE"/>
    <s v="4 - Atividade"/>
    <s v="Manutenção Internet - Escritório de Apoio Técnico de Guanambi - 2ª EGU"/>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s v="-"/>
    <s v="NA"/>
    <n v="0"/>
    <n v="0"/>
    <n v="0"/>
    <n v="0"/>
    <n v="0"/>
    <n v="0"/>
    <n v="0"/>
    <n v="1900"/>
    <s v="Sim"/>
    <x v="0"/>
  </r>
  <r>
    <n v="3"/>
    <x v="146"/>
    <s v="Desenvolvimento Institucional"/>
    <s v="Gestão"/>
    <s v="Aprimorar a TI corporativa e as competências para sua utilização"/>
    <s v="IAT"/>
    <s v="AE"/>
    <s v="AE/GTI"/>
    <s v="AE"/>
    <s v="4 - Atividade"/>
    <s v="Manutenção, atualização e suporte do software de editoração gráfica - Adobe"/>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5950"/>
    <n v="15950"/>
    <n v="0"/>
    <n v="0"/>
    <n v="0"/>
    <n v="0"/>
    <n v="0"/>
    <s v="Sim"/>
    <x v="0"/>
  </r>
  <r>
    <n v="3"/>
    <x v="147"/>
    <s v="Desenvolvimento Institucional"/>
    <s v="Gestão"/>
    <s v="Aprimorar a TI corporativa e as competências para sua utilização"/>
    <s v="IAT"/>
    <s v="AE"/>
    <s v="AE/GTI"/>
    <s v="AE"/>
    <s v="2 - Projetos Setoriais"/>
    <s v="Modernizar o parque dos equipamentos de TI"/>
    <m/>
    <s v="Gestão e Governança"/>
    <s v="Sistema/serviços de TI mantido"/>
    <s v="Gestão e Governança"/>
    <m/>
    <s v="07 - Concluído"/>
    <s v="Foram adquiridos: webcams, notebooks, cabos hdmi, hd interno para storage e storage.Possui ata registrada com possibilidade de aquisição de desktops, monitores e tablets"/>
    <s v="Não"/>
    <s v="Sem Restrição Informada"/>
    <s v="Sem Restrição Informada"/>
    <s v="Sem Restrição/Problema"/>
    <s v="Sem Restrição Informada"/>
    <s v="Sem Restrição Informada"/>
    <s v="2000"/>
    <s v="2000_0005"/>
    <s v="2000"/>
    <n v="2"/>
    <s v="NA"/>
    <n v="0"/>
    <n v="846022.7"/>
    <n v="846022.7"/>
    <n v="0"/>
    <n v="0"/>
    <n v="0"/>
    <n v="0"/>
    <n v="0"/>
    <s v="Sim"/>
    <x v="0"/>
  </r>
  <r>
    <n v="3"/>
    <x v="148"/>
    <s v="Desenvolvimento Institucional"/>
    <s v="Gestão"/>
    <s v="Aprimorar a TI corporativa e as competências para sua utilização"/>
    <s v="IAT"/>
    <s v="AE"/>
    <s v="AE/GTI"/>
    <s v="AE"/>
    <s v="4 - Atividade"/>
    <s v="Sistema de gestão contábil - TRON"/>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1529.01"/>
    <n v="11529.01"/>
    <n v="0"/>
    <n v="0"/>
    <n v="11182.34"/>
    <n v="0"/>
    <n v="4195.0599999999995"/>
    <s v="Sim"/>
    <x v="0"/>
  </r>
  <r>
    <n v="3"/>
    <x v="149"/>
    <s v="Desenvolvimento Institucional"/>
    <s v="Gestão"/>
    <s v="Aprimorar a TI corporativa e as competências para sua utilização"/>
    <s v="IAT"/>
    <s v="AE"/>
    <s v="AE/GTI"/>
    <s v="AE"/>
    <s v="4 - Atividade"/>
    <s v="Sustentação, Manutenção, atualização e suporte da solução de Business Inteligence"/>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000000"/>
    <n v="1000000"/>
    <n v="0"/>
    <n v="0"/>
    <n v="799219.8"/>
    <n v="0"/>
    <n v="0"/>
    <s v="Sim"/>
    <x v="0"/>
  </r>
  <r>
    <n v="3"/>
    <x v="150"/>
    <s v="Desenvolvimento Institucional"/>
    <s v="Gestão"/>
    <s v="Aprimorar a TI corporativa e as competências para sua utilização"/>
    <s v="IAT"/>
    <s v="AE"/>
    <s v="AE/GTI"/>
    <s v="AE"/>
    <s v="4 - Atividade"/>
    <s v="Atualização e suporte ao software ArcGis"/>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208648.86"/>
    <n v="208648.86"/>
    <n v="0"/>
    <n v="0"/>
    <n v="189680.78"/>
    <n v="0"/>
    <n v="189680.78"/>
    <s v="Sim"/>
    <x v="0"/>
  </r>
  <r>
    <n v="3"/>
    <x v="151"/>
    <s v="Desenvolvimento Institucional"/>
    <s v="Gestão"/>
    <s v="Aprimorar a TI corporativa e as competências para sua utilização"/>
    <s v="IAT"/>
    <s v="AE"/>
    <s v="AE/GTI"/>
    <s v="AE"/>
    <s v="4 - Atividade"/>
    <s v="Manutenção e Conservação de Equipamentos de TI"/>
    <m/>
    <s v="Gestão e Governança"/>
    <s v="Sistema/serviços de TI mantido"/>
    <s v="Gestão e Governança"/>
    <m/>
    <s v="06 - Em execução"/>
    <n v="0"/>
    <s v="Não"/>
    <s v="Sem Restrição Informada"/>
    <s v="Sem Restrição Informada"/>
    <s v="Sem Restrição/Problema"/>
    <s v="Sem Restrição Informada"/>
    <s v="Sem Restrição Informada"/>
    <s v="2000"/>
    <s v="2000_0005"/>
    <s v="2000"/>
    <s v="-"/>
    <s v="NA"/>
    <n v="0"/>
    <n v="0"/>
    <n v="0"/>
    <n v="10513.39"/>
    <n v="554.88"/>
    <n v="387329.93"/>
    <n v="0"/>
    <n v="264405.75"/>
    <s v="Sim"/>
    <x v="0"/>
  </r>
  <r>
    <n v="3"/>
    <x v="152"/>
    <s v="Desenvolvimento Institucional"/>
    <s v="Gestão"/>
    <s v="Aprimorar a TI corporativa e as competências para sua utilização"/>
    <s v="IAT"/>
    <s v="AE"/>
    <s v="AE/GTI"/>
    <s v="AE"/>
    <s v="4 - Atividade"/>
    <s v="Aquisição de Equipamentos de Informática"/>
    <m/>
    <s v="Gestão e Governança"/>
    <s v="Sistema/serviços de TI mantido"/>
    <s v="Gestão e Governança"/>
    <m/>
    <s v="06 - Em execução"/>
    <n v="0"/>
    <s v="Não"/>
    <s v="Sem Restrição Informada"/>
    <s v="Sem Restrição Informada"/>
    <s v="Sem Restrição/Problema"/>
    <s v="Sem Restrição Informada"/>
    <s v="Sem Restrição Informada"/>
    <s v="2000"/>
    <s v="2000_0005"/>
    <s v="2000"/>
    <s v="-"/>
    <s v="NA"/>
    <n v="0"/>
    <n v="0"/>
    <n v="0"/>
    <n v="0"/>
    <n v="0"/>
    <n v="665570.43999999994"/>
    <n v="0"/>
    <n v="70947.179999999993"/>
    <s v="Sim"/>
    <x v="0"/>
  </r>
  <r>
    <n v="3"/>
    <x v="153"/>
    <s v="Desenvolvimento Institucional"/>
    <s v="Gestão"/>
    <s v="Aprimorar a TI corporativa e as competências para sua utilização"/>
    <s v="IAT"/>
    <s v="AE"/>
    <s v="AE/GTI"/>
    <s v="AE"/>
    <s v="2 - Projetos Setoriais"/>
    <s v="Elaborar projeto de redundância e melhoria da infraestrutura e serviços de rede"/>
    <m/>
    <s v="Gestão e Governança"/>
    <s v="Sistema/serviços de TI mantido"/>
    <s v="Gestão e Governança"/>
    <m/>
    <s v="06 - Em execução"/>
    <s v="Instalação das licenças Windows Server nos servidores de banco de dados.Configuração da rede lógica dos servidores de Banco de Dados."/>
    <s v="Não"/>
    <s v="Sem Restrição Informada"/>
    <s v="Sem Restrição Informada"/>
    <s v="Sem Restrição/Problema"/>
    <s v="Sem Restrição Informada"/>
    <s v="Sem Restrição Informada"/>
    <s v="2000"/>
    <s v="2000_0005"/>
    <s v="2000"/>
    <s v="-"/>
    <s v="NA"/>
    <n v="93"/>
    <n v="0"/>
    <n v="0"/>
    <n v="0"/>
    <n v="0"/>
    <n v="2416592.6"/>
    <n v="0"/>
    <n v="9880"/>
    <s v="Sim"/>
    <x v="0"/>
  </r>
  <r>
    <n v="3"/>
    <x v="154"/>
    <s v="Desenvolvimento Institucional"/>
    <s v="Gestão"/>
    <s v="Aprimorar a TI corporativa e as competências para sua utilização"/>
    <s v="IAT"/>
    <s v="AE"/>
    <s v="AE/GTI"/>
    <s v="AE"/>
    <s v="2 - Projetos Setoriais"/>
    <s v="Expandir serviços de HelpDesk para as SRs"/>
    <m/>
    <s v="Gestão e Governança"/>
    <s v="Sistema/serviços de TI mantido"/>
    <s v="Gestão e Governança"/>
    <m/>
    <s v="07 - Concluído"/>
    <s v="Serviço de servicedesk implantado na Sede e Superintendências Regionais."/>
    <s v="Não"/>
    <s v="Sem Restrição Informada"/>
    <s v="Sem Restrição Informada"/>
    <s v="Sem Restrição/Problema"/>
    <s v="Sem Restrição Informada"/>
    <s v="Sem Restrição Informada"/>
    <s v="2000"/>
    <s v="2000_0005"/>
    <s v="2000"/>
    <s v="-"/>
    <s v="NA"/>
    <n v="100"/>
    <n v="0"/>
    <n v="0"/>
    <n v="0"/>
    <n v="0"/>
    <n v="159444.60999999999"/>
    <n v="0"/>
    <n v="39592.800000000003"/>
    <s v="Sim"/>
    <x v="0"/>
  </r>
  <r>
    <n v="3"/>
    <x v="155"/>
    <s v="Desenvolvimento Institucional"/>
    <s v="Gestão"/>
    <s v="Aprimorar a TI corporativa e as competências para sua utilização"/>
    <s v="IAT"/>
    <s v="AE"/>
    <s v="AE/GTI"/>
    <s v="AE"/>
    <s v="2 - Projetos Setoriais"/>
    <s v="Integração do SIGEO com o SIAFI - Solução para envio de dados do SIGEO para o SIAFI"/>
    <m/>
    <s v="Gestão e Governança"/>
    <s v="Sistema/serviços de TI mantido"/>
    <s v="Gestão e Governança"/>
    <m/>
    <s v="07 - Concluído"/>
    <s v="Automatização da geração da nota de empenho no SIAFI a partir da solicitação de empenho realizada no SIGEO - Sistema de Gestão Orçamentária. Este projeto viabilizou a execução do orçamento no período mais crítico do ano de 2020 (mês de dezembro) dando celeridade e aumento da produtividade das atividades relacionadas à execução orçamentária, permitindo gestão das informações."/>
    <s v="Não"/>
    <s v="Sem Restrição Informada"/>
    <s v="Sem Restrição Informada"/>
    <s v="Sem Restrição/Problema"/>
    <s v="Sem Restrição Informada"/>
    <s v="Sem Restrição Informada"/>
    <s v="2000"/>
    <s v="2000_0005"/>
    <s v="2000"/>
    <s v="-"/>
    <s v="NA"/>
    <n v="100"/>
    <n v="0"/>
    <n v="0"/>
    <n v="0"/>
    <n v="0"/>
    <n v="3113"/>
    <n v="0"/>
    <n v="2257.14"/>
    <s v="Sim"/>
    <x v="0"/>
  </r>
  <r>
    <n v="3"/>
    <x v="156"/>
    <s v="Desenvolvimento Institucional"/>
    <s v="Gestão"/>
    <s v="Aprimorar a TI corporativa e as competências para sua utilização"/>
    <s v="IAT"/>
    <s v="AE"/>
    <s v="AE/GTI"/>
    <s v="AE"/>
    <s v="4 - Atividade"/>
    <s v="Manutenção da Solução de Videoconferência"/>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1174.5"/>
    <n v="11174.5"/>
    <n v="14535"/>
    <n v="0"/>
    <n v="14679.7"/>
    <n v="0"/>
    <n v="10875.98"/>
    <s v="Sim"/>
    <x v="0"/>
  </r>
  <r>
    <n v="3"/>
    <x v="144"/>
    <s v="Desenvolvimento Institucional"/>
    <s v="Gestão"/>
    <s v="Aprimorar a TI corporativa e as competências para sua utilização"/>
    <s v="-"/>
    <s v="AE"/>
    <s v="AE/GTI"/>
    <s v="AE"/>
    <s v="4 - Atividade"/>
    <s v="Manutenção Internet  - Escritório de Apoio Técnico de Irecê - 2ª/EIR"/>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NA"/>
    <s v="2000_0005"/>
    <s v="2000"/>
    <n v="2"/>
    <s v="NA"/>
    <n v="0"/>
    <n v="0"/>
    <n v="0"/>
    <n v="0"/>
    <n v="0"/>
    <n v="1600"/>
    <n v="0"/>
    <n v="1600"/>
    <s v="Sim"/>
    <x v="0"/>
  </r>
  <r>
    <n v="3"/>
    <x v="145"/>
    <s v="Desenvolvimento Institucional"/>
    <s v="Gestão"/>
    <s v="Aprimorar a TI corporativa e as competências para sua utilização"/>
    <s v="-"/>
    <s v="AE"/>
    <s v="AE/GTI"/>
    <s v="AE"/>
    <s v="4 - Atividade"/>
    <s v="Manutenção Internet - Escritório de Apoio Técnico de Guanambi - 2ª EGU"/>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NA"/>
    <s v="2000_0005"/>
    <s v="2000"/>
    <s v="-"/>
    <s v="NA"/>
    <n v="0"/>
    <n v="0"/>
    <n v="0"/>
    <n v="0"/>
    <n v="0"/>
    <n v="2660"/>
    <n v="0"/>
    <n v="1900"/>
    <s v="Sim"/>
    <x v="0"/>
  </r>
  <r>
    <n v="3"/>
    <x v="157"/>
    <s v="Desenvolvimento Institucional"/>
    <s v="Gestão"/>
    <s v="Aprimorar a TI corporativa e as competências para sua utilização"/>
    <s v="IAT"/>
    <s v="AE"/>
    <s v="AE/GTI"/>
    <s v="AE"/>
    <s v="4 - Atividade"/>
    <s v="Desenvolvimento e manutenção evolutiva dos Sistemas Corporativos da Codevasf"/>
    <m/>
    <s v="Gestão e Governança"/>
    <s v="Sistema/serviços de TI mantido"/>
    <s v="Gestão e Governança"/>
    <m/>
    <s v="04 - Licitado"/>
    <s v="Licitação homologada."/>
    <s v="Não"/>
    <s v="Sem Restrição Informada"/>
    <s v="Sem Restrição Informada"/>
    <s v="Sem Restrição/Problema"/>
    <s v="Sem Restrição Informada"/>
    <s v="Sem Restrição Informada"/>
    <s v="2000"/>
    <s v="2000_0005"/>
    <s v="2000"/>
    <s v="-"/>
    <s v="NA"/>
    <n v="0"/>
    <n v="0"/>
    <n v="0"/>
    <n v="0"/>
    <n v="0"/>
    <n v="1320288"/>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4426.68"/>
    <n v="4426.68"/>
    <n v="0"/>
    <n v="0"/>
    <n v="0"/>
    <n v="0"/>
    <n v="0"/>
    <s v="Sim"/>
    <x v="0"/>
  </r>
  <r>
    <n v="3"/>
    <x v="159"/>
    <s v="Desenvolvimento Institucional"/>
    <s v="Gestão"/>
    <s v="Aprimorar a TI corporativa e as competências para sua utilização"/>
    <s v="IAT"/>
    <s v="AE"/>
    <s v="AE/GTI"/>
    <s v="AE"/>
    <s v="2 - Projetos Setoriais"/>
    <s v="Desenvolvimento do portal Intranet e manutenção dos portais Intranet e Internet"/>
    <m/>
    <s v="Gestão e Governança"/>
    <s v="Sistema/serviços de TI mantido"/>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5"/>
    <s v="2000"/>
    <n v="2"/>
    <s v="NA"/>
    <n v="0"/>
    <n v="1000000"/>
    <n v="1000000"/>
    <n v="0"/>
    <n v="0"/>
    <n v="0"/>
    <n v="0"/>
    <n v="0"/>
    <s v="Sim"/>
    <x v="0"/>
  </r>
  <r>
    <n v="3"/>
    <x v="160"/>
    <s v="Desenvolvimento Institucional"/>
    <s v="Gestão"/>
    <s v="Aprimorar a TI corporativa e as competências para sua utilização"/>
    <s v="IAT"/>
    <s v="AE"/>
    <s v="AE/GTI"/>
    <s v="AE"/>
    <s v="2 - Projetos Setoriais"/>
    <s v="Desenvolver Sistema de Escrituração Digital (EFD-REINF)"/>
    <s v=""/>
    <s v="Gestão e Governança"/>
    <s v="Sistema/serviços de TI mantido"/>
    <s v="Gestão e Governança"/>
    <m/>
    <s v="07 - Concluído"/>
    <s v="Aquisição e licenciamento dos sistemas Tron Gestão Contábil - TGC e Tron Box, cujo objetivo é o envio de informações à Receita Federal, atendendo a Instrução Normativa RFB 1.701/2017."/>
    <s v="Não"/>
    <s v="Sem Restrição Informada"/>
    <s v="Sem Restrição Informada"/>
    <s v="Sem Restrição/Problema"/>
    <s v="Sem Restrição Informada"/>
    <s v="Sem Restrição Informada"/>
    <s v="2000"/>
    <s v="2000_0005"/>
    <s v="2000"/>
    <n v="2"/>
    <s v="NA"/>
    <n v="7"/>
    <n v="150000"/>
    <n v="15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150000"/>
    <n v="15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150000"/>
    <n v="15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150000"/>
    <n v="15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150000"/>
    <n v="15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160000"/>
    <n v="160000"/>
    <n v="0"/>
    <n v="0"/>
    <n v="0"/>
    <n v="0"/>
    <n v="0"/>
    <s v="Sim"/>
    <x v="0"/>
  </r>
  <r>
    <n v="3"/>
    <x v="158"/>
    <s v="Desenvolvimento Institucional"/>
    <s v="Gestão"/>
    <s v="Aprimorar a TI corporativa e as competências para sua utilização"/>
    <s v="IAT"/>
    <s v="AE"/>
    <s v="AE/GTI"/>
    <s v="AE"/>
    <s v="4 - Atividade"/>
    <s v="Aquisição de solução de Segurança (antispam, antivirus...)"/>
    <m/>
    <s v="Gestão e Governança"/>
    <s v="Sistema/serviços de TI mantido"/>
    <s v="Gestão e Governança"/>
    <m/>
    <s v="06 - Em execução"/>
    <s v="1) Renovação do contrato nº 0.068.00/2017, de Antivírus, em 06/12/2019, por mais 24 meses; 2) Funcionalidades funcionalidades de webgateway e IPS foram absorvidas pela solução PaloAlto, contrato nº 0082.00/2017; e 3) Celebração do contrato nº 0079.00/2019, em 09/01/2020, para o fornecimento do serviço de atualização do licenciamento de solução de gateway de e-mail (antispam) CISCO ESA/AMP- ESI para a proteção das 2.000 caixas de e-mail da Codevasf, mantendo a segurança ativa. "/>
    <s v="Não"/>
    <s v="Sem Restrição Informada"/>
    <s v="Sem Restrição Informada"/>
    <s v="Sem Restrição/Problema"/>
    <s v="Sem Restrição Informada"/>
    <s v="Sem Restrição Informada"/>
    <s v="2000"/>
    <s v="2000_0005"/>
    <s v="2000"/>
    <n v="2"/>
    <s v="NA"/>
    <n v="100"/>
    <n v="420000"/>
    <n v="420000"/>
    <n v="0"/>
    <n v="0"/>
    <n v="0"/>
    <n v="0"/>
    <n v="0"/>
    <s v="Sim"/>
    <x v="0"/>
  </r>
  <r>
    <n v="1"/>
    <x v="161"/>
    <s v="Desenvolvimento Institucional"/>
    <s v="Gestão"/>
    <s v="Assegurar a logística corporativa"/>
    <s v="IAED"/>
    <s v="AA"/>
    <s v="AA/GSA"/>
    <s v="AA"/>
    <s v="2 - Projetos Setoriais"/>
    <s v="Readequar área das garagens e sala departamental do Edifício Central Brasília - Sede/DF"/>
    <m/>
    <s v="Gestão e Governança"/>
    <s v="Construção/Reforma"/>
    <s v="Gestão e Governança"/>
    <m/>
    <s v="08 - Paralisado"/>
    <s v="Após a entrega do Projeto de Demolição, estão sendo realizadas ações para a contratação de empresa para a realização do serviço. No entanto ainda não foi realizada a etapa de realizar Cotação de preços com vistas aos procedimentos para realizar a contratação, caso haja disponibilidade orçamentária."/>
    <s v="Sim"/>
    <s v="Orçamentário"/>
    <s v="Alto"/>
    <s v="Veto Loa 2021"/>
    <s v="Veto Loa 2021"/>
    <s v="Sem Restrição Informada"/>
    <s v="2000"/>
    <s v="2000_0002"/>
    <s v="2000"/>
    <n v="2"/>
    <s v="DF"/>
    <n v="60"/>
    <n v="210000"/>
    <n v="0"/>
    <n v="0"/>
    <n v="0"/>
    <n v="0"/>
    <n v="0"/>
    <n v="0"/>
    <s v="Sim"/>
    <x v="0"/>
  </r>
  <r>
    <n v="3"/>
    <x v="162"/>
    <s v="Desenvolvimento Institucional"/>
    <s v="Gestão"/>
    <s v="Assegurar a logística corporativa"/>
    <s v="Não"/>
    <s v="AA"/>
    <s v="AA/GSA"/>
    <s v="AA"/>
    <s v="4 - Atividade"/>
    <s v="Custeio - Despesas Administrativas - Sede/DF"/>
    <m/>
    <s v="Gestão e Governança"/>
    <s v="Custos administrativos"/>
    <s v="Gestão e Governança"/>
    <m/>
    <s v="06 - Em execução"/>
    <n v="0"/>
    <s v="Não"/>
    <s v="Sem Restrição Informada"/>
    <s v="Sem Restrição Informada"/>
    <s v="Sem Restrição/Problema"/>
    <s v="Sem Restrição Informada"/>
    <s v="Sem Restrição Informada"/>
    <s v="2000"/>
    <s v="2000_0002"/>
    <s v="2000"/>
    <n v="2"/>
    <s v="DF"/>
    <n v="0"/>
    <n v="22044640"/>
    <n v="21588785"/>
    <n v="1740211.8300000003"/>
    <n v="994781.35000000033"/>
    <n v="3708100.36"/>
    <n v="0"/>
    <n v="2108321.7000000002"/>
    <s v="Sim"/>
    <x v="0"/>
  </r>
  <r>
    <n v="3"/>
    <x v="163"/>
    <s v="Desenvolvimento Institucional"/>
    <s v="Gestão"/>
    <s v="Assegurar a logística corporativa"/>
    <s v="Não"/>
    <s v="AA"/>
    <s v="AA/GSA"/>
    <s v="AA"/>
    <s v="4 - Atividade"/>
    <s v="Acordos referentes a passivos atuariais de estatais dependentes"/>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00QY"/>
    <s v="00QY_0000"/>
    <s v="00QY"/>
    <n v="1"/>
    <s v="NA"/>
    <n v="0"/>
    <n v="1000"/>
    <n v="1000"/>
    <n v="0"/>
    <n v="0"/>
    <n v="0"/>
    <n v="0"/>
    <n v="0"/>
    <s v="Sim"/>
    <x v="0"/>
  </r>
  <r>
    <n v="3"/>
    <x v="164"/>
    <s v="Desenvolvimento Institucional"/>
    <s v="Gestão"/>
    <s v="Assegurar a logística corporativa"/>
    <s v="Não"/>
    <s v="PR"/>
    <s v="PR/SRC"/>
    <s v="PR"/>
    <s v="4 - Atividade"/>
    <s v="Atividades de Auditoria, Integridade, Controle e Risco - Codevasf"/>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7"/>
    <s v="2000"/>
    <n v="2"/>
    <s v="DF"/>
    <n v="0"/>
    <n v="100000"/>
    <n v="100000"/>
    <n v="0"/>
    <n v="0"/>
    <n v="60410.84"/>
    <n v="0"/>
    <n v="0"/>
    <s v="Sim"/>
    <x v="0"/>
  </r>
  <r>
    <n v="3"/>
    <x v="165"/>
    <s v="Desenvolvimento Institucional"/>
    <s v="Gestão"/>
    <s v="Assegurar a logística corporativa"/>
    <s v="Não"/>
    <s v="AA"/>
    <s v="AA/GGP"/>
    <s v="AA"/>
    <s v="4 - Atividade"/>
    <s v="Sentenças Judiciais de Empresas Estatais Dependentes"/>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0022"/>
    <s v="0022_0000"/>
    <s v="0022"/>
    <n v="1"/>
    <s v="NA"/>
    <n v="0"/>
    <n v="8000000"/>
    <n v="8000000"/>
    <n v="7178239"/>
    <n v="1365933.25"/>
    <n v="11401620.83"/>
    <n v="0"/>
    <n v="11400498.890000001"/>
    <s v="Sim"/>
    <x v="0"/>
  </r>
  <r>
    <n v="3"/>
    <x v="166"/>
    <s v="Desenvolvimento Institucional"/>
    <s v="Gestão"/>
    <s v="Assegurar a logística corporativa"/>
    <s v="Não"/>
    <s v="AA"/>
    <s v="AA/GGP"/>
    <s v="AA"/>
    <s v="4 - Atividade"/>
    <s v="Depósitos Recursais Devidos por Empresas Estatais Dependentes"/>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0022"/>
    <s v="0022_0002"/>
    <s v="0022"/>
    <n v="1"/>
    <s v="NA"/>
    <n v="0"/>
    <n v="1500000"/>
    <n v="1500000"/>
    <n v="0"/>
    <n v="0"/>
    <n v="1624982.28"/>
    <n v="0"/>
    <n v="86352.29"/>
    <s v="Sim"/>
    <x v="0"/>
  </r>
  <r>
    <n v="3"/>
    <x v="167"/>
    <s v="Desenvolvimento Institucional"/>
    <s v="Gestão"/>
    <s v="Assegurar a logística corporativa"/>
    <s v="Não"/>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DF"/>
    <n v="0"/>
    <n v="0"/>
    <n v="0"/>
    <n v="0"/>
    <n v="0"/>
    <n v="40186.910000000003"/>
    <n v="0"/>
    <n v="23394.93"/>
    <s v="Sim"/>
    <x v="0"/>
  </r>
  <r>
    <n v="3"/>
    <x v="168"/>
    <s v="Desenvolvimento Institucional"/>
    <s v="Gestão"/>
    <s v="Assegurar a logística corporativa"/>
    <s v="Não"/>
    <s v="PR"/>
    <s v="PR/ACP"/>
    <s v="PR"/>
    <s v="4 - Atividade"/>
    <s v="Programação de patrocínios/demais eventos institucionais"/>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90000"/>
    <n v="90000"/>
    <n v="0"/>
    <n v="0"/>
    <n v="0"/>
    <n v="0"/>
    <n v="0"/>
    <s v="Sim"/>
    <x v="0"/>
  </r>
  <r>
    <n v="3"/>
    <x v="169"/>
    <s v="Desenvolvimento Institucional"/>
    <s v="Gestão"/>
    <s v="Assegurar a logística corporativa"/>
    <s v="Não"/>
    <s v="AA"/>
    <s v="AA/GSA"/>
    <s v="1ª SR"/>
    <s v="4 - Atividade"/>
    <s v="Despesas de Custeio - Água e Esgoto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2094.34"/>
    <n v="0"/>
    <n v="541.41000000000008"/>
    <s v="Sim"/>
    <x v="0"/>
  </r>
  <r>
    <n v="3"/>
    <x v="170"/>
    <s v="Desenvolvimento Institucional"/>
    <s v="Gestão"/>
    <s v="Assegurar a logística corporativa"/>
    <s v="Não"/>
    <s v="AA"/>
    <s v="AA/GSA"/>
    <s v="1ª SR"/>
    <s v="4 - Atividade"/>
    <s v="Despesas de Custeio - Energia Elétrica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159786.32999999999"/>
    <n v="0"/>
    <n v="67291.549999999988"/>
    <s v="Sim"/>
    <x v="0"/>
  </r>
  <r>
    <n v="3"/>
    <x v="171"/>
    <s v="Desenvolvimento Institucional"/>
    <s v="Gestão"/>
    <s v="Assegurar a logística corporativa"/>
    <s v="Não"/>
    <s v="AA"/>
    <s v="AA/GSA"/>
    <s v="1ª SR"/>
    <s v="4 - Atividade"/>
    <s v="Despesas de Custeio - Telecomunicação fixa e móvel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14861.39"/>
    <n v="0"/>
    <n v="6744.02"/>
    <s v="Sim"/>
    <x v="0"/>
  </r>
  <r>
    <n v="3"/>
    <x v="172"/>
    <s v="Desenvolvimento Institucional"/>
    <s v="Gestão"/>
    <s v="Assegurar a logística corporativa"/>
    <s v="Não"/>
    <s v="AA"/>
    <s v="AA/GSA"/>
    <s v="1ª SR"/>
    <s v="4 - Atividade"/>
    <s v="Despesas de Custeio - Manutenção Predial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669.08"/>
    <n v="0"/>
    <n v="669.08"/>
    <s v="Sim"/>
    <x v="0"/>
  </r>
  <r>
    <n v="3"/>
    <x v="173"/>
    <s v="Desenvolvimento Institucional"/>
    <s v="Gestão"/>
    <s v="Assegurar a logística corporativa"/>
    <s v="Não"/>
    <s v="AA"/>
    <s v="AA/GSA"/>
    <s v="1ª SR"/>
    <s v="4 - Atividade"/>
    <s v="Despesas de Custeio - Material de Consumo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4548.1499999999996"/>
    <n v="0"/>
    <n v="2622.55"/>
    <s v="Sim"/>
    <x v="0"/>
  </r>
  <r>
    <n v="3"/>
    <x v="174"/>
    <s v="Desenvolvimento Institucional"/>
    <s v="Gestão"/>
    <s v="Assegurar a logística corporativa"/>
    <s v="Não"/>
    <s v="AA"/>
    <s v="AA/GSA"/>
    <s v="1ª SR"/>
    <s v="4 - Atividade"/>
    <s v="Despesas de Custeio - Limpeza e Conservação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376905.26"/>
    <n v="0"/>
    <n v="215269.25"/>
    <s v="Sim"/>
    <x v="0"/>
  </r>
  <r>
    <n v="3"/>
    <x v="175"/>
    <s v="Desenvolvimento Institucional"/>
    <s v="Gestão"/>
    <s v="Assegurar a logística corporativa"/>
    <s v="Não"/>
    <s v="AA"/>
    <s v="AA/GSA"/>
    <s v="1ª SR"/>
    <s v="4 - Atividade"/>
    <s v="Despesas de Custeio - Segurança e Vigilância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G"/>
    <n v="0"/>
    <n v="0"/>
    <n v="0"/>
    <n v="0"/>
    <n v="0"/>
    <n v="133098.57999999999"/>
    <n v="0"/>
    <n v="133098.57999999999"/>
    <s v="Sim"/>
    <x v="0"/>
  </r>
  <r>
    <n v="3"/>
    <x v="176"/>
    <s v="Desenvolvimento Institucional"/>
    <s v="Gestão"/>
    <s v="Assegurar a logística corporativa"/>
    <s v="Não"/>
    <s v="AA"/>
    <s v="AA/GSA"/>
    <s v="1ª SR"/>
    <s v="4 - Atividade"/>
    <s v="Custeio - Despesas Administrativas - 1ª SR/MG"/>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MG"/>
    <n v="0"/>
    <n v="0"/>
    <n v="0"/>
    <n v="97434.78"/>
    <n v="42467.58"/>
    <n v="437132.95999999996"/>
    <n v="10"/>
    <n v="141249.63"/>
    <s v="Sim"/>
    <x v="0"/>
  </r>
  <r>
    <n v="3"/>
    <x v="177"/>
    <s v="Desenvolvimento Institucional"/>
    <s v="Gestão"/>
    <s v="Assegurar a logística corporativa"/>
    <s v="IAE"/>
    <s v="AA"/>
    <s v="AA/GSA"/>
    <s v="2ª SR"/>
    <s v="4 - Atividade"/>
    <s v="Construção, Reforma e Ampliação dos Prédios da Codevasf - 2ª SR/BA"/>
    <m/>
    <s v="Gestão e Governança"/>
    <s v="Construção/Reforma"/>
    <s v="Gestão e Governança"/>
    <m/>
    <s v="06 - Em execução"/>
    <s v="Obra em andamento"/>
    <s v="Não"/>
    <s v="Sem Restrição Informada"/>
    <s v="Sem Restrição Informada"/>
    <s v="Sem Restrição/Problema"/>
    <s v="Sem Restrição Informada"/>
    <s v="Sem Restrição Informada"/>
    <s v="NA"/>
    <s v="NA"/>
    <s v="NA"/>
    <s v="-"/>
    <s v="BA"/>
    <n v="68"/>
    <n v="0"/>
    <n v="0"/>
    <n v="0"/>
    <n v="0"/>
    <n v="1070230.01"/>
    <n v="0"/>
    <n v="621456.31000000006"/>
    <s v="Sim"/>
    <x v="0"/>
  </r>
  <r>
    <n v="3"/>
    <x v="178"/>
    <s v="Desenvolvimento Institucional"/>
    <s v="Gestão"/>
    <s v="Assegurar a logística corporativa"/>
    <s v="Não"/>
    <s v="AA"/>
    <s v="AA/GSA"/>
    <s v="2ª SR"/>
    <s v="4 - Atividade"/>
    <s v="Despesas de Custeio - Energia Elétrica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104004.26"/>
    <n v="0"/>
    <n v="63494.47"/>
    <s v="Sim"/>
    <x v="0"/>
  </r>
  <r>
    <n v="3"/>
    <x v="179"/>
    <s v="Desenvolvimento Institucional"/>
    <s v="Gestão"/>
    <s v="Assegurar a logística corporativa"/>
    <s v="Não"/>
    <s v="AA"/>
    <s v="AA/GSA"/>
    <s v="2ª SR"/>
    <s v="4 - Atividade"/>
    <s v="Despesas de Custeio - Limpeza e Conservação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247522.91"/>
    <n v="0"/>
    <n v="206859.15"/>
    <s v="Sim"/>
    <x v="0"/>
  </r>
  <r>
    <n v="3"/>
    <x v="180"/>
    <s v="Desenvolvimento Institucional"/>
    <s v="Gestão"/>
    <s v="Assegurar a logística corporativa"/>
    <s v="Não"/>
    <s v="AA"/>
    <s v="AA/GSA"/>
    <s v="2ª SR"/>
    <s v="4 - Atividade"/>
    <s v="Despesas de Custeio - Telecomunicação fixa e móvel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512.54"/>
    <n v="0"/>
    <n v="512.54"/>
    <s v="Sim"/>
    <x v="0"/>
  </r>
  <r>
    <n v="3"/>
    <x v="181"/>
    <s v="Desenvolvimento Institucional"/>
    <s v="Gestão"/>
    <s v="Assegurar a logística corporativa"/>
    <s v="Não"/>
    <s v="AA"/>
    <s v="AA/GSA"/>
    <s v="2ª SR"/>
    <s v="4 - Atividade"/>
    <s v="Despesas de Custeio - Material de Consumo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30286.480000000003"/>
    <n v="0"/>
    <n v="20075.7"/>
    <s v="Sim"/>
    <x v="0"/>
  </r>
  <r>
    <n v="3"/>
    <x v="182"/>
    <s v="Desenvolvimento Institucional"/>
    <s v="Gestão"/>
    <s v="Assegurar a logística corporativa"/>
    <s v="Não"/>
    <s v="AA"/>
    <s v="AA/GSA"/>
    <s v="2ª SR"/>
    <s v="4 - Atividade"/>
    <s v="Custeio - Despesas Administrativas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BA"/>
    <n v="0"/>
    <n v="0"/>
    <n v="0"/>
    <n v="252015.35999999996"/>
    <n v="66733.89"/>
    <n v="323205.84000000003"/>
    <n v="180.25"/>
    <n v="215107.49"/>
    <s v="Sim"/>
    <x v="0"/>
  </r>
  <r>
    <n v="3"/>
    <x v="183"/>
    <s v="Desenvolvimento Institucional"/>
    <s v="Gestão"/>
    <s v="Assegurar a logística corporativa"/>
    <s v="Não"/>
    <s v="AA"/>
    <s v="AA/GSA"/>
    <s v="2ª SR"/>
    <s v="4 - Atividade"/>
    <s v="Despesas de Custeio - Segurança e Vigilância - 2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5134.4799999999996"/>
    <n v="0"/>
    <n v="5134.4799999999996"/>
    <s v="Sim"/>
    <x v="0"/>
  </r>
  <r>
    <n v="3"/>
    <x v="184"/>
    <s v="Desenvolvimento Institucional"/>
    <s v="Gestão"/>
    <s v="Assegurar a logística corporativa"/>
    <s v="IAE"/>
    <s v="AA"/>
    <s v="AA/GSA"/>
    <s v="3ª SR"/>
    <s v="4 - Atividade"/>
    <s v="Construção, Reforma e Ampliação dos Prédios da Codevasf - 3ª SR/PE - 2020"/>
    <m/>
    <s v="Gestão e Governança"/>
    <s v="Construção/Reforma"/>
    <s v="Gestão e Governança"/>
    <m/>
    <s v="06 - Em execução"/>
    <n v="0"/>
    <s v="Não"/>
    <s v="Sem Restrição Informada"/>
    <s v="Sem Restrição Informada"/>
    <s v="Sem Restrição/Problema"/>
    <s v="Sem Restrição Informada"/>
    <s v="Sem Restrição Informada"/>
    <s v="NA"/>
    <s v="NA"/>
    <s v="NA"/>
    <s v="-"/>
    <s v="PE"/>
    <n v="0"/>
    <n v="0"/>
    <n v="0"/>
    <n v="0"/>
    <n v="0"/>
    <n v="149125.99"/>
    <n v="0"/>
    <n v="88409.34"/>
    <s v="Sim"/>
    <x v="0"/>
  </r>
  <r>
    <n v="3"/>
    <x v="185"/>
    <s v="Desenvolvimento Institucional"/>
    <s v="Gestão"/>
    <s v="Assegurar a logística corporativa"/>
    <s v="Não"/>
    <s v="AA"/>
    <s v="AA/GSA"/>
    <s v="3ª SR"/>
    <s v="4 - Atividade"/>
    <s v="Despesas de Custeio - Água e Esgoto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29316.81"/>
    <n v="0"/>
    <n v="23806.04"/>
    <s v="Sim"/>
    <x v="0"/>
  </r>
  <r>
    <n v="3"/>
    <x v="186"/>
    <s v="Desenvolvimento Institucional"/>
    <s v="Gestão"/>
    <s v="Assegurar a logística corporativa"/>
    <s v="Não"/>
    <s v="AA"/>
    <s v="AA/GSA"/>
    <s v="3ª SR"/>
    <s v="4 - Atividade"/>
    <s v="Despesas de Custeio - Energia Elétrica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339411.12"/>
    <n v="0"/>
    <n v="68244.67"/>
    <s v="Sim"/>
    <x v="0"/>
  </r>
  <r>
    <n v="3"/>
    <x v="187"/>
    <s v="Desenvolvimento Institucional"/>
    <s v="Gestão"/>
    <s v="Assegurar a logística corporativa"/>
    <s v="Não"/>
    <s v="AA"/>
    <s v="AA/GSA"/>
    <s v="3ª SR"/>
    <s v="4 - Atividade"/>
    <s v="Despesas de Custeio - Telecomunicação fixa e móvel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994.5"/>
    <n v="0"/>
    <n v="994.5"/>
    <s v="Sim"/>
    <x v="0"/>
  </r>
  <r>
    <n v="3"/>
    <x v="188"/>
    <s v="Desenvolvimento Institucional"/>
    <s v="Gestão"/>
    <s v="Assegurar a logística corporativa"/>
    <s v="Não"/>
    <s v="AA"/>
    <s v="AA/GSA"/>
    <s v="3ª SR"/>
    <s v="4 - Atividade"/>
    <s v="Despesas de Custeio - Material de Consumo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666027.27"/>
    <n v="0"/>
    <n v="473242.8"/>
    <s v="Sim"/>
    <x v="0"/>
  </r>
  <r>
    <n v="3"/>
    <x v="189"/>
    <s v="Desenvolvimento Institucional"/>
    <s v="Gestão"/>
    <s v="Assegurar a logística corporativa"/>
    <s v="Não"/>
    <s v="AA"/>
    <s v="AA/GSA"/>
    <s v="3ª SR"/>
    <s v="4 - Atividade"/>
    <s v="Despesas de Custeio - Limpeza e Conservação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486614.87"/>
    <n v="0"/>
    <n v="254771.84"/>
    <s v="Sim"/>
    <x v="0"/>
  </r>
  <r>
    <n v="3"/>
    <x v="190"/>
    <s v="Desenvolvimento Institucional"/>
    <s v="Gestão"/>
    <s v="Assegurar a logística corporativa"/>
    <s v="Não"/>
    <s v="AA"/>
    <s v="AA/GSA"/>
    <s v="3ª SR"/>
    <s v="4 - Atividade"/>
    <s v="Custeio - Despesas Administrativas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PE"/>
    <n v="0"/>
    <n v="0"/>
    <n v="0"/>
    <n v="150589.52999999994"/>
    <n v="47078.479999999996"/>
    <n v="171580.69"/>
    <n v="0"/>
    <n v="68146.27"/>
    <s v="Sim"/>
    <x v="0"/>
  </r>
  <r>
    <n v="3"/>
    <x v="191"/>
    <s v="Desenvolvimento Institucional"/>
    <s v="Gestão"/>
    <s v="Assegurar a logística corporativa"/>
    <s v="Não"/>
    <s v="AA"/>
    <s v="AA/GSA"/>
    <s v="3ª SR"/>
    <s v="4 - Atividade"/>
    <s v="Despesas de Custeio - Segurança e Vigilância - 3ª SR/P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E"/>
    <n v="0"/>
    <n v="0"/>
    <n v="0"/>
    <n v="0"/>
    <n v="0"/>
    <n v="102000"/>
    <n v="0"/>
    <n v="85000"/>
    <s v="Sim"/>
    <x v="0"/>
  </r>
  <r>
    <n v="3"/>
    <x v="192"/>
    <s v="Desenvolvimento Institucional"/>
    <s v="Gestão"/>
    <s v="Assegurar a logística corporativa"/>
    <s v="Não"/>
    <s v="AA"/>
    <s v="AA/GSA"/>
    <s v="4ª SR"/>
    <s v="4 - Atividade"/>
    <s v="Despesas de Custeio - Água e Esgoto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SE"/>
    <n v="0"/>
    <n v="0"/>
    <n v="0"/>
    <n v="0"/>
    <n v="0"/>
    <n v="11896.57"/>
    <n v="0"/>
    <n v="11077.13"/>
    <s v="Sim"/>
    <x v="0"/>
  </r>
  <r>
    <n v="3"/>
    <x v="193"/>
    <s v="Desenvolvimento Institucional"/>
    <s v="Gestão"/>
    <s v="Assegurar a logística corporativa"/>
    <s v="Não"/>
    <s v="AA"/>
    <s v="AA/GSA"/>
    <s v="4ª SR"/>
    <s v="4 - Atividade"/>
    <s v="Despesas de Custeio - Energia Elétrica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SE"/>
    <n v="0"/>
    <n v="0"/>
    <n v="0"/>
    <n v="0"/>
    <n v="0"/>
    <n v="72704.73"/>
    <n v="0"/>
    <n v="64000.37"/>
    <s v="Sim"/>
    <x v="0"/>
  </r>
  <r>
    <n v="3"/>
    <x v="194"/>
    <s v="Desenvolvimento Institucional"/>
    <s v="Gestão"/>
    <s v="Assegurar a logística corporativa"/>
    <s v="Não"/>
    <s v="AA"/>
    <s v="AA/GSA"/>
    <s v="4ª SR"/>
    <s v="4 - Atividade"/>
    <s v="Despesas de Custeio - Limpeza e Conservação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SE"/>
    <n v="0"/>
    <n v="0"/>
    <n v="0"/>
    <n v="0"/>
    <n v="0"/>
    <n v="110378.98"/>
    <n v="0"/>
    <n v="62569.960000000006"/>
    <s v="Sim"/>
    <x v="0"/>
  </r>
  <r>
    <n v="3"/>
    <x v="195"/>
    <s v="Desenvolvimento Institucional"/>
    <s v="Gestão"/>
    <s v="Assegurar a logística corporativa"/>
    <s v="Não"/>
    <s v="AA"/>
    <s v="AA/GSA"/>
    <s v="4ª SR"/>
    <s v="4 - Atividade"/>
    <s v="Despesas de Custeio - Material de Consumo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SE"/>
    <n v="0"/>
    <n v="0"/>
    <n v="0"/>
    <n v="0"/>
    <n v="0"/>
    <n v="1207.5"/>
    <n v="0"/>
    <n v="962.5"/>
    <s v="Sim"/>
    <x v="0"/>
  </r>
  <r>
    <n v="3"/>
    <x v="196"/>
    <s v="Desenvolvimento Institucional"/>
    <s v="Gestão"/>
    <s v="Assegurar a logística corporativa"/>
    <s v="Não"/>
    <s v="AA"/>
    <s v="AA/GSA"/>
    <s v="4ª SR"/>
    <s v="4 - Atividade"/>
    <s v="Custeio - Despesas Administrativas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SE"/>
    <n v="0"/>
    <n v="0"/>
    <n v="0"/>
    <n v="182346.13"/>
    <n v="78197.010000000009"/>
    <n v="645282.75"/>
    <n v="0"/>
    <n v="372337.13"/>
    <s v="Sim"/>
    <x v="0"/>
  </r>
  <r>
    <n v="3"/>
    <x v="197"/>
    <s v="Desenvolvimento Institucional"/>
    <s v="Gestão"/>
    <s v="Assegurar a logística corporativa"/>
    <s v="Não"/>
    <s v="AA"/>
    <s v="AA/GSA"/>
    <s v="4ª SR"/>
    <s v="4 - Atividade"/>
    <s v="Despesas de Custeio - Segurança e Vigilância - 4ª SR/SE"/>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SE"/>
    <n v="0"/>
    <n v="0"/>
    <n v="0"/>
    <n v="0"/>
    <n v="0"/>
    <n v="442248.65"/>
    <n v="0"/>
    <n v="195279.33000000002"/>
    <s v="Sim"/>
    <x v="0"/>
  </r>
  <r>
    <n v="3"/>
    <x v="198"/>
    <s v="Desenvolvimento Institucional"/>
    <s v="Gestão"/>
    <s v="Assegurar a logística corporativa"/>
    <s v="Não"/>
    <s v="AA"/>
    <s v="AA/GSA"/>
    <s v="5ª SR"/>
    <s v="4 - Atividade"/>
    <s v="Despesas de Custeio - Água e Esgoto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AL"/>
    <n v="0"/>
    <n v="0"/>
    <n v="0"/>
    <n v="0"/>
    <n v="0"/>
    <n v="23611.279999999999"/>
    <n v="0"/>
    <n v="5960.2900000000009"/>
    <s v="Sim"/>
    <x v="0"/>
  </r>
  <r>
    <n v="3"/>
    <x v="199"/>
    <s v="Desenvolvimento Institucional"/>
    <s v="Gestão"/>
    <s v="Assegurar a logística corporativa"/>
    <s v="Não"/>
    <s v="AA"/>
    <s v="AA/GSA"/>
    <s v="5ª SR"/>
    <s v="4 - Atividade"/>
    <s v="Despesas de Custeio - Energia Elétrica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AL"/>
    <n v="0"/>
    <n v="0"/>
    <n v="0"/>
    <n v="0"/>
    <n v="0"/>
    <n v="196794.53"/>
    <n v="0"/>
    <n v="61168.35"/>
    <s v="Sim"/>
    <x v="0"/>
  </r>
  <r>
    <n v="3"/>
    <x v="200"/>
    <s v="Desenvolvimento Institucional"/>
    <s v="Gestão"/>
    <s v="Assegurar a logística corporativa"/>
    <s v="Não"/>
    <s v="AA"/>
    <s v="AA/GSA"/>
    <s v="5ª SR"/>
    <s v="4 - Atividade"/>
    <s v="Despesas de Custeio - Limpeza e Conservação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AL"/>
    <n v="0"/>
    <n v="0"/>
    <n v="0"/>
    <n v="0"/>
    <n v="0"/>
    <n v="105999.14"/>
    <n v="0"/>
    <n v="77090.28"/>
    <s v="Sim"/>
    <x v="0"/>
  </r>
  <r>
    <n v="3"/>
    <x v="201"/>
    <s v="Desenvolvimento Institucional"/>
    <s v="Gestão"/>
    <s v="Assegurar a logística corporativa"/>
    <s v="Não"/>
    <s v="AA"/>
    <s v="AA/GSA"/>
    <s v="5ª SR"/>
    <s v="4 - Atividade"/>
    <s v="Custeio - Despesas Administrativas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AL"/>
    <n v="0"/>
    <n v="0"/>
    <n v="0"/>
    <n v="38278.770000000004"/>
    <n v="5599.17"/>
    <n v="667844.32999999996"/>
    <n v="0"/>
    <n v="265220.77999999997"/>
    <s v="Sim"/>
    <x v="0"/>
  </r>
  <r>
    <n v="3"/>
    <x v="202"/>
    <s v="Desenvolvimento Institucional"/>
    <s v="Gestão"/>
    <s v="Assegurar a logística corporativa"/>
    <s v="Não"/>
    <s v="AA"/>
    <s v="AA/GSA"/>
    <s v="5ª SR"/>
    <s v="4 - Atividade"/>
    <s v="Despesas de Custeio - Segurança e Vigilância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AL"/>
    <n v="0"/>
    <n v="0"/>
    <n v="0"/>
    <n v="0"/>
    <n v="0"/>
    <n v="2386.88"/>
    <n v="0"/>
    <n v="2386.88"/>
    <s v="Sim"/>
    <x v="0"/>
  </r>
  <r>
    <n v="3"/>
    <x v="203"/>
    <s v="Desenvolvimento Institucional"/>
    <s v="Gestão"/>
    <s v="Assegurar a logística corporativa"/>
    <s v="Não"/>
    <s v="AA"/>
    <s v="AA/GSA"/>
    <s v="5ª SR"/>
    <s v="4 - Atividade"/>
    <s v="Despesas de Custeio - Telecomunicação fixa e móvel - 5ª SR/AL"/>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AL"/>
    <n v="0"/>
    <n v="0"/>
    <n v="0"/>
    <n v="0"/>
    <n v="0"/>
    <n v="8975.74"/>
    <n v="0"/>
    <n v="7618.96"/>
    <s v="Sim"/>
    <x v="0"/>
  </r>
  <r>
    <n v="3"/>
    <x v="204"/>
    <s v="Desenvolvimento Institucional"/>
    <s v="Gestão"/>
    <s v="Assegurar a logística corporativa"/>
    <s v="Não"/>
    <s v="AA"/>
    <s v="AA/GSA"/>
    <s v="6ª SR"/>
    <s v="4 - Atividade"/>
    <s v="Despesas de Custeio - Água e Esgoto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15584.83"/>
    <n v="0"/>
    <n v="13219.06"/>
    <s v="Sim"/>
    <x v="0"/>
  </r>
  <r>
    <n v="3"/>
    <x v="205"/>
    <s v="Desenvolvimento Institucional"/>
    <s v="Gestão"/>
    <s v="Assegurar a logística corporativa"/>
    <s v="Não"/>
    <s v="AA"/>
    <s v="AA/GSA"/>
    <s v="6ª SR"/>
    <s v="4 - Atividade"/>
    <s v="Despesas de Custeio - Energia Elétrica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251615.06"/>
    <n v="0"/>
    <n v="84128.63"/>
    <s v="Sim"/>
    <x v="0"/>
  </r>
  <r>
    <n v="3"/>
    <x v="206"/>
    <s v="Desenvolvimento Institucional"/>
    <s v="Gestão"/>
    <s v="Assegurar a logística corporativa"/>
    <s v="Não"/>
    <s v="AA"/>
    <s v="AA/GSA"/>
    <s v="6ª SR"/>
    <s v="4 - Atividade"/>
    <s v="Despesas de Custeio - Limpeza e Conservação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505541.84"/>
    <n v="0"/>
    <n v="209462.8"/>
    <s v="Sim"/>
    <x v="0"/>
  </r>
  <r>
    <n v="3"/>
    <x v="207"/>
    <s v="Desenvolvimento Institucional"/>
    <s v="Gestão"/>
    <s v="Assegurar a logística corporativa"/>
    <s v="Não"/>
    <s v="AA"/>
    <s v="AA/GSA"/>
    <s v="6ª SR"/>
    <s v="4 - Atividade"/>
    <s v="Despesas de Custeio - Material de Consumo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3552.09"/>
    <n v="0"/>
    <n v="2802.9700000000003"/>
    <s v="Sim"/>
    <x v="0"/>
  </r>
  <r>
    <n v="3"/>
    <x v="208"/>
    <s v="Desenvolvimento Institucional"/>
    <s v="Gestão"/>
    <s v="Assegurar a logística corporativa"/>
    <s v="Não"/>
    <s v="AA"/>
    <s v="AA/GSA"/>
    <s v="6ª SR"/>
    <s v="4 - Atividade"/>
    <s v="Custeio - Despesas Administrativas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BA"/>
    <n v="0"/>
    <n v="0"/>
    <n v="0"/>
    <n v="107055.84"/>
    <n v="41904.150000000016"/>
    <n v="468304.77"/>
    <n v="0"/>
    <n v="150617.09999999998"/>
    <s v="Sim"/>
    <x v="0"/>
  </r>
  <r>
    <n v="3"/>
    <x v="209"/>
    <s v="Desenvolvimento Institucional"/>
    <s v="Gestão"/>
    <s v="Assegurar a logística corporativa"/>
    <s v="Não"/>
    <s v="AA"/>
    <s v="AA/GSA"/>
    <s v="6ª SR"/>
    <s v="4 - Atividade"/>
    <s v="Despesas de Custeio - Segurança e Vigilância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248348.9"/>
    <n v="0"/>
    <n v="59133"/>
    <s v="Sim"/>
    <x v="0"/>
  </r>
  <r>
    <n v="3"/>
    <x v="210"/>
    <s v="Desenvolvimento Institucional"/>
    <s v="Gestão"/>
    <s v="Assegurar a logística corporativa"/>
    <s v="Não"/>
    <s v="AA"/>
    <s v="AA/GSA"/>
    <s v="6ª SR"/>
    <s v="4 - Atividade"/>
    <s v="Despesas de Custeio - Telecomunicação fixa e móvel - 6ª SR/B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BA"/>
    <n v="0"/>
    <n v="0"/>
    <n v="0"/>
    <n v="0"/>
    <n v="0"/>
    <n v="28626.28"/>
    <n v="0"/>
    <n v="12367.3"/>
    <s v="Sim"/>
    <x v="0"/>
  </r>
  <r>
    <n v="3"/>
    <x v="211"/>
    <s v="Desenvolvimento Institucional"/>
    <s v="Gestão"/>
    <s v="Assegurar a logística corporativa"/>
    <s v="IAE"/>
    <s v="AA"/>
    <s v="AA/GSA"/>
    <s v="7ª SR"/>
    <s v="4 - Atividade"/>
    <s v="Construção, Reforma e Ampliação dos Prédios da Codevasf - 7ª SR/PI"/>
    <m/>
    <s v="Gestão e Governança"/>
    <s v="Construção/Reforma"/>
    <s v="Gestão e Governança"/>
    <m/>
    <s v="06 - Em execução"/>
    <n v="0"/>
    <s v="Não"/>
    <s v="Sem Restrição Informada"/>
    <s v="Sem Restrição Informada"/>
    <s v="Sem Restrição/Problema"/>
    <s v="Sem Restrição Informada"/>
    <s v="Sem Restrição Informada"/>
    <s v="NA"/>
    <s v="NA"/>
    <s v="NA"/>
    <s v="-"/>
    <s v="PI"/>
    <n v="0"/>
    <n v="0"/>
    <n v="0"/>
    <n v="0"/>
    <n v="0"/>
    <n v="576641.14"/>
    <n v="0"/>
    <n v="335036.98000000004"/>
    <s v="Sim"/>
    <x v="0"/>
  </r>
  <r>
    <n v="3"/>
    <x v="212"/>
    <s v="Desenvolvimento Institucional"/>
    <s v="Gestão"/>
    <s v="Assegurar a logística corporativa"/>
    <s v="Não"/>
    <s v="AA"/>
    <s v="AA/GSA"/>
    <s v="7ª SR"/>
    <s v="4 - Atividade"/>
    <s v="Despesas de Custeio - Água e Esgoto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22075.49"/>
    <n v="0"/>
    <n v="7452.7199999999993"/>
    <s v="Sim"/>
    <x v="0"/>
  </r>
  <r>
    <n v="3"/>
    <x v="213"/>
    <s v="Desenvolvimento Institucional"/>
    <s v="Gestão"/>
    <s v="Assegurar a logística corporativa"/>
    <s v="Não"/>
    <s v="AA"/>
    <s v="AA/GSA"/>
    <s v="7ª SR"/>
    <s v="4 - Atividade"/>
    <s v="Despesas de Custeio - Energia Elétrica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124676.22"/>
    <n v="0"/>
    <n v="75343.45"/>
    <s v="Sim"/>
    <x v="0"/>
  </r>
  <r>
    <n v="3"/>
    <x v="214"/>
    <s v="Desenvolvimento Institucional"/>
    <s v="Gestão"/>
    <s v="Assegurar a logística corporativa"/>
    <s v="Não"/>
    <s v="AA"/>
    <s v="AA/GSA"/>
    <s v="7ª SR"/>
    <s v="4 - Atividade"/>
    <s v="Despesas de Custeio - Limpeza e Conservação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96858.15"/>
    <n v="0"/>
    <n v="94974.15"/>
    <s v="Sim"/>
    <x v="0"/>
  </r>
  <r>
    <n v="3"/>
    <x v="215"/>
    <s v="Desenvolvimento Institucional"/>
    <s v="Gestão"/>
    <s v="Assegurar a logística corporativa"/>
    <s v="Não"/>
    <s v="AA"/>
    <s v="AA/GSA"/>
    <s v="7ª SR"/>
    <s v="4 - Atividade"/>
    <s v="Despesas de Custeio - Manutenção Predial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2000"/>
    <n v="0"/>
    <n v="0"/>
    <s v="Sim"/>
    <x v="0"/>
  </r>
  <r>
    <n v="3"/>
    <x v="216"/>
    <s v="Desenvolvimento Institucional"/>
    <s v="Gestão"/>
    <s v="Assegurar a logística corporativa"/>
    <s v="Não"/>
    <s v="AA"/>
    <s v="AA/GSA"/>
    <s v="7ª SR"/>
    <s v="4 - Atividade"/>
    <s v="Despesas de Custeio - Material de Consumo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4549.21"/>
    <n v="0"/>
    <n v="531.58000000000004"/>
    <s v="Sim"/>
    <x v="0"/>
  </r>
  <r>
    <n v="3"/>
    <x v="217"/>
    <s v="Desenvolvimento Institucional"/>
    <s v="Gestão"/>
    <s v="Assegurar a logística corporativa"/>
    <s v="Não"/>
    <s v="AA"/>
    <s v="AA/GSA"/>
    <s v="7ª SR"/>
    <s v="4 - Atividade"/>
    <s v="Custeio - Despesas Administrativas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PI"/>
    <n v="0"/>
    <n v="0"/>
    <n v="0"/>
    <n v="133938.87"/>
    <n v="26472.75"/>
    <n v="338923.72"/>
    <n v="0"/>
    <n v="128097.79000000001"/>
    <s v="Sim"/>
    <x v="0"/>
  </r>
  <r>
    <n v="3"/>
    <x v="218"/>
    <s v="Desenvolvimento Institucional"/>
    <s v="Gestão"/>
    <s v="Assegurar a logística corporativa"/>
    <s v="Não"/>
    <s v="AA"/>
    <s v="AA/GSA"/>
    <s v="7ª SR"/>
    <s v="4 - Atividade"/>
    <s v="Despesas de Custeio - Segurança e Vigilância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219136.95"/>
    <n v="0"/>
    <n v="219136.95"/>
    <s v="Sim"/>
    <x v="0"/>
  </r>
  <r>
    <n v="3"/>
    <x v="219"/>
    <s v="Desenvolvimento Institucional"/>
    <s v="Gestão"/>
    <s v="Assegurar a logística corporativa"/>
    <s v="Não"/>
    <s v="AA"/>
    <s v="AA/GSA"/>
    <s v="7ª SR"/>
    <s v="4 - Atividade"/>
    <s v="Despesas de Custeio - Telecomunicação fixa e móvel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13176.96"/>
    <n v="0"/>
    <n v="6602.2300000000005"/>
    <s v="Sim"/>
    <x v="0"/>
  </r>
  <r>
    <n v="3"/>
    <x v="220"/>
    <s v="Desenvolvimento Institucional"/>
    <s v="Gestão"/>
    <s v="Assegurar a logística corporativa"/>
    <s v="IAE"/>
    <s v="AA"/>
    <s v="AA/GSA"/>
    <s v="8ª SR"/>
    <s v="3 - Projetos Complementares"/>
    <s v="Construção, Reforma e Ampliação dos Prédios da Codevasf - 8ª SR/MA"/>
    <m/>
    <s v="Gestão e Governança"/>
    <s v="Construção/Reforma"/>
    <s v="Gestão e Governança"/>
    <m/>
    <s v="06 - Em execução"/>
    <s v="Contrato em execução, projetos complementares e orçamentos em análise."/>
    <s v="Não"/>
    <s v="Sem Restrição Informada"/>
    <s v="Sem Restrição Informada"/>
    <s v="Sem Restrição/Problema"/>
    <s v="Sem Restrição Informada"/>
    <s v="Sem Restrição Informada"/>
    <s v="NA"/>
    <s v="NA"/>
    <s v="NA"/>
    <s v="-"/>
    <s v="MA"/>
    <n v="70"/>
    <n v="0"/>
    <n v="0"/>
    <n v="0"/>
    <n v="0"/>
    <n v="3169.2"/>
    <n v="0"/>
    <n v="2785.09"/>
    <s v="Sim"/>
    <x v="0"/>
  </r>
  <r>
    <n v="3"/>
    <x v="221"/>
    <s v="Desenvolvimento Institucional"/>
    <s v="Gestão"/>
    <s v="Assegurar a logística corporativa"/>
    <s v="Não"/>
    <s v="AA"/>
    <s v="AA/GSA"/>
    <s v="8ª SR"/>
    <s v="4 - Atividade"/>
    <s v="Despesas de Custeio - Água e Esgoto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21605.7"/>
    <n v="0"/>
    <n v="2989.12"/>
    <s v="Sim"/>
    <x v="0"/>
  </r>
  <r>
    <n v="3"/>
    <x v="222"/>
    <s v="Desenvolvimento Institucional"/>
    <s v="Gestão"/>
    <s v="Assegurar a logística corporativa"/>
    <s v="Não"/>
    <s v="AA"/>
    <s v="AA/GSA"/>
    <s v="8ª SR"/>
    <s v="4 - Atividade"/>
    <s v="Despesas de Custeio - Energia Elétrica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151607.14000000001"/>
    <n v="0"/>
    <n v="50515.83"/>
    <s v="Sim"/>
    <x v="0"/>
  </r>
  <r>
    <n v="3"/>
    <x v="223"/>
    <s v="Desenvolvimento Institucional"/>
    <s v="Gestão"/>
    <s v="Assegurar a logística corporativa"/>
    <s v="Não"/>
    <s v="AA"/>
    <s v="AA/GSA"/>
    <s v="8ª SR"/>
    <s v="4 - Atividade"/>
    <s v="Despesas de Custeio - Limpeza e Conservação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140310.31"/>
    <n v="0"/>
    <n v="64656.2"/>
    <s v="Sim"/>
    <x v="0"/>
  </r>
  <r>
    <n v="3"/>
    <x v="224"/>
    <s v="Desenvolvimento Institucional"/>
    <s v="Gestão"/>
    <s v="Assegurar a logística corporativa"/>
    <s v="Não"/>
    <s v="AA"/>
    <s v="AA/GSA"/>
    <s v="8ª SR"/>
    <s v="4 - Atividade"/>
    <s v="Despesas de Custeio - Manutenção Predial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78158.06"/>
    <n v="0"/>
    <n v="29279.850000000002"/>
    <s v="Sim"/>
    <x v="0"/>
  </r>
  <r>
    <n v="3"/>
    <x v="225"/>
    <s v="Desenvolvimento Institucional"/>
    <s v="Gestão"/>
    <s v="Assegurar a logística corporativa"/>
    <s v="Não"/>
    <s v="AA"/>
    <s v="AA/GSA"/>
    <s v="8ª SR"/>
    <s v="4 - Atividade"/>
    <s v="Despesas de Custeio - Material de Consumo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1081.2"/>
    <n v="0"/>
    <n v="670.5"/>
    <s v="Sim"/>
    <x v="0"/>
  </r>
  <r>
    <n v="3"/>
    <x v="226"/>
    <s v="Desenvolvimento Institucional"/>
    <s v="Gestão"/>
    <s v="Assegurar a logística corporativa"/>
    <s v="Não"/>
    <s v="AA"/>
    <s v="AA/GSA"/>
    <s v="8ª SR"/>
    <s v="4 - Atividade"/>
    <s v="Despesas de Custeio - Segurança e Vigilância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62471.1"/>
    <n v="0"/>
    <n v="62471.1"/>
    <s v="Sim"/>
    <x v="0"/>
  </r>
  <r>
    <n v="3"/>
    <x v="227"/>
    <s v="Desenvolvimento Institucional"/>
    <s v="Gestão"/>
    <s v="Assegurar a logística corporativa"/>
    <s v="Não"/>
    <s v="AA"/>
    <s v="AA/GSA"/>
    <s v="8ª SR"/>
    <s v="4 - Atividade"/>
    <s v="Despesas de Custeio - Telecomunicação fixa e móvel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MA"/>
    <n v="0"/>
    <n v="0"/>
    <n v="0"/>
    <n v="0"/>
    <n v="0"/>
    <n v="13154.73"/>
    <n v="0"/>
    <n v="3683.96"/>
    <s v="Sim"/>
    <x v="0"/>
  </r>
  <r>
    <n v="3"/>
    <x v="228"/>
    <s v="Desenvolvimento Institucional"/>
    <s v="Gestão"/>
    <s v="Assegurar a logística corporativa"/>
    <s v="Não"/>
    <s v="AA"/>
    <s v="AA/GSA"/>
    <s v="8ª SR"/>
    <s v="4 - Atividade"/>
    <s v="Custeio - Despesas Administrativas - 8ª SR/MA"/>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MA"/>
    <n v="0"/>
    <n v="0"/>
    <n v="0"/>
    <n v="32091.9"/>
    <n v="22524.049999999996"/>
    <n v="474163.41"/>
    <n v="0"/>
    <n v="135833.66"/>
    <s v="Sim"/>
    <x v="0"/>
  </r>
  <r>
    <n v="3"/>
    <x v="229"/>
    <s v="Desenvolvimento Institucional"/>
    <s v="Gestão"/>
    <s v="Assegurar a logística corporativa"/>
    <s v="Não"/>
    <s v="AA"/>
    <s v="AA/GSA"/>
    <s v="AA"/>
    <s v="4 - Atividade"/>
    <s v="Despesas de Custeio - Água e Esgoto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81191.179999999993"/>
    <n v="0"/>
    <n v="64280.06"/>
    <s v="Sim"/>
    <x v="0"/>
  </r>
  <r>
    <n v="3"/>
    <x v="230"/>
    <s v="Desenvolvimento Institucional"/>
    <s v="Gestão"/>
    <s v="Assegurar a logística corporativa"/>
    <s v="Não"/>
    <s v="AA"/>
    <s v="AA/GSA"/>
    <s v="AA"/>
    <s v="4 - Atividade"/>
    <s v="Despesas de Custeio - Energia Elétrica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383297.69"/>
    <n v="0"/>
    <n v="309748"/>
    <s v="Sim"/>
    <x v="0"/>
  </r>
  <r>
    <n v="3"/>
    <x v="231"/>
    <s v="Desenvolvimento Institucional"/>
    <s v="Gestão"/>
    <s v="Assegurar a logística corporativa"/>
    <s v="Não"/>
    <s v="AA"/>
    <s v="AA/GSA"/>
    <s v="AA"/>
    <s v="4 - Atividade"/>
    <s v="Despesas de Custeio - Limpeza e Conservação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1307487.75"/>
    <n v="0"/>
    <n v="673825.09000000008"/>
    <s v="Sim"/>
    <x v="0"/>
  </r>
  <r>
    <n v="3"/>
    <x v="232"/>
    <s v="Desenvolvimento Institucional"/>
    <s v="Gestão"/>
    <s v="Assegurar a logística corporativa"/>
    <s v="Não"/>
    <s v="AA"/>
    <s v="AA/GSA"/>
    <s v="AA"/>
    <s v="4 - Atividade"/>
    <s v="Despesas de Custeio - Manutenção Predial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655949.15"/>
    <n v="0"/>
    <n v="312449.53999999998"/>
    <s v="Sim"/>
    <x v="0"/>
  </r>
  <r>
    <n v="3"/>
    <x v="233"/>
    <s v="Desenvolvimento Institucional"/>
    <s v="Gestão"/>
    <s v="Assegurar a logística corporativa"/>
    <s v="Não"/>
    <s v="AA"/>
    <s v="AA/GSA"/>
    <s v="AA"/>
    <s v="4 - Atividade"/>
    <s v="Despesas de Custeio - Material de Consumo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27726"/>
    <n v="0"/>
    <n v="16384"/>
    <s v="Sim"/>
    <x v="0"/>
  </r>
  <r>
    <n v="3"/>
    <x v="234"/>
    <s v="Desenvolvimento Institucional"/>
    <s v="Gestão"/>
    <s v="Assegurar a logística corporativa"/>
    <s v="Não"/>
    <s v="AA"/>
    <s v="AA/GSA"/>
    <s v="AA"/>
    <s v="4 - Atividade"/>
    <s v="Despesas de Custeio - Segurança e Vigilância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586690.64"/>
    <n v="0"/>
    <n v="429564.5"/>
    <s v="Sim"/>
    <x v="0"/>
  </r>
  <r>
    <n v="3"/>
    <x v="235"/>
    <s v="Desenvolvimento Institucional"/>
    <s v="Gestão"/>
    <s v="Assegurar a logística corporativa"/>
    <s v="Não"/>
    <s v="AA"/>
    <s v="AA/GSA"/>
    <s v="AA"/>
    <s v="4 - Atividade"/>
    <s v="Despesas de Custeio - Telecomunicação Fixa e Móvel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DF"/>
    <n v="0"/>
    <n v="0"/>
    <n v="0"/>
    <n v="0"/>
    <n v="0"/>
    <n v="73657.08"/>
    <n v="0"/>
    <n v="35045.74"/>
    <s v="Sim"/>
    <x v="0"/>
  </r>
  <r>
    <n v="3"/>
    <x v="236"/>
    <s v="Desenvolvimento Institucional"/>
    <s v="Gestão"/>
    <s v="Assegurar a logística corporativa"/>
    <s v="Não"/>
    <s v="AA"/>
    <s v="AA/GSA"/>
    <s v="AA"/>
    <s v="4 - Atividade"/>
    <s v="Despesas de Custeio - Viagens e Diárias - Sede/DF"/>
    <m/>
    <s v="Gestão e Governança"/>
    <s v="Custos administrativos"/>
    <s v="Gestão e Governança"/>
    <m/>
    <s v="06 - Em execução"/>
    <n v="0"/>
    <s v="Não"/>
    <s v="Sem Restrição Informada"/>
    <s v="Sem Restrição Informada"/>
    <s v="Sem Restrição/Problema"/>
    <s v="Sem Restrição Informada"/>
    <s v="Sem Restrição Informada"/>
    <s v="NA"/>
    <s v="NA"/>
    <s v="2000"/>
    <s v="-"/>
    <s v="DF"/>
    <n v="0"/>
    <n v="0"/>
    <n v="0"/>
    <n v="112987.81000000001"/>
    <n v="25561.359999999997"/>
    <n v="96950.260000000009"/>
    <n v="0"/>
    <n v="96572.18"/>
    <s v="Sim"/>
    <x v="0"/>
  </r>
  <r>
    <n v="3"/>
    <x v="237"/>
    <s v="Desenvolvimento Institucional"/>
    <s v="Gestão"/>
    <s v="Assegurar a logística corporativa"/>
    <s v="Não"/>
    <s v="AA"/>
    <s v="AA/GSA"/>
    <s v="7ª SR"/>
    <s v="4 - Atividade"/>
    <s v="Despesas de Custeio - Material Permanente - 7ª SR/PI"/>
    <m/>
    <s v="Gestão e Governança"/>
    <s v="Custos administrativos"/>
    <s v="Gestão e Governança"/>
    <m/>
    <s v="06 - Em execução"/>
    <n v="0"/>
    <s v="Não"/>
    <s v="Sem Restrição Informada"/>
    <s v="Sem Restrição Informada"/>
    <s v="Sem Restrição/Problema"/>
    <s v="Sem Restrição Informada"/>
    <s v="Sem Restrição Informada"/>
    <s v="NA"/>
    <s v="NA"/>
    <s v="NA"/>
    <s v="-"/>
    <s v="PI"/>
    <n v="0"/>
    <n v="0"/>
    <n v="0"/>
    <n v="0"/>
    <n v="0"/>
    <n v="829"/>
    <n v="0"/>
    <n v="0"/>
    <s v="Sim"/>
    <x v="0"/>
  </r>
  <r>
    <n v="3"/>
    <x v="238"/>
    <s v="Desenvolvimento Institucional"/>
    <s v="Gestão"/>
    <s v="Assegurar a logística corporativa"/>
    <s v="Não"/>
    <s v="AA"/>
    <s v="AA/GSA"/>
    <s v="AA"/>
    <s v="4 - Atividade"/>
    <s v="Despesas Administrativas - Escritório de Representação de Belo Horizonte -  Sede/MG"/>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6477.86"/>
    <n v="0"/>
    <n v="33883.18"/>
    <s v="Sim"/>
    <x v="0"/>
  </r>
  <r>
    <n v="3"/>
    <x v="239"/>
    <s v="Desenvolvimento Institucional"/>
    <s v="Gestão"/>
    <s v="Assegurar a logística corporativa"/>
    <s v="Não"/>
    <s v="AA"/>
    <s v="AA/GSA"/>
    <s v="AA"/>
    <s v="4 - Atividade"/>
    <s v="Despesas Administrativas - Escritório de Representação de Recife - Sede/PE"/>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35343.83"/>
    <n v="0"/>
    <n v="35229.96"/>
    <s v="Sim"/>
    <x v="0"/>
  </r>
  <r>
    <n v="3"/>
    <x v="240"/>
    <s v="Desenvolvimento Institucional"/>
    <s v="Gestão"/>
    <s v="Assegurar a logística corporativa"/>
    <s v="Não"/>
    <s v="AA"/>
    <s v="AA/GSA"/>
    <s v="AA"/>
    <s v="4 - Atividade"/>
    <s v="Despesas Administrativas - Escritório de Representação de Salvador - Sede/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4200"/>
    <n v="0"/>
    <n v="986.09"/>
    <s v="Sim"/>
    <x v="0"/>
  </r>
  <r>
    <n v="3"/>
    <x v="241"/>
    <s v="Desenvolvimento Institucional"/>
    <s v="Gestão"/>
    <s v="Assegurar a logística corporativa"/>
    <s v="Não"/>
    <s v="AA"/>
    <s v="AA/GSA"/>
    <s v="6ª SR"/>
    <s v="4 - Atividade"/>
    <s v="Despesas Administrativas - Escritório de Apoio Técnico de Paulo Afonso - 6ª SR/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077.91"/>
    <n v="0"/>
    <n v="5040.28"/>
    <s v="Sim"/>
    <x v="0"/>
  </r>
  <r>
    <n v="3"/>
    <x v="242"/>
    <s v="Desenvolvimento Institucional"/>
    <s v="Gestão"/>
    <s v="Assegurar a logística corporativa"/>
    <s v="Não"/>
    <s v="AA"/>
    <s v="AA/GSA"/>
    <s v="2ª SR"/>
    <s v="4 - Atividade"/>
    <s v="Despesas Administrativas - Escritório de Apoio Barreiras - 2ª SR/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200083.9"/>
    <n v="52.1"/>
    <n v="132248.91999999998"/>
    <s v="Sim"/>
    <x v="0"/>
  </r>
  <r>
    <n v="3"/>
    <x v="243"/>
    <s v="Desenvolvimento Institucional"/>
    <s v="Gestão"/>
    <s v="Assegurar a logística corporativa"/>
    <s v="Não"/>
    <s v="AA"/>
    <s v="AA/GSA"/>
    <s v="2ª SR"/>
    <s v="4 - Atividade"/>
    <s v="Despesas Administrativas - Escritório de Apoio de Guanambi - 2ª SR/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99884.76"/>
    <n v="0"/>
    <n v="133896.19"/>
    <s v="Sim"/>
    <x v="0"/>
  </r>
  <r>
    <n v="3"/>
    <x v="244"/>
    <s v="Desenvolvimento Institucional"/>
    <s v="Gestão"/>
    <s v="Assegurar a logística corporativa"/>
    <s v="Não"/>
    <s v="AA"/>
    <s v="AA/GSA"/>
    <s v="2ª SR"/>
    <s v="4 - Atividade"/>
    <s v="Despesas Administrativas - Escritório de Apoio de Irecê - 2ª SR/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214979.45"/>
    <n v="63.06"/>
    <n v="143190.05000000002"/>
    <s v="Sim"/>
    <x v="0"/>
  </r>
  <r>
    <n v="3"/>
    <x v="245"/>
    <s v="Desenvolvimento Institucional"/>
    <s v="Gestão"/>
    <s v="Assegurar a logística corporativa"/>
    <s v="Não"/>
    <s v="AA"/>
    <s v="AA/GSA"/>
    <s v="7ª SR"/>
    <s v="4 - Atividade"/>
    <s v="Despesas Administrativas - Escritório de Apoio de Crateús - 7ª SR/CE"/>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10889.51"/>
    <n v="0"/>
    <n v="10195.569999999998"/>
    <s v="Sim"/>
    <x v="0"/>
  </r>
  <r>
    <n v="3"/>
    <x v="246"/>
    <s v="Desenvolvimento Institucional"/>
    <s v="Gestão"/>
    <s v="Assegurar a logística corporativa"/>
    <s v="Não"/>
    <s v="AA"/>
    <s v="AA/GSA"/>
    <s v="7ª SR"/>
    <s v="4 - Atividade"/>
    <s v="Despesas Administrativas - Escritório de Apoio de Parnaíba -7ª SR/PI"/>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698.9"/>
    <n v="0"/>
    <n v="611.54999999999995"/>
    <s v="Sim"/>
    <x v="0"/>
  </r>
  <r>
    <n v="3"/>
    <x v="247"/>
    <s v="Desenvolvimento Institucional"/>
    <s v="Gestão"/>
    <s v="Assegurar a logística corporativa"/>
    <s v="Não"/>
    <s v="AA"/>
    <s v="AA/GSA"/>
    <s v="2ª SR"/>
    <s v="4 - Atividade"/>
    <s v="Despesas de Custeio - Combustíveis Automotivos - 2ª SR/B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0501.39"/>
    <n v="0"/>
    <n v="10501.39"/>
    <s v="Sim"/>
    <x v="0"/>
  </r>
  <r>
    <n v="3"/>
    <x v="248"/>
    <s v="Desenvolvimento Institucional"/>
    <s v="Gestão"/>
    <s v="Assegurar a logística corporativa"/>
    <s v="Não"/>
    <s v="AA"/>
    <s v="AA/GSA"/>
    <s v="3ª SR"/>
    <s v="4 - Atividade"/>
    <s v="Despesas de Custeio - Combustíveis Automotivos - 3ª SR/PE"/>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18519.18"/>
    <n v="0"/>
    <n v="18514.87"/>
    <s v="Sim"/>
    <x v="0"/>
  </r>
  <r>
    <n v="3"/>
    <x v="249"/>
    <s v="Desenvolvimento Institucional"/>
    <s v="Gestão"/>
    <s v="Assegurar a logística corporativa"/>
    <s v="Não"/>
    <s v="AA"/>
    <s v="AA/GSA"/>
    <s v="5ª SR"/>
    <s v="4 - Atividade"/>
    <s v="Despesas de Custeio - Combustíveis Automotivos - 5ª SR/AL"/>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95728.93"/>
    <n v="0"/>
    <n v="12517.88"/>
    <s v="Sim"/>
    <x v="0"/>
  </r>
  <r>
    <n v="3"/>
    <x v="250"/>
    <s v="Desenvolvimento Institucional"/>
    <s v="Gestão"/>
    <s v="Assegurar a logística corporativa"/>
    <s v="Não"/>
    <s v="AA"/>
    <s v="AA/GSA"/>
    <s v="1ª SR"/>
    <s v="4 - Atividade"/>
    <s v="Despesas de Custeio - Combustíveis Automotivos - Sede/DF"/>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6482.1"/>
    <n v="0"/>
    <n v="0"/>
    <s v="Sim"/>
    <x v="0"/>
  </r>
  <r>
    <n v="3"/>
    <x v="251"/>
    <s v="Desenvolvimento Institucional"/>
    <s v="Gestão"/>
    <s v="Assegurar a logística corporativa"/>
    <s v="Não"/>
    <s v="AA"/>
    <s v="AA/GSA"/>
    <s v="AA"/>
    <s v="4 - Atividade"/>
    <s v="Despesas de Custeio - Aeronave - Sede/DF"/>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DF"/>
    <n v="0"/>
    <n v="0"/>
    <n v="0"/>
    <n v="0"/>
    <n v="0"/>
    <n v="98925.27"/>
    <n v="487.4"/>
    <n v="44387.83"/>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308880"/>
    <n v="30888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257400"/>
    <n v="25740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34320"/>
    <n v="3432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34320"/>
    <n v="3432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29858"/>
    <n v="29858"/>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25740"/>
    <n v="2574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21450"/>
    <n v="2145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17160"/>
    <n v="1716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10296"/>
    <n v="10296"/>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8580"/>
    <n v="858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4290"/>
    <n v="4290"/>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3416"/>
    <n v="3416"/>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2574"/>
    <n v="2574"/>
    <n v="0"/>
    <n v="0"/>
    <n v="0"/>
    <n v="0"/>
    <m/>
    <s v="Sim"/>
    <x v="0"/>
  </r>
  <r>
    <n v="3"/>
    <x v="167"/>
    <s v="Desenvolvimento Institucional"/>
    <s v="Gestão"/>
    <s v="Assegurar a logística corporativa"/>
    <s v="-"/>
    <s v="PR"/>
    <s v="PR/GB"/>
    <s v="PR"/>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858"/>
    <n v="858"/>
    <n v="0"/>
    <n v="0"/>
    <n v="0"/>
    <n v="0"/>
    <m/>
    <s v="Sim"/>
    <x v="0"/>
  </r>
  <r>
    <n v="3"/>
    <x v="167"/>
    <s v="Desenvolvimento Institucional"/>
    <s v="Gestão"/>
    <s v="Assegurar a logística corporativa"/>
    <s v="-"/>
    <s v="PR"/>
    <s v="PR/GB"/>
    <s v="AA"/>
    <s v="4 - Atividade"/>
    <s v="Promoção Institucional e Apoio ao Gabinete da Presidência"/>
    <m/>
    <s v="Gestão e Governança"/>
    <s v="Custos administrativo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4"/>
    <s v="2000"/>
    <n v="2"/>
    <s v="DF"/>
    <n v="0"/>
    <n v="858"/>
    <n v="858"/>
    <n v="0"/>
    <n v="0"/>
    <n v="0"/>
    <n v="0"/>
    <m/>
    <s v="Sim"/>
    <x v="0"/>
  </r>
  <r>
    <n v="3"/>
    <x v="252"/>
    <s v="Processos de Negócios"/>
    <s v="Economia Sustentável"/>
    <s v="Contribuir para a formação e atualização do capital humano"/>
    <s v="NBA"/>
    <s v="AR"/>
    <s v="AR/GDT"/>
    <s v="AR"/>
    <s v="3 - Projetos Complementares"/>
    <s v="Capacitação de Jovens - Projeto Amanhã"/>
    <m/>
    <s v="Capacitação"/>
    <s v="Capacitação de Jovens"/>
    <s v="Ações de Apoio ao Desenvolvimento Regional"/>
    <m/>
    <s v="07 - Concluído"/>
    <s v="As ações de capacitações do projeto com os recursos de 2019/2020 foram concluídas. Foram capacitados um total de 274 jovens somando os cursos de corte costura ocorridos na 1 e 4 SR, Pisicultura na 2 e 7 Sr, informatica na 5 e 6 SR, tratorista na 5 SR e fruticultura na 6SR.  "/>
    <s v="Não"/>
    <s v="Sem Restrição Informada"/>
    <s v="Sem Restrição Informada"/>
    <s v="Sem Restrição/Problema"/>
    <s v="Sem Restrição Informada"/>
    <s v="Sem Restrição Informada"/>
    <s v="4786"/>
    <s v="4786_0000"/>
    <s v="4786"/>
    <n v="2"/>
    <s v="NA"/>
    <n v="80"/>
    <n v="120000"/>
    <n v="148385"/>
    <n v="0"/>
    <n v="0"/>
    <n v="3548.3"/>
    <n v="0"/>
    <n v="0"/>
    <s v="Sim"/>
    <x v="0"/>
  </r>
  <r>
    <n v="3"/>
    <x v="253"/>
    <s v="Processos de Negócios"/>
    <s v="Economia Sustentável"/>
    <s v="Contribuir para a formação e atualização do capital humano"/>
    <s v="Não"/>
    <s v="AR"/>
    <s v="AR/GDT"/>
    <s v="AR"/>
    <s v="4 - Atividade"/>
    <s v="Despesas/Acompanhamento das ações do Projeto Amanhã"/>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4786"/>
    <s v="4786_0000"/>
    <s v="4786"/>
    <n v="2"/>
    <s v="NA"/>
    <n v="0"/>
    <n v="30000"/>
    <n v="0"/>
    <n v="0"/>
    <n v="0"/>
    <n v="156598.39999999999"/>
    <n v="0"/>
    <n v="46148.729999999996"/>
    <s v="Sim"/>
    <x v="0"/>
  </r>
  <r>
    <n v="3"/>
    <x v="254"/>
    <s v="Processos de Negócios"/>
    <s v="Economia Sustentável"/>
    <s v="Contribuir para a formação e atualização do capital humano"/>
    <s v="NBA"/>
    <s v="AR"/>
    <s v="AR/GDT"/>
    <s v="AR"/>
    <s v="3 - Projetos Complementares"/>
    <s v="Projeto Amanhã - 4ª SR/SE"/>
    <m/>
    <s v="Capacitação"/>
    <s v="Capacitação de Jovens"/>
    <s v="Ações de Apoio ao Desenvolvimento Regional"/>
    <m/>
    <s v="07 - Concluído"/>
    <s v="Material entregue em sua totalidade"/>
    <s v="Não"/>
    <s v="Sem Restrição Informada"/>
    <s v="Sem Restrição Informada"/>
    <s v="Sem Restrição/Problema"/>
    <s v="Sem Restrição Informada"/>
    <s v="Sem Restrição Informada"/>
    <s v="NA"/>
    <s v="NA"/>
    <s v="NA"/>
    <s v="-"/>
    <s v="SE"/>
    <n v="100"/>
    <n v="0"/>
    <n v="0"/>
    <n v="0"/>
    <n v="0"/>
    <n v="5986"/>
    <n v="0"/>
    <n v="5986"/>
    <s v="Sim"/>
    <x v="0"/>
  </r>
  <r>
    <n v="3"/>
    <x v="255"/>
    <s v="Processos de Negócios"/>
    <s v="Segurança Hídrica"/>
    <s v="Contribuir para a Revitalização das Bacias Hidrográficas"/>
    <s v="NOC"/>
    <s v="AR"/>
    <s v="AR/GSA"/>
    <s v="7ª SR"/>
    <s v="2 - Projetos Setoriais"/>
    <s v="Implantação de Sistema de Esgotamento Sanitário em Luzilândia/PI"/>
    <m/>
    <s v="Obra"/>
    <s v="Esgotamento Sanitário"/>
    <s v="Esgotamento Sanitário"/>
    <m/>
    <s v="06 - Em execução"/>
    <s v="Em execução"/>
    <s v="Não"/>
    <s v="Sem Restrição Informada"/>
    <s v="Sem Restrição Informada"/>
    <s v="Sem Restrição/Problema"/>
    <s v="Sem Restrição Informada"/>
    <s v="Sem Restrição Informada"/>
    <s v="10RM"/>
    <s v="10RM_0000"/>
    <s v="10RM"/>
    <n v="2"/>
    <s v="PI"/>
    <n v="0"/>
    <n v="734791.87"/>
    <n v="0"/>
    <n v="0"/>
    <n v="0"/>
    <n v="6875146.25"/>
    <n v="0"/>
    <n v="168376.66"/>
    <s v="Sim"/>
    <x v="0"/>
  </r>
  <r>
    <n v="1"/>
    <x v="256"/>
    <s v="Processos de Negócios"/>
    <s v="Segurança Hídrica"/>
    <s v="Contribuir para a Revitalização das Bacias Hidrográficas"/>
    <s v="NOC"/>
    <s v="AR"/>
    <s v="AR/GSA"/>
    <s v="2ª SR"/>
    <s v="2 - Projetos Setoriais"/>
    <s v="Implantação de Sistema de Esgotamento Sanitário em Canarana/BA"/>
    <m/>
    <s v="Obra"/>
    <s v="Esgotamento Sanitário"/>
    <s v="Esgotamento Sanitário"/>
    <m/>
    <s v="08 - Paralisado"/>
    <s v="TC Embasa - Programação de licitação para 2021 está nos controles da Embasa.  Para a retomada da obra, necessário créditos da ação 10RM que foi totalmente vetado na LOA2021."/>
    <s v="Sim"/>
    <s v="Orçamentário"/>
    <s v="Alto"/>
    <s v="Veto Loa 2021"/>
    <s v=" Veto total dos créditos da ação 10RM  da LOA2021. "/>
    <n v="0"/>
    <s v="10RM"/>
    <s v="10RM_0000"/>
    <s v="10RM"/>
    <n v="2"/>
    <s v="BA"/>
    <n v="60"/>
    <n v="1304986.67"/>
    <n v="0"/>
    <n v="0"/>
    <n v="0"/>
    <n v="0"/>
    <n v="0"/>
    <n v="0"/>
    <s v="Sim"/>
    <x v="0"/>
  </r>
  <r>
    <n v="1"/>
    <x v="257"/>
    <s v="Processos de Negócios"/>
    <s v="Segurança Hídrica"/>
    <s v="Contribuir para a Revitalização das Bacias Hidrográficas"/>
    <s v="NOC"/>
    <s v="AR"/>
    <s v="AR/GSA"/>
    <s v="3ª SR"/>
    <s v="2 - Projetos Setoriais"/>
    <s v="Implantação de Sistema de Esgotamento Sanitário em Floresta/PE (2ª Etapa)"/>
    <m/>
    <s v="Obra"/>
    <s v="Esgotamento Sanitário"/>
    <s v="Esgotamento Sanitário"/>
    <m/>
    <s v="06 - Em execução"/>
    <s v="Em execução"/>
    <s v="Sim"/>
    <s v="Orçamentário"/>
    <s v="Alto"/>
    <s v="Veto Loa 2021"/>
    <s v=" Veto total dos créditos da ação 10RM  da LOA2021.  Se não houver o empenho programado, risco de paralisação da obra."/>
    <n v="0"/>
    <s v="10RM"/>
    <s v="10RM_0000"/>
    <s v="10RM"/>
    <n v="2"/>
    <s v="PE"/>
    <n v="52"/>
    <n v="4500000"/>
    <n v="0"/>
    <n v="0"/>
    <n v="0"/>
    <n v="2433759.0699999998"/>
    <n v="0"/>
    <n v="1979750.02"/>
    <s v="Sim"/>
    <x v="0"/>
  </r>
  <r>
    <n v="3"/>
    <x v="258"/>
    <s v="Processos de Negócios"/>
    <s v="Segurança Hídrica"/>
    <s v="Contribuir para a Revitalização das Bacias Hidrográficas"/>
    <s v="NOC"/>
    <s v="AR"/>
    <s v="AR/GSA"/>
    <s v="6ª SR"/>
    <s v="2 - Projetos Setoriais"/>
    <s v="Implantação de Sistema de Esgotamento Sanitário em Campo Formoso/BA"/>
    <m/>
    <s v="Obra"/>
    <s v="Esgotamento Sanitário"/>
    <s v="Esgotamento Sanitário"/>
    <m/>
    <s v="06 - Em execução"/>
    <s v="Em execução"/>
    <s v="Não"/>
    <s v="Sem Restrição Informada"/>
    <s v="Sem Restrição Informada"/>
    <s v="Sem Restrição/Problema"/>
    <s v="Sem Restrição Informada"/>
    <s v="Sem Restrição Informada"/>
    <s v="NA"/>
    <s v="NA"/>
    <s v="2000"/>
    <s v="-"/>
    <s v="BA"/>
    <n v="0"/>
    <n v="0"/>
    <n v="0"/>
    <n v="7500"/>
    <n v="7500"/>
    <n v="13418465.140000001"/>
    <n v="0"/>
    <n v="0"/>
    <s v="Sim"/>
    <x v="0"/>
  </r>
  <r>
    <n v="1"/>
    <x v="259"/>
    <s v="Processos de Negócios"/>
    <s v="Segurança Hídrica"/>
    <s v="Contribuir para a Revitalização das Bacias Hidrográficas"/>
    <s v="NOC"/>
    <s v="AR"/>
    <s v="AR/GSA"/>
    <s v="6ª SR"/>
    <s v="2 - Projetos Setoriais"/>
    <s v="Implantar o Sistema de Esgotamento Sanitário em Jeremoabo/BA"/>
    <s v=""/>
    <s v="Obra"/>
    <s v="Esgotamento Sanitário"/>
    <s v="Esgotamento Sanitário"/>
    <m/>
    <s v="08 - Paralisado"/>
    <s v="A informação da Embasa é que, até o fim desse mês de junho ocorra a rescisão do contrato atual, e até meados de agosto ocorra o novo processo licitatório."/>
    <s v="Sim"/>
    <s v="Técnico"/>
    <s v="Alto"/>
    <s v="Abandono da Empresa"/>
    <s v="A Empresa abandonou a obra"/>
    <s v="Sem Restrição Informada"/>
    <s v="10RM"/>
    <s v="10RM_0000"/>
    <s v="10RM"/>
    <n v="2"/>
    <s v="BA"/>
    <n v="88"/>
    <n v="3252000"/>
    <n v="0"/>
    <n v="0"/>
    <n v="0"/>
    <n v="0"/>
    <n v="0"/>
    <n v="0"/>
    <s v="Sim"/>
    <x v="0"/>
  </r>
  <r>
    <n v="3"/>
    <x v="260"/>
    <s v="Processos de Negócios"/>
    <s v="Segurança Hídrica"/>
    <s v="Contribuir para a Revitalização das Bacias Hidrográficas"/>
    <s v="NOC"/>
    <s v="AR"/>
    <s v="AR/GSA"/>
    <s v="1ª SR"/>
    <s v="2 - Projetos Setoriais"/>
    <s v="Implantação de Sistema de Esgotamento Sanitário em Buritizeiro/MG"/>
    <m/>
    <s v="Obra"/>
    <s v="Esgotamento Sanitário"/>
    <s v="Esgotamento Sanitário"/>
    <m/>
    <s v="06 - Em execução"/>
    <s v="Em execução "/>
    <s v="Não"/>
    <s v="Sem Restrição Informada"/>
    <s v="Sem Restrição Informada"/>
    <s v="Sem Restrição/Problema"/>
    <s v="Sem Restrição Informada"/>
    <s v="Sem Restrição Informada"/>
    <s v="10RM"/>
    <s v="10RM_0000"/>
    <s v="10RM"/>
    <n v="2"/>
    <s v="MG"/>
    <n v="42"/>
    <n v="2000000"/>
    <n v="0"/>
    <n v="0"/>
    <n v="0"/>
    <n v="8914248.7300000004"/>
    <n v="0"/>
    <n v="1898469.8800000001"/>
    <s v="Sim"/>
    <x v="0"/>
  </r>
  <r>
    <n v="1"/>
    <x v="261"/>
    <s v="Processos de Negócios"/>
    <s v="Segurança Hídrica"/>
    <s v="Contribuir para a Revitalização das Bacias Hidrográficas"/>
    <s v="NOC"/>
    <s v="AR"/>
    <s v="AR/GSA"/>
    <s v="1ª SR"/>
    <s v="2 - Projetos Setoriais"/>
    <s v="Implantação de Sistema de Esgotamento Sanitário em Verdelândia/MG"/>
    <m/>
    <s v="Obra"/>
    <s v="Esgotamento Sanitário"/>
    <s v="Esgotamento Sanitário"/>
    <m/>
    <s v="06 - Em execução"/>
    <s v="Obra em execução pela nova contratada, a mesma está executando redes de interligações."/>
    <s v="Sim"/>
    <s v="Orçamentário"/>
    <s v="Alto"/>
    <s v="Veto Loa 2021"/>
    <s v="Veto total dos créditos da ação 10RM  da LOA2021."/>
    <n v="0"/>
    <s v="10RM"/>
    <s v="10RM_0000"/>
    <s v="10RM"/>
    <n v="2"/>
    <s v="MG"/>
    <n v="34"/>
    <n v="3000000"/>
    <n v="0"/>
    <n v="0"/>
    <n v="0"/>
    <n v="0"/>
    <n v="0"/>
    <n v="0"/>
    <s v="Sim"/>
    <x v="0"/>
  </r>
  <r>
    <n v="1"/>
    <x v="262"/>
    <s v="Processos de Negócios"/>
    <s v="Segurança Hídrica"/>
    <s v="Contribuir para a Revitalização das Bacias Hidrográficas"/>
    <s v="NOC"/>
    <s v="AR"/>
    <s v="AR/GSA"/>
    <s v="3ª SR"/>
    <s v="2 - Projetos Setoriais"/>
    <s v="Implantação de Sistema de Esgotamento Sanitário em Santa Terezinha/PE"/>
    <m/>
    <s v="Obra"/>
    <s v="Esgotamento Sanitário"/>
    <s v="Esgotamento Sanitário"/>
    <m/>
    <s v="06 - Em execução"/>
    <s v="Em fase de recebimento"/>
    <s v="Sim"/>
    <s v="Orçamentário"/>
    <s v="Alto"/>
    <s v="Veto Loa 2021"/>
    <s v=" Veto total dos créditos da ação 10RM  da LOA2021.  Se não houver o empenho programado, a obra será paralisada."/>
    <n v="0"/>
    <s v="10RM"/>
    <s v="10RM_0000"/>
    <s v="10RM"/>
    <n v="2"/>
    <s v="PE"/>
    <n v="85"/>
    <n v="4000000"/>
    <n v="0"/>
    <n v="0"/>
    <n v="0"/>
    <n v="1272628.8999999999"/>
    <n v="0"/>
    <n v="649111.46"/>
    <s v="Sim"/>
    <x v="0"/>
  </r>
  <r>
    <n v="1"/>
    <x v="263"/>
    <s v="Processos de Negócios"/>
    <s v="Segurança Hídrica"/>
    <s v="Contribuir para a Revitalização das Bacias Hidrográficas"/>
    <s v="NOC"/>
    <s v="AR"/>
    <s v="AR/GSA"/>
    <s v="3ª SR"/>
    <s v="2 - Projetos Setoriais"/>
    <s v="Implantação de Sistema de Esgotamento Sanitário em Petrolândia/PE"/>
    <m/>
    <s v="Obra"/>
    <s v="Esgotamento Sanitário"/>
    <s v="Esgotamento Sanitário"/>
    <m/>
    <s v="06 - Em execução"/>
    <s v="Em execução"/>
    <s v="Sim"/>
    <s v="Orçamentário"/>
    <s v="Alto"/>
    <s v="Veto Loa 2021"/>
    <s v=" Veto total dos créditos da ação 10RM  da LOA2021.  Se não houver o empenho programado para 2021, há risco de paralisação da obra."/>
    <n v="0"/>
    <s v="10RM"/>
    <s v="10RM_0000"/>
    <s v="10RM"/>
    <n v="2"/>
    <s v="PE"/>
    <n v="9"/>
    <n v="2100000"/>
    <n v="0"/>
    <n v="0"/>
    <n v="0"/>
    <n v="3716573.64"/>
    <n v="0"/>
    <n v="755773.12"/>
    <s v="Sim"/>
    <x v="0"/>
  </r>
  <r>
    <n v="3"/>
    <x v="264"/>
    <s v="Processos de Negócios"/>
    <s v="Segurança Hídrica"/>
    <s v="Contribuir para a Revitalização das Bacias Hidrográficas"/>
    <s v="IPCE"/>
    <s v="AR"/>
    <s v="AR/GSA"/>
    <s v="1ª SR"/>
    <s v="2 - Projetos Setoriais"/>
    <s v="Implantação de Infraestrutura do Centro de Recursos Pesqueiros e Aquicultura em Nova Porteirinha/MG"/>
    <m/>
    <s v="Obra"/>
    <s v="Implantação/recuperação de Centros Pesqueiros"/>
    <s v="Ações de Apoio ao Desenvolvimento Regional"/>
    <m/>
    <s v="06 - Em execução"/>
    <s v="Em execução"/>
    <s v="Não"/>
    <s v="Sem Restrição Informada"/>
    <s v="Sem Restrição Informada"/>
    <s v="Sem Restrição/Problema"/>
    <s v="Sem Restrição Informada"/>
    <s v="Sem Restrição Informada"/>
    <s v="10ZW"/>
    <s v="10ZW_0000"/>
    <s v="10ZW"/>
    <n v="2"/>
    <s v="MG"/>
    <n v="38"/>
    <n v="590000"/>
    <n v="590000"/>
    <n v="444041.41"/>
    <n v="0"/>
    <n v="2492306.79"/>
    <n v="0"/>
    <n v="770646.64"/>
    <s v="Sim"/>
    <x v="0"/>
  </r>
  <r>
    <n v="1"/>
    <x v="265"/>
    <s v="Processos de Negócios"/>
    <s v="Segurança Hídrica"/>
    <s v="Contribuir para a Revitalização das Bacias Hidrográficas"/>
    <s v="NOC"/>
    <s v="AR"/>
    <s v="AR/GSA"/>
    <s v="6ª SR"/>
    <s v="2 - Projetos Setoriais"/>
    <s v="Implantação de SAA - Paulo Afonso/BA (04 - Olho D'água do Paulo, Nambebé, Campos Novos...)"/>
    <m/>
    <s v="Obra"/>
    <s v="Sistema de Abastecimento de Água"/>
    <s v="Saneamento Básico"/>
    <m/>
    <s v="04 - Licitado"/>
    <s v="Licitação concluída. Vencedora A. DOS SANTOS ENGENHARIA, com a proposta no valor de R$ 2.999.268,44.Aguardando orçamento 2021 para contratação.Atualmente houve o veto total da ação 116F - Abastecimento de Água da LOA2021"/>
    <s v="Sim"/>
    <s v="Orçamentário"/>
    <s v="Alto"/>
    <s v="Veto Loa 2021"/>
    <s v="Veto total dos créditos da ação 116F  da LOA2021 até a presente data."/>
    <s v="Reverter o veto orçamentário."/>
    <s v="116F"/>
    <s v="116F_0000"/>
    <s v="116F"/>
    <n v="2"/>
    <s v="BA"/>
    <n v="0"/>
    <n v="0"/>
    <n v="0"/>
    <n v="0"/>
    <n v="0"/>
    <n v="3004268.44"/>
    <n v="0"/>
    <n v="0"/>
    <s v="Sim"/>
    <x v="0"/>
  </r>
  <r>
    <n v="1"/>
    <x v="266"/>
    <s v="Processos de Negócios"/>
    <s v="Segurança Hídrica"/>
    <s v="Contribuir para a Revitalização das Bacias Hidrográficas"/>
    <s v="NOC"/>
    <s v="AR"/>
    <s v="AR/GSA"/>
    <s v="6ª SR"/>
    <s v="2 - Projetos Setoriais"/>
    <s v="Implantação de SAA - Remanso/BA (26 - Suvela, Juá, Salgadinha, São Francisco...)"/>
    <m/>
    <s v="Obra"/>
    <s v="Sistema de Abastecimento de Água"/>
    <s v="Saneamento Básico"/>
    <m/>
    <s v="08 - Paralisado"/>
    <s v="Licitação concluída. Vencedora Construtora Venâncio Ltda no valor de R$5.348.569,65. Aguardando orçamento 2021 para contratação. Atualmente houve o veto total da ação 116F - Abastecimento de Água da LOA2021"/>
    <s v="Sim"/>
    <s v="Orçamentário"/>
    <s v="Alto"/>
    <s v="Veto Loa 2021"/>
    <s v="Veto total dos créditos da ação 116F  da LOA2021 até a presente data."/>
    <n v="0"/>
    <s v="116F"/>
    <s v="116F_0000"/>
    <s v="116F"/>
    <n v="2"/>
    <s v="BA"/>
    <n v="0"/>
    <n v="3600000"/>
    <n v="0"/>
    <n v="0"/>
    <n v="0"/>
    <n v="0"/>
    <n v="0"/>
    <n v="0"/>
    <s v="Sim"/>
    <x v="0"/>
  </r>
  <r>
    <n v="3"/>
    <x v="267"/>
    <s v="Processos de Negócios"/>
    <s v="Segurança Hídrica"/>
    <s v="Contribuir para a Revitalização das Bacias Hidrográficas"/>
    <s v="NOC"/>
    <s v="AR"/>
    <s v="AR/GSA"/>
    <s v="3ª SR"/>
    <s v="2 - Projetos Setoriais"/>
    <s v="Implantação de SAA - Orocó/PE (08 - Ass. Boa Paz, Fazenda Barrinha, Caatinguinha, Umbuzeiro...)"/>
    <m/>
    <s v="Obra"/>
    <s v="Sistema de Abastecimento de Água"/>
    <s v="Saneamento Básico"/>
    <m/>
    <s v="06 - Em execução"/>
    <s v="CT 0.015.00/2019 - Em execução.  % atualizado conforme de execução do instrumento."/>
    <s v="Não"/>
    <s v="Sem Restrição Informada"/>
    <s v="Sem Restrição Informada"/>
    <s v="Sem Restrição/Problema"/>
    <s v="Sem Restrição Informada"/>
    <s v="Sem Restrição Informada"/>
    <s v="NA"/>
    <s v="NA"/>
    <s v="NA"/>
    <s v="-"/>
    <s v="PE"/>
    <n v="53"/>
    <n v="0"/>
    <n v="0"/>
    <n v="0"/>
    <n v="0"/>
    <n v="3436075.38"/>
    <n v="0"/>
    <n v="406608.39"/>
    <s v="Sim"/>
    <x v="0"/>
  </r>
  <r>
    <n v="3"/>
    <x v="268"/>
    <s v="Processos de Negócios"/>
    <s v="Segurança Hídrica"/>
    <s v="Contribuir para a Revitalização das Bacias Hidrográficas"/>
    <s v="NOC"/>
    <s v="AR"/>
    <s v="AR/GSA"/>
    <s v="3ª SR"/>
    <s v="2 - Projetos Setoriais"/>
    <s v="Implantação de SAA - Santa Maria da Boa Vista/PE (02 - Barra do Jacaré e Povoado Caraíbas)"/>
    <m/>
    <s v="Obra"/>
    <s v="Sistema de Abastecimento de Água"/>
    <s v="Saneamento Básico"/>
    <m/>
    <s v="06 - Em execução"/>
    <s v="Obra em execução. SAA Vila Vitória: resolvendo a questão fundiária da captação. Falta a homologação judicial fundiária, já foi encaminhado ofício à prefeitura pela Codevasf. SAA Caraíbas: dando continuidade às redes de distribuição, aumentando ramais; falta interligação hidráulica (filtro, bombas e barriletes) da ETA e acabamento. Casa de Química: faltam dreno de secagem e fechamento. SAA Barra do Jacaré: finalizado serviços na ETA. Falta iniciar captação. "/>
    <s v="Não"/>
    <s v="Sem Restrição Informada"/>
    <s v="Sem Restrição Informada"/>
    <s v="Sem Restrição/Problema"/>
    <s v="Sem Restrição Informada"/>
    <s v="Sem Restrição Informada"/>
    <s v="116F"/>
    <s v="116F_0000"/>
    <s v="116F"/>
    <n v="2"/>
    <s v="PE"/>
    <n v="21"/>
    <n v="220328.28"/>
    <n v="0"/>
    <n v="0"/>
    <n v="0"/>
    <n v="4108156.13"/>
    <n v="0"/>
    <n v="0"/>
    <s v="Sim"/>
    <x v="0"/>
  </r>
  <r>
    <n v="3"/>
    <x v="269"/>
    <s v="Processos de Negócios"/>
    <s v="Segurança Hídrica"/>
    <s v="Contribuir para a Revitalização das Bacias Hidrográficas"/>
    <s v="NOC"/>
    <s v="AR"/>
    <s v="AR/GSA"/>
    <s v="1ª SR"/>
    <s v="2 - Projetos Setoriais"/>
    <s v="Implantação de Sistema de Esgotamento Sanitário em Capitólio/MG"/>
    <m/>
    <s v="Obra"/>
    <s v="Esgotamento Sanitário"/>
    <s v="Esgotamento Sanitário"/>
    <m/>
    <s v="06 - Em execução"/>
    <s v="Em execução"/>
    <s v="Não"/>
    <s v="Sem Restrição Informada"/>
    <s v="Sem Restrição Informada"/>
    <s v="Sem Restrição/Problema"/>
    <s v="Sem Restrição Informada"/>
    <s v="Sem Restrição Informada"/>
    <s v="10RM"/>
    <s v="10RM_0000"/>
    <s v="10RM"/>
    <n v="2"/>
    <s v="MG"/>
    <n v="55"/>
    <n v="200000"/>
    <n v="0"/>
    <n v="0"/>
    <n v="0"/>
    <n v="5204051.6500000004"/>
    <n v="0"/>
    <n v="1708464.19"/>
    <s v="Sim"/>
    <x v="0"/>
  </r>
  <r>
    <n v="3"/>
    <x v="270"/>
    <s v="Processos de Negócios"/>
    <s v="Segurança Hídrica"/>
    <s v="Contribuir para a Revitalização das Bacias Hidrográficas"/>
    <s v="-"/>
    <s v="AR"/>
    <s v="AR/GSA"/>
    <s v="6ª SR"/>
    <s v="2 - Projetos Setoriais"/>
    <s v="Diagnóstico de uso do Solo em Comunidades Quilombolas - Bahia"/>
    <m/>
    <s v="Obra"/>
    <s v="Recuperação/conservação hidroambiental"/>
    <s v="Conservação/recuperação Hidroambiental"/>
    <m/>
    <s v="01 - Ação preparatória"/>
    <s v="O INCRA está elaborando o TR para licitar o serviço. Aguardando Plano de Trabalho e demais documentos para análise e descentralização do recurso."/>
    <s v="Não"/>
    <s v="Sem Restrição Informada"/>
    <s v="Sem Restrição Informada"/>
    <s v="Sem Restrição/Problema"/>
    <s v="Sem Restrição Informada"/>
    <s v="Sem Restrição Informada"/>
    <s v="10ZW"/>
    <s v="10ZW_0000"/>
    <s v="10ZW"/>
    <n v="2"/>
    <s v="BA"/>
    <n v="0"/>
    <n v="850000"/>
    <n v="850000"/>
    <n v="0"/>
    <n v="0"/>
    <n v="0"/>
    <n v="0"/>
    <n v="0"/>
    <s v="Sim"/>
    <x v="0"/>
  </r>
  <r>
    <n v="3"/>
    <x v="271"/>
    <s v="Processos de Negócios"/>
    <s v="Segurança Hídrica"/>
    <s v="Contribuir para a Revitalização das Bacias Hidrográficas"/>
    <s v="-"/>
    <s v="AR"/>
    <s v="AR/GSA"/>
    <s v="2ª SR"/>
    <s v="4 - Atividade"/>
    <s v="SAA - Projeto/Acompanhamento/Fiscalização das ações - BA"/>
    <e v="#N/A"/>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16F"/>
    <s v="116F_0000"/>
    <s v="116F"/>
    <n v="2"/>
    <s v="BA"/>
    <n v="0"/>
    <n v="50000"/>
    <n v="0"/>
    <n v="0"/>
    <n v="0"/>
    <n v="0"/>
    <n v="0"/>
    <n v="0"/>
    <s v="Sim"/>
    <x v="0"/>
  </r>
  <r>
    <n v="3"/>
    <x v="272"/>
    <s v="Processos de Negócios"/>
    <s v="Segurança Hídrica"/>
    <s v="Contribuir para a Revitalização das Bacias Hidrográficas"/>
    <s v="-"/>
    <s v="AR"/>
    <s v="AR/GSA"/>
    <s v="3ª SR"/>
    <s v="4 - Atividade"/>
    <s v="2596 - Sistemas de Abastecimento de Água - Projeto/Acompanhamento/Fiscalização das ações - PE"/>
    <m/>
    <s v="Acompanhamento/Fiscalização"/>
    <s v="Acompanhamento/Fiscalização"/>
    <s v="Acompanhamento/Fiscalização"/>
    <m/>
    <s v="00 - A iniciar"/>
    <n v="0"/>
    <s v="Não"/>
    <s v="Sem Restrição Informada"/>
    <s v="Sem Restrição Informada"/>
    <s v="Sem Restrição/Problema"/>
    <s v="Sem Restrição Informada"/>
    <s v="Sem Restrição Informada"/>
    <s v="116F"/>
    <s v="116F_0000"/>
    <s v="116F"/>
    <n v="2"/>
    <s v="PE"/>
    <n v="0"/>
    <n v="100000"/>
    <n v="0"/>
    <n v="0"/>
    <n v="0"/>
    <n v="11560.97"/>
    <n v="0"/>
    <n v="0"/>
    <s v="Sim"/>
    <x v="0"/>
  </r>
  <r>
    <n v="3"/>
    <x v="273"/>
    <s v="Processos de Negócios"/>
    <s v="Segurança Hídrica"/>
    <s v="Contribuir para a Revitalização das Bacias Hidrográficas"/>
    <s v="Não"/>
    <s v="AR"/>
    <s v="AR/GSA"/>
    <s v="7ª SR"/>
    <s v="4 - Atividade"/>
    <s v="Processos Erosivos - Despesas/Projeto/Fiscalização - BP"/>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ZW"/>
    <s v="10ZW_0000"/>
    <s v="10ZW"/>
    <n v="2"/>
    <s v="PI"/>
    <n v="0"/>
    <n v="50000"/>
    <n v="0"/>
    <n v="0"/>
    <n v="0"/>
    <n v="0"/>
    <n v="0"/>
    <n v="0"/>
    <s v="Sim"/>
    <x v="0"/>
  </r>
  <r>
    <n v="3"/>
    <x v="274"/>
    <s v="Processos de Negócios"/>
    <s v="Segurança Hídrica"/>
    <s v="Contribuir para a Revitalização das Bacias Hidrográficas"/>
    <s v="IPCE"/>
    <s v="AR"/>
    <s v="AR/GSA"/>
    <s v="AR"/>
    <s v="2 - Projetos Setoriais"/>
    <s v="Recuperação de nascente na bacia hidrográfica do Rio Tocantins."/>
    <m/>
    <s v="Obra"/>
    <s v="Recuperação/conservação hidroambiental"/>
    <s v="Conservação/recuperação Hidroambiental"/>
    <m/>
    <s v="00 - A iniciar"/>
    <s v="Não iniciada"/>
    <s v="Não"/>
    <s v="Sem Restrição Informada"/>
    <s v="Sem Restrição Informada"/>
    <s v="Sem Restrição/Problema"/>
    <s v="Sem Restrição Informada"/>
    <s v="Sem Restrição Informada"/>
    <s v="10ZW"/>
    <s v="10ZW_0000"/>
    <s v="10ZW"/>
    <n v="2"/>
    <s v="TO"/>
    <n v="0"/>
    <n v="3000000"/>
    <n v="3000000"/>
    <n v="0"/>
    <n v="0"/>
    <n v="0"/>
    <n v="0"/>
    <n v="0"/>
    <s v="Sim"/>
    <x v="0"/>
  </r>
  <r>
    <n v="3"/>
    <x v="275"/>
    <s v="Processos de Negócios"/>
    <s v="Segurança Hídrica"/>
    <s v="Contribuir para a Revitalização das Bacias Hidrográficas"/>
    <s v="IPCE"/>
    <s v="AR"/>
    <s v="AR/GSA"/>
    <s v="5ª SR"/>
    <s v="2 - Projetos Setoriais"/>
    <s v="Implantação de Infraestrutura do Centro de Recursos Pesqueiros e Aquicultura de Itiúba/AL - 2ª Etapa"/>
    <m/>
    <s v="Obra"/>
    <s v="Implantação/recuperação de Centros Pesqueiros"/>
    <s v="Ações de Apoio ao Desenvolvimento Regional"/>
    <m/>
    <s v="05 - Contratado"/>
    <s v="Contratado, aguardando a Emissão da ordem de serviço"/>
    <s v="Não"/>
    <s v="Sem Restrição Informada"/>
    <s v="Sem Restrição Informada"/>
    <s v="Sem Restrição/Problema"/>
    <s v="Sem Restrição Informada"/>
    <s v="Sem Restrição Informada"/>
    <s v="10ZW"/>
    <s v="10ZW_0000"/>
    <s v="10ZW"/>
    <n v="2"/>
    <s v="AL"/>
    <n v="0"/>
    <n v="757000"/>
    <n v="757000"/>
    <n v="0"/>
    <n v="0"/>
    <n v="400000"/>
    <n v="0"/>
    <n v="0"/>
    <s v="Sim"/>
    <x v="0"/>
  </r>
  <r>
    <n v="3"/>
    <x v="276"/>
    <s v="Processos de Negócios"/>
    <s v="Segurança Hídrica"/>
    <s v="Contribuir para a Revitalização das Bacias Hidrográficas"/>
    <s v="NOC"/>
    <s v="AR"/>
    <s v="AR/GSA"/>
    <s v="2ª SR"/>
    <s v="2 - Projetos Setoriais"/>
    <s v="Implantação de Sistema de Esgotamento Sanitário em Paramirim/BA"/>
    <m/>
    <s v="Obra"/>
    <s v="Esgotamento Sanitário"/>
    <s v="Esgotamento Sanitário"/>
    <m/>
    <s v="06 - Em execução"/>
    <s v="Ordem de serviço emitida em 24/5/21"/>
    <s v="Não"/>
    <s v="Sem Restrição Informada"/>
    <s v="Sem Restrição Informada"/>
    <s v="Sem Restrição/Problema"/>
    <s v="Sem Restrição Informada"/>
    <s v="Sem Restrição Informada"/>
    <s v="NA"/>
    <s v="NA"/>
    <s v="NA"/>
    <s v="-"/>
    <s v="BA"/>
    <n v="0"/>
    <n v="0"/>
    <n v="0"/>
    <n v="0"/>
    <n v="0"/>
    <n v="8040000"/>
    <n v="0"/>
    <n v="0"/>
    <s v="Sim"/>
    <x v="0"/>
  </r>
  <r>
    <n v="1"/>
    <x v="277"/>
    <s v="Processos de Negócios"/>
    <s v="Segurança Hídrica"/>
    <s v="Contribuir para a Revitalização das Bacias Hidrográficas"/>
    <s v="NOC"/>
    <s v="AR"/>
    <s v="AR/GSA"/>
    <s v="7ª SR"/>
    <s v="2 - Projetos Setoriais"/>
    <s v="Implantação de Sistema de Esgotamento Sanitário em Amarante/PI"/>
    <s v="2011"/>
    <s v="Obra"/>
    <s v="Esgotamento Sanitário"/>
    <s v="Esgotamento Sanitário"/>
    <m/>
    <s v="08 - Paralisado"/>
    <s v="TC Agespisa - A Agespisa licitou a obra em 26/02/2021 através do Edital 002/2021, sendo DESERTA e atualmente providenciando procedimentos de relicitação/contratação;"/>
    <s v="Sim"/>
    <s v="Técnico"/>
    <s v="Alto"/>
    <s v="Aguardando licitação convenente"/>
    <s v="Licitação deserta"/>
    <s v="Sem Restrição Informada"/>
    <s v="NA"/>
    <s v="NA"/>
    <s v="NA"/>
    <s v="-"/>
    <s v="PI"/>
    <n v="97"/>
    <n v="0"/>
    <n v="0"/>
    <n v="0"/>
    <n v="0"/>
    <n v="613298.94999999995"/>
    <n v="0"/>
    <n v="0"/>
    <s v="Sim"/>
    <x v="0"/>
  </r>
  <r>
    <n v="1"/>
    <x v="278"/>
    <s v="Processos de Negócios"/>
    <s v="Segurança Hídrica"/>
    <s v="Contribuir para a Revitalização das Bacias Hidrográficas"/>
    <s v="NOC"/>
    <s v="AR"/>
    <s v="AR/GSA"/>
    <s v="2ª SR"/>
    <s v="2 - Projetos Setoriais"/>
    <s v="Implantação de Sistema de Esgotamento Sanitário em Tanque Novo/BA"/>
    <m/>
    <s v="Obra"/>
    <s v="Esgotamento Sanitário"/>
    <s v="Esgotamento Sanitário"/>
    <m/>
    <s v="08 - Paralisado"/>
    <s v="Licitação Concluída no valor de R$ 14.203.961,60. Resolução nº 203 de 02/02/2021 homologa e adjudica a Construtora Vale de Ouro no valor de R$14.203.971,41. Depende de aprovação de créditos ação 10RM, que foi vetada em sua totalidade na LOA2021."/>
    <s v="Sim"/>
    <s v="Orçamentário"/>
    <s v="Alto"/>
    <s v="Veto Loa 2021"/>
    <s v="Veto total dos créditos da ação 10RM  da LOA2021."/>
    <n v="0"/>
    <s v="10RM"/>
    <s v="10RM_0000"/>
    <s v="10RM"/>
    <n v="2"/>
    <s v="BA"/>
    <n v="0"/>
    <n v="4000000"/>
    <n v="0"/>
    <n v="0"/>
    <n v="0"/>
    <n v="1000000"/>
    <n v="0"/>
    <n v="0"/>
    <s v="Sim"/>
    <x v="0"/>
  </r>
  <r>
    <n v="3"/>
    <x v="279"/>
    <s v="Processos de Negócios"/>
    <s v="Segurança Hídrica"/>
    <s v="Contribuir para a Revitalização das Bacias Hidrográficas"/>
    <s v="NOC"/>
    <s v="AR"/>
    <s v="AR/GSA"/>
    <s v="8ª SR"/>
    <s v="2 - Projetos Setoriais"/>
    <s v="Implantação de Sistema de Esgotamento Sanitário em Magalhães de Almeida/MA"/>
    <m/>
    <s v="Obra"/>
    <s v="Esgotamento Sanitário"/>
    <s v="Esgotamento Sanitário"/>
    <m/>
    <s v="04 - Licitado"/>
    <s v="TC com Prefeitura - Licitação concluída; Após aprovação do procedimento licitatório realizado pela Prefeitura Municipal de Magalhães de Almeida, iniciamos procedimentos para liberação da 1ª parcela do instrumento, contudo até o momento a Prefeitura ainda não encaminhou comprovante de contrapartida para prosseguimento dos trâmites de liquidação. Aguardando a OS."/>
    <s v="Não"/>
    <s v="Sem Restrição Informada"/>
    <s v="Sem Restrição Informada"/>
    <s v="Sem Restrição/Problema"/>
    <s v="Sem Restrição Informada"/>
    <s v="Sem Restrição Informada"/>
    <s v="10RM"/>
    <s v="10RM_0000"/>
    <s v="10RM"/>
    <n v="2"/>
    <s v="MA"/>
    <n v="1"/>
    <n v="810000"/>
    <n v="0"/>
    <n v="0"/>
    <n v="0"/>
    <n v="810000"/>
    <n v="0"/>
    <n v="0"/>
    <s v="Sim"/>
    <x v="0"/>
  </r>
  <r>
    <n v="1"/>
    <x v="280"/>
    <s v="Processos de Negócios"/>
    <s v="Segurança Hídrica"/>
    <s v="Contribuir para a Revitalização das Bacias Hidrográficas"/>
    <s v="NOC"/>
    <s v="AR"/>
    <s v="AR/GSA"/>
    <s v="1ª SR"/>
    <s v="2 - Projetos Setoriais"/>
    <s v="Implantação de Sistema de Esgotamento Sanitário em Caeté/MG (2ª Etapa)"/>
    <s v="2019"/>
    <s v="Obra"/>
    <s v="Esgotamento Sanitário"/>
    <s v="Esgotamento Sanitário"/>
    <m/>
    <s v="08 - Paralisado"/>
    <s v="A Execução de obras e serviços complementares para operacionalização do sistema de esgotamento sanitário na sede do Município de Caeté, no Estado de Minas Gerais, ainda não foram licitadas."/>
    <s v="Sim"/>
    <s v="Técnico"/>
    <s v="Alto"/>
    <s v="Aguardando licitação convenente"/>
    <s v="A prefeitura alega que não tem disponibilidade financeira para assumir o acréscimo de valor do instrumento"/>
    <s v="Sem Restrição Informada"/>
    <s v="NA"/>
    <s v="NA"/>
    <s v="NA"/>
    <s v="-"/>
    <s v="MG"/>
    <n v="98"/>
    <n v="0"/>
    <n v="0"/>
    <n v="0"/>
    <n v="0"/>
    <n v="1358429.35"/>
    <n v="0"/>
    <n v="0"/>
    <s v="Sim"/>
    <x v="0"/>
  </r>
  <r>
    <n v="2"/>
    <x v="281"/>
    <s v="Processos de Negócios"/>
    <s v="Segurança Hídrica"/>
    <s v="Contribuir para a Revitalização das Bacias Hidrográficas"/>
    <s v="NOC"/>
    <s v="AR"/>
    <s v="AR/GSA"/>
    <s v="3ª SR"/>
    <s v="2 - Projetos Setoriais"/>
    <s v="Implantação de Sistema de Esgotamento Sanitário em Afogados de Ingazeira/PE"/>
    <s v="2011"/>
    <s v="Obra"/>
    <s v="Esgotamento Sanitário"/>
    <s v="Esgotamento Sanitário"/>
    <m/>
    <s v="08 - Paralisado"/>
    <s v="Foi aprovado um aditivo mas encontra-se em tratativas a prestação de contas. Passando essa fase vai recomençar a obra, que foi relicitada."/>
    <s v="Sim"/>
    <s v="Técnico"/>
    <s v="Baixo"/>
    <s v="Pendência Convenente - Outros"/>
    <s v="Em tratativas para prestação de contas"/>
    <s v="Sem Restrição Informada"/>
    <s v="NA"/>
    <s v="NA"/>
    <s v="NA"/>
    <s v="-"/>
    <s v="PE"/>
    <n v="61"/>
    <n v="0"/>
    <n v="0"/>
    <n v="0"/>
    <n v="0"/>
    <n v="3681000"/>
    <n v="0"/>
    <n v="0"/>
    <s v="Sim"/>
    <x v="0"/>
  </r>
  <r>
    <n v="3"/>
    <x v="282"/>
    <s v="Processos de Negócios"/>
    <s v="Segurança Hídrica"/>
    <s v="Contribuir para a Revitalização das Bacias Hidrográficas"/>
    <s v="IPCE"/>
    <s v="AR"/>
    <s v="AR/GSA"/>
    <s v="2ª SR"/>
    <s v="2 - Projetos Setoriais"/>
    <s v="Preservação e Recuperação Hidroambiental nas Sub-bacias dos Rios Carinhanha, Corrente e Grande/BA"/>
    <m/>
    <s v="Obra"/>
    <s v="Recuperação/conservação hidroambiental"/>
    <s v="Conservação/recuperação Hidroambiental"/>
    <m/>
    <s v="06 - Em execução"/>
    <s v="Em execução"/>
    <s v="Não"/>
    <s v="Sem Restrição Informada"/>
    <s v="Sem Restrição Informada"/>
    <s v="Sem Restrição/Problema"/>
    <s v="Sem Restrição Informada"/>
    <s v="Sem Restrição Informada"/>
    <s v="NA"/>
    <s v="NA"/>
    <s v="NA"/>
    <s v="-"/>
    <s v="BA"/>
    <n v="21"/>
    <n v="0"/>
    <n v="0"/>
    <n v="0"/>
    <n v="0"/>
    <n v="583843.73"/>
    <n v="0"/>
    <n v="0"/>
    <s v="Sim"/>
    <x v="0"/>
  </r>
  <r>
    <n v="3"/>
    <x v="283"/>
    <s v="Processos de Negócios"/>
    <s v="Segurança Hídrica"/>
    <s v="Contribuir para a Revitalização das Bacias Hidrográficas"/>
    <s v="NOC"/>
    <s v="AR"/>
    <s v="AR/GSA"/>
    <s v="4ª SR"/>
    <s v="2 - Projetos Setoriais"/>
    <s v="Implantação de Sistema de Esgotamento Sanitário em Japoatã/SE"/>
    <m/>
    <s v="Obra"/>
    <s v="Esgotamento Sanitário"/>
    <s v="Esgotamento Sanitário"/>
    <m/>
    <s v="06 - Em execução"/>
    <s v="Em execução"/>
    <s v="Não"/>
    <s v="Sem Restrição Informada"/>
    <s v="Sem Restrição Informada"/>
    <s v="Sem Restrição/Problema"/>
    <s v="Sem Restrição Informada"/>
    <s v="Sem Restrição Informada"/>
    <s v="10RM"/>
    <s v="10RM_0000"/>
    <s v="10RM"/>
    <n v="2"/>
    <s v="SE"/>
    <n v="75"/>
    <n v="125000"/>
    <n v="0"/>
    <n v="0"/>
    <n v="0"/>
    <n v="1993820.54"/>
    <n v="0"/>
    <n v="504177.87"/>
    <s v="Sim"/>
    <x v="0"/>
  </r>
  <r>
    <n v="3"/>
    <x v="284"/>
    <s v="Processos de Negócios"/>
    <s v="Segurança Hídrica"/>
    <s v="Contribuir para a Revitalização das Bacias Hidrográficas"/>
    <s v="NOC"/>
    <s v="AR"/>
    <s v="AR/GSA"/>
    <s v="4ª SR"/>
    <s v="2 - Projetos Setoriais"/>
    <s v="Implantação de Sistema de Esgotamento Sanitário em Malhada dos Bois/SE"/>
    <m/>
    <s v="Obra"/>
    <s v="Esgotamento Sanitário"/>
    <s v="Esgotamento Sanitário"/>
    <m/>
    <s v="06 - Em execução"/>
    <s v="Em execução"/>
    <s v="Não"/>
    <s v="Sem Restrição Informada"/>
    <s v="Sem Restrição Informada"/>
    <s v="Sem Restrição/Problema"/>
    <s v="Sem Restrição Informada"/>
    <s v="Sem Restrição Informada"/>
    <s v="NA"/>
    <s v="NA"/>
    <s v="NA"/>
    <s v="-"/>
    <s v="SE"/>
    <n v="38"/>
    <n v="0"/>
    <n v="0"/>
    <n v="0"/>
    <n v="0"/>
    <n v="2599810.16"/>
    <n v="0"/>
    <n v="398795.19"/>
    <s v="Sim"/>
    <x v="0"/>
  </r>
  <r>
    <n v="3"/>
    <x v="285"/>
    <s v="Processos de Negócios"/>
    <s v="Segurança Hídrica"/>
    <s v="Contribuir para a Revitalização das Bacias Hidrográficas"/>
    <s v="NOC"/>
    <s v="AR"/>
    <s v="AR/GSA"/>
    <s v="4ª SR"/>
    <s v="2 - Projetos Setoriais"/>
    <s v="Implantação de Sistema de Esgotamento Sanitário em Cedro de São João/SE"/>
    <m/>
    <s v="Obra"/>
    <s v="Esgotamento Sanitário"/>
    <s v="Esgotamento Sanitário"/>
    <m/>
    <s v="06 - Em execução"/>
    <s v="Em execução"/>
    <s v="Não"/>
    <s v="Sem Restrição Informada"/>
    <s v="Sem Restrição Informada"/>
    <s v="Sem Restrição/Problema"/>
    <s v="Sem Restrição Informada"/>
    <s v="Sem Restrição Informada"/>
    <s v="NA"/>
    <s v="NA"/>
    <s v="NA"/>
    <s v="-"/>
    <s v="SE"/>
    <n v="0"/>
    <n v="0"/>
    <n v="0"/>
    <n v="0"/>
    <n v="0"/>
    <n v="4000000"/>
    <n v="0"/>
    <n v="0"/>
    <s v="Sim"/>
    <x v="0"/>
  </r>
  <r>
    <n v="3"/>
    <x v="286"/>
    <s v="Processos de Negócios"/>
    <s v="Segurança Hídrica"/>
    <s v="Contribuir para a Revitalização das Bacias Hidrográficas"/>
    <s v="NOC"/>
    <s v="AR"/>
    <s v="AR/GSA"/>
    <s v="4ª SR"/>
    <s v="2 - Projetos Setoriais"/>
    <s v="Implantação de Sistema de Esgotamento Sanitário em Gararu/SE"/>
    <m/>
    <s v="Obra"/>
    <s v="Esgotamento Sanitário"/>
    <s v="Esgotamento Sanitário"/>
    <m/>
    <s v="06 - Em execução"/>
    <s v=" Em execução a rede coletora, a estrutura de concreto da Estação Elevatória 01 e  a camada de acabamento do fundo das lagoas."/>
    <s v="Não"/>
    <s v="Sem Restrição Informada"/>
    <s v="Sem Restrição Informada"/>
    <s v="Sem Restrição/Problema"/>
    <s v="Sem Restrição Informada"/>
    <s v="Sem Restrição Informada"/>
    <s v="NA"/>
    <s v="NA"/>
    <s v="NA"/>
    <s v="-"/>
    <s v="SE"/>
    <n v="38"/>
    <n v="0"/>
    <n v="0"/>
    <n v="0"/>
    <n v="0"/>
    <n v="6147394.8399999999"/>
    <n v="0"/>
    <n v="734471.64"/>
    <s v="Sim"/>
    <x v="0"/>
  </r>
  <r>
    <n v="3"/>
    <x v="287"/>
    <s v="Processos de Negócios"/>
    <s v="Segurança Hídrica"/>
    <s v="Contribuir para a Revitalização das Bacias Hidrográficas"/>
    <s v="NOC"/>
    <s v="AR"/>
    <s v="AR/GSA"/>
    <s v="5ª SR"/>
    <s v="2 - Projetos Setoriais"/>
    <s v="Implantação de Sistema de Esgotamento Sanitário em Canapi/AL"/>
    <m/>
    <s v="Obra"/>
    <s v="Esgotamento Sanitário"/>
    <s v="Esgotamento Sanitário"/>
    <m/>
    <s v="06 - Em execução"/>
    <s v="Em fase de conclusão."/>
    <s v="Não"/>
    <s v="Sem Restrição Informada"/>
    <s v="Sem Restrição Informada"/>
    <s v="Sem Restrição/Problema"/>
    <s v="Sem Restrição Informada"/>
    <s v="Sem Restrição Informada"/>
    <s v="NA"/>
    <s v="NA"/>
    <s v="NA"/>
    <s v="-"/>
    <s v="AL"/>
    <n v="91"/>
    <n v="0"/>
    <n v="0"/>
    <n v="0"/>
    <n v="0"/>
    <n v="1126846.54"/>
    <n v="0"/>
    <n v="333856.09000000003"/>
    <s v="Sim"/>
    <x v="0"/>
  </r>
  <r>
    <n v="3"/>
    <x v="288"/>
    <s v="Processos de Negócios"/>
    <s v="Segurança Hídrica"/>
    <s v="Contribuir para a Revitalização das Bacias Hidrográficas"/>
    <s v="IPCE"/>
    <s v="AR"/>
    <s v="AR/GSA"/>
    <s v="5ª SR"/>
    <s v="2 - Projetos Setoriais"/>
    <s v="Implantação de Infraestrutura do Centro de Recursos Pesqueiros e Aquicultura de Itiúba/AL - 1ª Etapa"/>
    <m/>
    <s v="Obra"/>
    <s v="Implantação/recuperação de Centros Pesqueiros"/>
    <m/>
    <m/>
    <s v="07 - Concluído"/>
    <s v="Execução das obras de reforma e impermeabilização do reservatório principal do Centro concluído em agosto/2020."/>
    <s v="Não"/>
    <s v="Sem Restrição Informada"/>
    <s v="Sem Restrição Informada"/>
    <s v="Sem Restrição/Problema"/>
    <s v="Sem Restrição Informada"/>
    <s v="Sem Restrição Informada"/>
    <s v="NA"/>
    <s v="NA"/>
    <s v="NA"/>
    <s v="-"/>
    <s v="AL"/>
    <n v="100"/>
    <n v="0"/>
    <n v="0"/>
    <n v="0"/>
    <n v="0"/>
    <n v="0"/>
    <n v="0"/>
    <n v="0"/>
    <s v="Não"/>
    <x v="0"/>
  </r>
  <r>
    <n v="2"/>
    <x v="289"/>
    <s v="Processos de Negócios"/>
    <s v="Segurança Hídrica"/>
    <s v="Contribuir para a Revitalização das Bacias Hidrográficas"/>
    <s v="IPCE"/>
    <s v="AR"/>
    <s v="AR/GSA"/>
    <s v="4ª SR"/>
    <s v="2 - Projetos Setoriais"/>
    <s v="Implantação de Infraestrutura do Centro de Recursos Pesqueiros e Aquicultura em Neópolis/SE"/>
    <s v="2018"/>
    <s v="Obra"/>
    <s v="Implantação/recuperação de Centros Pesqueiros"/>
    <s v="Ações de Apoio ao Desenvolvimento Regional"/>
    <m/>
    <s v="08 - Paralisado"/>
    <s v="Obra paralisada"/>
    <s v="Sim"/>
    <s v="Técnico"/>
    <s v="Baixo"/>
    <s v="Pendência da Contratada"/>
    <s v="A contratada foi notificada e não retornou a obra"/>
    <s v="Sem Restrição Informada"/>
    <s v="NA"/>
    <s v="NA"/>
    <s v="NA"/>
    <s v="-"/>
    <s v="SE"/>
    <n v="39"/>
    <n v="0"/>
    <n v="0"/>
    <n v="0"/>
    <n v="0"/>
    <n v="1406950.05"/>
    <n v="0"/>
    <n v="226386.57"/>
    <s v="Sim"/>
    <x v="0"/>
  </r>
  <r>
    <n v="2"/>
    <x v="290"/>
    <s v="Processos de Negócios"/>
    <s v="Segurança Hídrica"/>
    <s v="Contribuir para a Revitalização das Bacias Hidrográficas"/>
    <s v="-"/>
    <s v="AR"/>
    <s v="AR/GSA"/>
    <s v="1ª SR"/>
    <s v="2 - Projetos Setoriais"/>
    <s v="Elaboração de diagnóstico do Lago Bico da Pedra/MG"/>
    <s v="2018"/>
    <s v="Estudos e Projetos"/>
    <s v="Estudos e Projetos"/>
    <s v="Estudos e Projetos"/>
    <m/>
    <s v="08 - Paralisado"/>
    <s v="Contrato permanece paralisado"/>
    <s v="Sim"/>
    <s v="Outros"/>
    <s v="Baixo"/>
    <s v="Restrições Covid-19"/>
    <s v="decreto onda roxa no estado de Minas Gerais em enfrentamento a pandemia"/>
    <s v="Sem Restrição Informada"/>
    <s v="NA"/>
    <s v="NA"/>
    <s v="NA"/>
    <s v="-"/>
    <s v="MG"/>
    <n v="90"/>
    <n v="0"/>
    <n v="0"/>
    <n v="0"/>
    <n v="0"/>
    <n v="416181.96"/>
    <n v="0"/>
    <n v="0"/>
    <s v="Sim"/>
    <x v="0"/>
  </r>
  <r>
    <n v="2"/>
    <x v="291"/>
    <s v="Processos de Negócios"/>
    <s v="Segurança Hídrica"/>
    <s v="Contribuir para a Revitalização das Bacias Hidrográficas"/>
    <s v="NOC"/>
    <s v="AR"/>
    <s v="AR/GSA"/>
    <s v="3ª SR"/>
    <s v="2 - Projetos Setoriais"/>
    <s v="Implantação de SAA - Petrolina/PE (02 - Ass. Mansueto de Lavour e Nova Descoberta)"/>
    <m/>
    <s v="Obra"/>
    <s v="Sistema de Abastecimento de Água"/>
    <s v="Sistema de Abastecimento de Água"/>
    <m/>
    <s v="02 - Conveniado"/>
    <s v="Município ainda não lançou edital para contratação das obras. "/>
    <s v="Sim"/>
    <s v="Técnico"/>
    <s v="Baixo"/>
    <s v="Pendência do Convenente - Claúsula Suspensiva"/>
    <s v="Convênio com clausula suspensiva"/>
    <s v="Sem Restrição Informada"/>
    <s v="NA"/>
    <s v="NA"/>
    <s v="NA"/>
    <s v="-"/>
    <s v="PE"/>
    <n v="0"/>
    <n v="0"/>
    <n v="0"/>
    <n v="0"/>
    <n v="0"/>
    <n v="4080656.31"/>
    <n v="0"/>
    <n v="0"/>
    <s v="Sim"/>
    <x v="0"/>
  </r>
  <r>
    <n v="3"/>
    <x v="292"/>
    <s v="Processos de Negócios"/>
    <s v="Segurança Hídrica"/>
    <s v="Contribuir para a Revitalização das Bacias Hidrográficas"/>
    <s v="IPCE"/>
    <s v="AR"/>
    <s v="AR/GSA"/>
    <s v="1ª SR"/>
    <s v="2 - Projetos Setoriais"/>
    <s v="Projeto Básico e executivo de engenharia da estrada de acesso ao Parque Nacional da Serra da Canastra"/>
    <m/>
    <s v="Obra"/>
    <s v="Recuperação/conservação hidroambiental"/>
    <s v="Recuperação/conservação hidroambiental"/>
    <m/>
    <s v="06 - Em execução"/>
    <s v="Diagnóstico, Serviços topográficos e cadastros e estudo hidrológico entregues e aprovados."/>
    <s v="Não"/>
    <s v="Sem Restrição Informada"/>
    <s v="Sem Restrição Informada"/>
    <s v="Sem Restrição/Problema"/>
    <s v="Sem Restrição Informada"/>
    <s v="Sem Restrição Informada"/>
    <s v="NA"/>
    <e v="#N/A"/>
    <e v="#N/A"/>
    <s v="-"/>
    <s v="MG"/>
    <n v="4"/>
    <n v="0"/>
    <n v="0"/>
    <n v="0"/>
    <n v="0"/>
    <n v="240000"/>
    <n v="0"/>
    <n v="0"/>
    <s v="Sim"/>
    <x v="0"/>
  </r>
  <r>
    <n v="2"/>
    <x v="293"/>
    <s v="Processos de Negócios"/>
    <s v="Segurança Hídrica"/>
    <s v="Contribuir para a Revitalização das Bacias Hidrográficas"/>
    <s v="NOC"/>
    <s v="AR"/>
    <s v="AR/GSA"/>
    <s v="6ª SR"/>
    <s v="2 - Projetos Setoriais"/>
    <s v="Implantação de Sistema de Esgotamento Sanitário em Chorrochó/BA"/>
    <s v="2013"/>
    <s v="Obra"/>
    <s v="Esgotamento Sanitário"/>
    <s v="Esgotamento Sanitário"/>
    <m/>
    <s v="08 - Paralisado"/>
    <s v="TC Embasa - A Embasa realizará nova licitação para conclusão da obra, prevista para jun/2021"/>
    <s v="Sim"/>
    <s v="Técnico"/>
    <s v="Baixo"/>
    <s v="Aguardando licitação convenente - 2020"/>
    <s v="Contrato com a Empresa anterior e Embasa foi recindido"/>
    <s v="Sem Restrição Informada"/>
    <s v="NA"/>
    <s v="NA"/>
    <s v="NA"/>
    <s v="-"/>
    <s v="BA"/>
    <n v="57"/>
    <n v="0"/>
    <n v="0"/>
    <n v="0"/>
    <n v="0"/>
    <n v="1919063.5"/>
    <n v="0"/>
    <n v="0"/>
    <s v="Sim"/>
    <x v="0"/>
  </r>
  <r>
    <n v="3"/>
    <x v="294"/>
    <s v="Processos de Negócios"/>
    <s v="Segurança Hídrica"/>
    <s v="Contribuir para a Revitalização das Bacias Hidrográficas"/>
    <s v="-"/>
    <s v="AR"/>
    <s v="AR/GSA"/>
    <s v="5ª SR"/>
    <s v="4 - Atividade"/>
    <s v="Esgotamento Sanitário - Projeto/Acompanhamento/Fiscalização das ações - AL"/>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AL"/>
    <n v="0"/>
    <n v="640000"/>
    <n v="0"/>
    <n v="0"/>
    <n v="0"/>
    <n v="2935.85"/>
    <n v="0"/>
    <n v="0"/>
    <s v="Sim"/>
    <x v="0"/>
  </r>
  <r>
    <n v="3"/>
    <x v="295"/>
    <s v="Processos de Negócios"/>
    <s v="Segurança Hídrica"/>
    <s v="Contribuir para a Revitalização das Bacias Hidrográficas"/>
    <s v="-"/>
    <s v="AR"/>
    <s v="AR/GSA"/>
    <s v="2ª SR"/>
    <s v="4 - Atividade"/>
    <s v="Esgotamento Sanitário - Projeto/Acompanhamento/Fiscalização das ações - BA"/>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BA"/>
    <n v="0"/>
    <n v="1700000"/>
    <n v="0"/>
    <n v="0"/>
    <n v="0"/>
    <n v="1287061.6299999999"/>
    <n v="0"/>
    <n v="1175290.2500000002"/>
    <s v="Sim"/>
    <x v="0"/>
  </r>
  <r>
    <n v="3"/>
    <x v="296"/>
    <s v="Processos de Negócios"/>
    <s v="Segurança Hídrica"/>
    <s v="Contribuir para a Revitalização das Bacias Hidrográficas"/>
    <s v="-"/>
    <s v="AR"/>
    <s v="AR/GSA"/>
    <s v="8ª SR"/>
    <s v="4 - Atividade"/>
    <s v="Esgotamento Sanitário - Projeto/Acompanhamento/Fiscalização das ações - MA"/>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MA"/>
    <n v="0"/>
    <n v="40000"/>
    <n v="0"/>
    <n v="0"/>
    <n v="0"/>
    <n v="1422.28"/>
    <n v="0"/>
    <n v="0"/>
    <s v="Sim"/>
    <x v="0"/>
  </r>
  <r>
    <n v="3"/>
    <x v="297"/>
    <s v="Processos de Negócios"/>
    <s v="Segurança Hídrica"/>
    <s v="Contribuir para a Revitalização das Bacias Hidrográficas"/>
    <s v="-"/>
    <s v="AR"/>
    <s v="AR/GSA"/>
    <s v="1ª SR"/>
    <s v="4 - Atividade"/>
    <s v="Esgotamento Sanitário - Projeto/Acompanhamento/Fiscalização das ações - MG"/>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MG"/>
    <n v="0"/>
    <n v="1900000"/>
    <n v="0"/>
    <n v="0"/>
    <n v="0"/>
    <n v="33423.699999999997"/>
    <n v="0"/>
    <n v="1631.1599999999999"/>
    <s v="Sim"/>
    <x v="0"/>
  </r>
  <r>
    <n v="3"/>
    <x v="298"/>
    <s v="Processos de Negócios"/>
    <s v="Segurança Hídrica"/>
    <s v="Contribuir para a Revitalização das Bacias Hidrográficas"/>
    <s v="-"/>
    <s v="AR"/>
    <s v="AR/GSA"/>
    <s v="3ª SR"/>
    <s v="4 - Atividade"/>
    <s v="Esgotamento Sanitário - Projeto/Acompanhamento/Fiscalização das ações - PE"/>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PE"/>
    <n v="0"/>
    <n v="60000"/>
    <n v="0"/>
    <n v="0"/>
    <n v="0"/>
    <n v="45226.22"/>
    <n v="0"/>
    <n v="0"/>
    <s v="Sim"/>
    <x v="0"/>
  </r>
  <r>
    <n v="3"/>
    <x v="299"/>
    <s v="Processos de Negócios"/>
    <s v="Segurança Hídrica"/>
    <s v="Contribuir para a Revitalização das Bacias Hidrográficas"/>
    <s v="-"/>
    <s v="AR"/>
    <s v="AR/GSA"/>
    <s v="7ª SR"/>
    <s v="4 - Atividade"/>
    <s v="Esgotamento Sanitário - Projeto/Acompanhamento/Fiscalização das ações - PI"/>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RM"/>
    <s v="10RM_0000"/>
    <s v="10RM"/>
    <n v="2"/>
    <s v="PI"/>
    <n v="0"/>
    <n v="40000"/>
    <n v="0"/>
    <n v="0"/>
    <n v="0"/>
    <n v="95491.7"/>
    <n v="0"/>
    <n v="4631.6000000000004"/>
    <s v="Sim"/>
    <x v="0"/>
  </r>
  <r>
    <n v="3"/>
    <x v="300"/>
    <s v="Processos de Negócios"/>
    <s v="Segurança Hídrica"/>
    <s v="Contribuir para a Revitalização das Bacias Hidrográficas"/>
    <s v="-"/>
    <s v="AR"/>
    <s v="AR/GSA"/>
    <s v="4ª SR"/>
    <s v="4 - Atividade"/>
    <s v="Esgotamento Sanitário - Projeto/Acompanhamento/Fiscalização das ações - SE"/>
    <m/>
    <s v="Acompanhamento/Fiscalização"/>
    <s v="Acompanhamento/Fiscalização"/>
    <s v="Acompanhamento/Fiscalização"/>
    <m/>
    <s v="06 - Em execução"/>
    <n v="7644016.71"/>
    <s v="Não"/>
    <s v="Sem Restrição Informada"/>
    <s v="Sem Restrição Informada"/>
    <s v="Sem Restrição/Problema"/>
    <s v="Sem Restrição Informada"/>
    <s v="Sem Restrição Informada"/>
    <s v="10RM"/>
    <s v="10RM_0000"/>
    <s v="10RM"/>
    <n v="2"/>
    <s v="SE"/>
    <n v="0"/>
    <n v="466795.62"/>
    <n v="0"/>
    <n v="0"/>
    <n v="0"/>
    <n v="12334.52"/>
    <n v="0"/>
    <n v="10000"/>
    <s v="Sim"/>
    <x v="0"/>
  </r>
  <r>
    <n v="3"/>
    <x v="301"/>
    <s v="Processos de Negócios"/>
    <s v="Segurança Hídrica"/>
    <s v="Contribuir para a Revitalização das Bacias Hidrográficas"/>
    <s v="Não"/>
    <s v="AR"/>
    <s v="AR/GSA"/>
    <s v="4ª SR"/>
    <s v="4 - Atividade"/>
    <s v="Processos Erosivos - Despesas/Projeto/Fiscalização - SE"/>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NA"/>
    <s v="NA"/>
    <s v="NA"/>
    <s v="-"/>
    <s v="SE"/>
    <n v="0"/>
    <n v="0"/>
    <n v="0"/>
    <n v="0"/>
    <n v="0"/>
    <n v="10158.780000000001"/>
    <n v="0"/>
    <n v="4099.68"/>
    <s v="Sim"/>
    <x v="0"/>
  </r>
  <r>
    <n v="3"/>
    <x v="302"/>
    <s v="Processos de Negócios"/>
    <s v="Segurança Hídrica"/>
    <s v="Contribuir para a Revitalização das Bacias Hidrográficas"/>
    <s v="Não"/>
    <s v="AR"/>
    <s v="AR/GSA"/>
    <s v="2ª SR"/>
    <s v="4 - Atividade"/>
    <s v="Processos Erosivos - Despesas/Projeto/Fiscalização - BA"/>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NA"/>
    <s v="NA"/>
    <s v="NA"/>
    <s v="-"/>
    <s v="BA"/>
    <n v="0"/>
    <n v="0"/>
    <n v="0"/>
    <n v="0"/>
    <n v="0"/>
    <n v="10985.05"/>
    <n v="0"/>
    <n v="0"/>
    <s v="Sim"/>
    <x v="0"/>
  </r>
  <r>
    <n v="3"/>
    <x v="303"/>
    <s v="Processos de Negócios"/>
    <s v="Segurança Hídrica"/>
    <s v="Contribuir para a Revitalização das Bacias Hidrográficas"/>
    <s v="Não"/>
    <s v="AR"/>
    <s v="AR/GSA"/>
    <s v="1ª SR"/>
    <s v="4 - Atividade"/>
    <s v="Processos Erosivos - Despesas/Projeto/Fiscalização - MG"/>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NA"/>
    <s v="NA"/>
    <s v="10ZW"/>
    <s v="-"/>
    <s v="MG"/>
    <n v="0"/>
    <n v="0"/>
    <n v="0"/>
    <n v="268690.25"/>
    <n v="3953.15"/>
    <n v="1022433.58"/>
    <n v="0"/>
    <n v="522623.45"/>
    <s v="Sim"/>
    <x v="0"/>
  </r>
  <r>
    <n v="3"/>
    <x v="304"/>
    <s v="Processos de Negócios"/>
    <s v="Segurança Hídrica"/>
    <s v="Contribuir para a Revitalização das Bacias Hidrográficas"/>
    <s v="Não"/>
    <s v="AR"/>
    <s v="AR/GSA"/>
    <s v="7ª SR"/>
    <s v="4 - Atividade"/>
    <s v="Processos Erosivos - Despesas/Projeto/Fiscalização - PI"/>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NA"/>
    <s v="NA"/>
    <s v="NA"/>
    <s v="-"/>
    <s v="PI"/>
    <n v="0"/>
    <n v="0"/>
    <n v="0"/>
    <n v="0"/>
    <n v="0"/>
    <n v="8309.9599999999991"/>
    <n v="0"/>
    <n v="0"/>
    <s v="Sim"/>
    <x v="0"/>
  </r>
  <r>
    <n v="3"/>
    <x v="305"/>
    <s v="Processos de Negócios"/>
    <s v="Segurança Hídrica"/>
    <s v="Contribuir para a Revitalização das Bacias Hidrográficas"/>
    <s v="Não"/>
    <s v="AR"/>
    <s v="AR/GSA"/>
    <s v="AR"/>
    <s v="4 - Atividade"/>
    <s v="Processos Erosivos - Despesas/Projeto/Fiscalização - BSF"/>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10ZW"/>
    <s v="10ZW_0000"/>
    <s v="10ZW"/>
    <n v="2"/>
    <s v="NA"/>
    <n v="0"/>
    <n v="469052"/>
    <n v="58651"/>
    <n v="0"/>
    <n v="0"/>
    <n v="211815.95"/>
    <n v="0"/>
    <n v="5046.58"/>
    <s v="Sim"/>
    <x v="0"/>
  </r>
  <r>
    <n v="2"/>
    <x v="306"/>
    <s v="Processos de Negócios"/>
    <s v="Segurança Hídrica"/>
    <s v="Contribuir para a Revitalização das Bacias Hidrográficas"/>
    <s v="NOC"/>
    <s v="AD"/>
    <s v="AD/GIM"/>
    <s v="8ª SR"/>
    <s v="2 - Projetos Setoriais"/>
    <s v="Implantação de Sistema de Esgotamento Sanitário em Balsas/MA"/>
    <m/>
    <s v="Obra"/>
    <s v="Esgotamento Sanitário"/>
    <s v="Esgotamento Sanitário"/>
    <m/>
    <s v="00 - A iniciar"/>
    <s v="Não iniciado"/>
    <s v="Sim"/>
    <s v="Orçamentário"/>
    <s v="Baixo"/>
    <s v="Veto Loa 2021"/>
    <s v="Não há crédito orçamentário "/>
    <s v="Aguardar crédito oriundo de TED"/>
    <s v="NA"/>
    <s v="NA"/>
    <s v="NA"/>
    <s v="-"/>
    <s v="MA"/>
    <n v="0"/>
    <n v="0"/>
    <n v="0"/>
    <n v="0"/>
    <n v="0"/>
    <n v="192335.29"/>
    <n v="0"/>
    <n v="0"/>
    <s v="Sim"/>
    <x v="0"/>
  </r>
  <r>
    <n v="3"/>
    <x v="307"/>
    <s v="Processos de Negócios"/>
    <s v="Segurança Hídrica"/>
    <s v="Contribuir para a Revitalização das Bacias Hidrográficas"/>
    <s v="Não"/>
    <s v="AR"/>
    <s v="AR/GSA"/>
    <s v="8ª SR"/>
    <s v="4 - Atividade"/>
    <s v="Processos Erosivos - Despesas/Projeto/Fiscalização - MA"/>
    <m/>
    <s v="Acompanhamento/Fiscalização"/>
    <s v="Acompanhamento/Fiscalização"/>
    <s v="Acompanhamento/Fiscalização"/>
    <m/>
    <s v="06 - Em execução"/>
    <n v="0"/>
    <s v="Não"/>
    <s v="Sem Restrição Informada"/>
    <s v="Sem Restrição Informada"/>
    <s v="Sem Restrição/Problema"/>
    <s v="Sem Restrição Informada"/>
    <s v="Sem Restrição Informada"/>
    <s v="NA"/>
    <s v="NA"/>
    <s v="NA"/>
    <s v="-"/>
    <s v="MA"/>
    <n v="0"/>
    <n v="0"/>
    <n v="0"/>
    <n v="0"/>
    <n v="0"/>
    <n v="4640.28"/>
    <n v="0"/>
    <n v="0"/>
    <s v="Sim"/>
    <x v="0"/>
  </r>
  <r>
    <n v="3"/>
    <x v="308"/>
    <s v="Processos de Negócios"/>
    <s v="Segurança Hídrica"/>
    <s v="Contribuir para a Revitalização das Bacias Hidrográficas"/>
    <s v="IPCE"/>
    <s v="AR"/>
    <s v="AR/GSA"/>
    <s v="1ª SR"/>
    <s v="2 - Projetos Setoriais"/>
    <s v="Executar ações de recuperação hidroambiental da bacia do corrego Santa Fé de Minas/MG"/>
    <m/>
    <s v="Obra"/>
    <s v="Recuperação/conservação hidroambiental"/>
    <s v="Conservação/recuperação Hidroambiental"/>
    <m/>
    <s v="07 - Concluído"/>
    <s v="Concluído"/>
    <s v="Não"/>
    <s v="Sem Restrição Informada"/>
    <s v="Sem Restrição Informada"/>
    <s v="Sem Restrição/Problema"/>
    <s v="Sem Restrição Informada"/>
    <s v="Sem Restrição Informada"/>
    <s v="NA"/>
    <s v="NA"/>
    <s v="NA"/>
    <s v="-"/>
    <s v="MG"/>
    <n v="92"/>
    <n v="0"/>
    <n v="0"/>
    <n v="0"/>
    <n v="0"/>
    <n v="286045.86"/>
    <n v="0"/>
    <n v="285495.7"/>
    <s v="Sim"/>
    <x v="0"/>
  </r>
  <r>
    <n v="3"/>
    <x v="309"/>
    <s v="Processos de Negócios"/>
    <s v="Segurança Hídrica"/>
    <s v="Contribuir para a Revitalização das Bacias Hidrográficas"/>
    <s v="IPCE"/>
    <s v="AR"/>
    <s v="AR/GSA"/>
    <s v="1ª SR"/>
    <s v="2 - Projetos Setoriais"/>
    <s v="Recuperação de nascentes nas microbacias do córrego São Domingos e no alto rio Gorutuba/MG"/>
    <m/>
    <s v="Obra"/>
    <s v="Recuperação/conservação hidroambiental"/>
    <s v="Conservação/recuperação Hidroambiental"/>
    <m/>
    <s v="06 - Em execução"/>
    <s v=" Contrato concluído, Em fase de encerramento"/>
    <s v="Não"/>
    <s v="Sem Restrição Informada"/>
    <s v="Sem Restrição Informada"/>
    <s v="Sem Restrição/Problema"/>
    <s v="Sem Restrição Informada"/>
    <s v="Sem Restrição Informada"/>
    <s v="NA"/>
    <s v="NA"/>
    <s v="NA"/>
    <s v="-"/>
    <s v="MG"/>
    <n v="89"/>
    <n v="0"/>
    <n v="0"/>
    <n v="0"/>
    <n v="0"/>
    <n v="248449.2"/>
    <n v="20774.740000000002"/>
    <n v="227674.46000000002"/>
    <s v="Sim"/>
    <x v="0"/>
  </r>
  <r>
    <n v="3"/>
    <x v="310"/>
    <s v="Processos de Negócios"/>
    <s v="Segurança Hídrica"/>
    <s v="Contribuir para a Revitalização das Bacias Hidrográficas"/>
    <s v="IPCE"/>
    <s v="AR"/>
    <s v="AR/GSA"/>
    <s v="5ª SR"/>
    <s v="2 - Projetos Setoriais"/>
    <s v="Diagnóstico, recuperação e conservação de nascentes na bacia do rio Grande, Pão de Açúcar/AL"/>
    <m/>
    <s v="Obra"/>
    <s v="Recuperação/conservação hidroambiental"/>
    <s v="Conservação/recuperação Hidroambiental"/>
    <m/>
    <s v="00 - A iniciar"/>
    <s v="Convênio - Aguardando licitação"/>
    <s v="Não"/>
    <s v="Sem Restrição Informada"/>
    <s v="Sem Restrição Informada"/>
    <s v="Sem Restrição/Problema"/>
    <s v="Sem Restrição Informada"/>
    <s v="Sem Restrição Informada"/>
    <s v="NA"/>
    <s v="NA"/>
    <s v="NA"/>
    <s v="-"/>
    <s v="AL"/>
    <n v="0"/>
    <n v="0"/>
    <n v="0"/>
    <n v="0"/>
    <n v="0"/>
    <n v="325000"/>
    <n v="0"/>
    <n v="0"/>
    <s v="Sim"/>
    <x v="0"/>
  </r>
  <r>
    <n v="3"/>
    <x v="311"/>
    <s v="Processos de Negócios"/>
    <s v="Segurança Hídrica"/>
    <s v="Contribuir para a Revitalização das Bacias Hidrográficas"/>
    <s v="IPCE"/>
    <s v="AR"/>
    <s v="AR/GSA"/>
    <s v="5ª SR"/>
    <s v="2 - Projetos Setoriais"/>
    <s v="Recuperação das nascentes do rio Ipanema, Poço das Trincheiras/AL"/>
    <m/>
    <s v="Obra"/>
    <s v="Recuperação/conservação hidroambiental"/>
    <s v="Conservação/recuperação Hidroambiental"/>
    <m/>
    <s v="06 - Em execução"/>
    <s v="em execução"/>
    <s v="Não"/>
    <s v="Sem Restrição Informada"/>
    <s v="Sem Restrição Informada"/>
    <s v="Sem Restrição/Problema"/>
    <s v="Sem Restrição Informada"/>
    <s v="Sem Restrição Informada"/>
    <s v="NA"/>
    <s v="NA"/>
    <s v="NA"/>
    <s v="-"/>
    <s v="AL"/>
    <n v="20"/>
    <n v="0"/>
    <n v="0"/>
    <n v="0"/>
    <n v="0"/>
    <n v="200000"/>
    <n v="0"/>
    <n v="100000"/>
    <s v="Sim"/>
    <x v="0"/>
  </r>
  <r>
    <n v="3"/>
    <x v="312"/>
    <s v="Processos de Negócios"/>
    <s v="Segurança Hídrica"/>
    <s v="Contribuir para a Revitalização das Bacias Hidrográficas"/>
    <s v="IPCE"/>
    <s v="AR"/>
    <s v="AR/GSA"/>
    <s v="5ª SR"/>
    <s v="2 - Projetos Setoriais"/>
    <s v="Recuperação e conservação de nascentes na parte alta da bacia do rio Boacica, Igreja Nova/AL"/>
    <m/>
    <s v="Obra"/>
    <s v="Recuperação/conservação hidroambiental"/>
    <s v="Conservação/recuperação Hidroambiental"/>
    <m/>
    <s v="02 - Conveniado"/>
    <s v="Convênio - Aguardando licitação"/>
    <s v="Não"/>
    <s v="Sem Restrição Informada"/>
    <s v="Sem Restrição Informada"/>
    <s v="Sem Restrição/Problema"/>
    <s v="Sem Restrição Informada"/>
    <s v="Sem Restrição Informada"/>
    <s v="NA"/>
    <s v="NA"/>
    <s v="NA"/>
    <s v="-"/>
    <s v="AL"/>
    <n v="0"/>
    <n v="0"/>
    <n v="0"/>
    <n v="0"/>
    <n v="0"/>
    <n v="250000"/>
    <n v="0"/>
    <n v="0"/>
    <s v="Sim"/>
    <x v="0"/>
  </r>
  <r>
    <n v="3"/>
    <x v="313"/>
    <s v="Processos de Negócios"/>
    <s v="Segurança Hídrica"/>
    <s v="Contribuir para a Revitalização das Bacias Hidrográficas"/>
    <s v="IPCE"/>
    <s v="AR"/>
    <s v="AR/GSA"/>
    <s v="5ª SR"/>
    <s v="2 - Projetos Setoriais"/>
    <s v="Diagnóstico, recuperação e conservação de nascentes na bacia do rio Capiá, Canapi/AL"/>
    <m/>
    <s v="Obra"/>
    <s v="Recuperação/conservação hidroambiental"/>
    <s v="Conservação/recuperação Hidroambiental"/>
    <m/>
    <s v="10 - Cancelado"/>
    <s v="Foi solicitado o encerramento do Convênio por não cumprimento da Clausula suspensiva., o instrumento venceu no dia 31 /03/2021."/>
    <s v="Não"/>
    <s v="Sem Restrição Informada"/>
    <s v="Sem Restrição Informada"/>
    <s v="Sem Restrição/Problema"/>
    <s v="Sem Restrição Informada"/>
    <s v="Sem Restrição Informada"/>
    <s v="NA"/>
    <s v="NA"/>
    <s v="NA"/>
    <s v="-"/>
    <s v="AL"/>
    <n v="0"/>
    <n v="0"/>
    <n v="0"/>
    <n v="0"/>
    <n v="0"/>
    <n v="300000"/>
    <n v="0"/>
    <n v="0"/>
    <s v="Sim"/>
    <x v="0"/>
  </r>
  <r>
    <n v="3"/>
    <x v="314"/>
    <s v="Processos de Negócios"/>
    <s v="Segurança Hídrica"/>
    <s v="Contribuir para a Revitalização das Bacias Hidrográficas"/>
    <s v="IPCE"/>
    <s v="AR"/>
    <s v="AR/GSA"/>
    <s v="5ª SR"/>
    <s v="2 - Projetos Setoriais"/>
    <s v="Recuperação e conservação de nascentes na parte alta da bacia do rio Piaui, Arapiraca/AL"/>
    <m/>
    <s v="Obra"/>
    <s v="Recuperação/conservação hidroambiental"/>
    <s v="Conservação/recuperação Hidroambiental"/>
    <m/>
    <s v="02 - Conveniado"/>
    <s v="Convênio - Aguardando a licitação."/>
    <s v="Não"/>
    <s v="Sem Restrição Informada"/>
    <s v="Sem Restrição Informada"/>
    <s v="Sem Restrição/Problema"/>
    <s v="Sem Restrição Informada"/>
    <s v="Sem Restrição Informada"/>
    <s v="NA"/>
    <s v="NA"/>
    <s v="NA"/>
    <s v="-"/>
    <s v="AL"/>
    <n v="0"/>
    <n v="0"/>
    <n v="0"/>
    <n v="0"/>
    <n v="0"/>
    <n v="500000"/>
    <n v="0"/>
    <n v="0"/>
    <s v="Sim"/>
    <x v="0"/>
  </r>
  <r>
    <n v="3"/>
    <x v="315"/>
    <s v="Processos de Negócios"/>
    <s v="Segurança Hídrica"/>
    <s v="Contribuir para a Revitalização das Bacias Hidrográficas"/>
    <s v="IPCE"/>
    <s v="AR"/>
    <s v="AR/GSA"/>
    <s v="2ª SR"/>
    <s v="2 - Projetos Setoriais"/>
    <s v="Capacitação e educação ambiental em APPs na zona rural do município de Jaborandi - 2ª SR/BA"/>
    <m/>
    <s v="Obra"/>
    <s v="Recuperação/conservação hidroambiental"/>
    <s v="Conservação/recuperação Hidroambiental"/>
    <m/>
    <s v="04 - Licitado"/>
    <s v="Não iniciou a execução porque está em processo de validação da licitação."/>
    <s v="Não"/>
    <s v="Sem Restrição Informada"/>
    <s v="Sem Restrição Informada"/>
    <s v="Sem Restrição/Problema"/>
    <s v="Sem Restrição Informada"/>
    <s v="Sem Restrição Informada"/>
    <s v="NA"/>
    <s v="NA"/>
    <s v="NA"/>
    <s v="-"/>
    <s v="BA"/>
    <n v="0"/>
    <n v="0"/>
    <n v="0"/>
    <n v="0"/>
    <n v="0"/>
    <n v="644060.19999999995"/>
    <n v="0"/>
    <n v="0"/>
    <s v="Sim"/>
    <x v="0"/>
  </r>
  <r>
    <n v="3"/>
    <x v="316"/>
    <s v="Processos de Negócios"/>
    <s v="Segurança Hídrica"/>
    <s v="Ampliar a Oferta de Água para Usos Múltiplos"/>
    <s v="-"/>
    <s v="AD"/>
    <s v="AD/GEP"/>
    <s v="2ª SR"/>
    <s v="3 - Projetos Complementares"/>
    <s v="Projeto Básico do Sistema de Abastecimento em Bom Jesus da Lapa, Riacho de Santana e Igaporã"/>
    <m/>
    <s v="Estudos e Projetos"/>
    <s v="Estudos e Projetos"/>
    <s v="Estudos e Projetos"/>
    <m/>
    <s v="06 - Em execução"/>
    <s v="ùltimo monitoramento do fiscal no dia 01/06/2021: Programada a 4ª Medição com a entrega completa dos elementos da 1ª Etapa do projeto."/>
    <s v="Não"/>
    <s v="Sem Restrição Informada"/>
    <s v="Sem Restrição Informada"/>
    <s v="Sem Restrição/Problema"/>
    <s v="Sem Restrição Informada"/>
    <s v="Sem Restrição Informada"/>
    <s v="109J"/>
    <s v="109J_0000"/>
    <s v="109J"/>
    <n v="7"/>
    <s v="BA"/>
    <n v="21"/>
    <n v="0"/>
    <n v="5185839"/>
    <n v="0"/>
    <n v="0"/>
    <n v="1065598.22"/>
    <n v="0"/>
    <n v="396993.85"/>
    <s v="Sim"/>
    <x v="0"/>
  </r>
  <r>
    <n v="3"/>
    <x v="317"/>
    <s v="Processos de Negócios"/>
    <s v="Segurança Hídrica"/>
    <s v="Contribuir para a Revitalização das Bacias Hidrográficas"/>
    <s v="NOC"/>
    <s v="AR"/>
    <s v="AR/GSA"/>
    <s v="2ª SR"/>
    <s v="2 - Projetos Setoriais"/>
    <s v="Implantar a Operacionalização do Esgotamento Sanitário em Rio do Pires/BA"/>
    <m/>
    <s v="Obra"/>
    <s v="Esgotamento Sanitário"/>
    <s v="Esgotamento Sanitário"/>
    <m/>
    <s v="04 - Licitado"/>
    <s v="Em contratação"/>
    <s v="Não"/>
    <s v="Sem Restrição Informada"/>
    <s v="Sem Restrição Informada"/>
    <s v="Sem Restrição/Problema"/>
    <s v="Sem Restrição Informada"/>
    <s v="Sem Restrição Informada"/>
    <s v="NA"/>
    <s v="NA"/>
    <s v="NA"/>
    <s v="-"/>
    <s v="BA"/>
    <n v="0"/>
    <n v="0"/>
    <n v="0"/>
    <n v="0"/>
    <n v="0"/>
    <n v="5000000"/>
    <n v="0"/>
    <n v="0"/>
    <s v="Sim"/>
    <x v="0"/>
  </r>
  <r>
    <n v="3"/>
    <x v="318"/>
    <s v="Processos de Negócios"/>
    <s v="Segurança Hídrica"/>
    <s v="Contribuir para a Revitalização das Bacias Hidrográficas"/>
    <s v="IPCE"/>
    <s v="AR"/>
    <s v="AR/GSA"/>
    <s v="2ª SR"/>
    <s v="2 - Projetos Setoriais"/>
    <s v="Serviços de desobstrução do canal do Guaxinim no Município de Xique-Xique/BA"/>
    <m/>
    <s v="Obra"/>
    <s v="Recuperação/conservação hidroambiental"/>
    <s v="Conservação/recuperação Hidroambiental"/>
    <m/>
    <s v="06 - Em execução"/>
    <s v="Os serviços de dragagem foram concluidos parcialmente devido a fato superveniente: a cheia do Rio São Francisco impediu a conclusão dos serviços, tendo sido executados 84,5% da dragagem no Canal do Guaxinim."/>
    <s v="Não"/>
    <s v="Sem Restrição Informada"/>
    <s v="Sem Restrição Informada"/>
    <s v="Sem Restrição/Problema"/>
    <s v="Sem Restrição Informada"/>
    <s v="Sem Restrição Informada"/>
    <s v="NA"/>
    <s v="NA"/>
    <s v="NA"/>
    <s v="-"/>
    <s v="BA"/>
    <n v="85"/>
    <n v="0"/>
    <n v="0"/>
    <n v="0"/>
    <n v="0"/>
    <n v="88958.87"/>
    <n v="0"/>
    <n v="0"/>
    <s v="Sim"/>
    <x v="0"/>
  </r>
  <r>
    <n v="1"/>
    <x v="319"/>
    <s v="Processos de Negócios"/>
    <s v="Segurança Hídrica"/>
    <s v="Contribuir para a Revitalização das Bacias Hidrográficas"/>
    <s v="NOC"/>
    <s v="AR"/>
    <s v="AR/GSA"/>
    <s v="2ª SR"/>
    <s v="2 - Projetos Setoriais"/>
    <s v="Implantar a Operacionalização do Esgotamento Sanitário em Paratinga/BA"/>
    <s v="2018"/>
    <s v="Obra"/>
    <s v="Esgotamento Sanitário"/>
    <s v="Esgotamento Sanitário"/>
    <m/>
    <s v="08 - Paralisado"/>
    <s v="Aguardando a contratação do projeto pela EMBASA"/>
    <s v="Sim"/>
    <s v="Técnico"/>
    <s v="Alto"/>
    <s v="Pendência Convenente - Outros"/>
    <s v="Sem Restrição Informada"/>
    <s v="Sem Restrição Informada"/>
    <s v="NA"/>
    <s v="NA"/>
    <s v="NA"/>
    <s v="-"/>
    <s v="BA"/>
    <n v="0"/>
    <n v="0"/>
    <n v="0"/>
    <n v="0"/>
    <n v="0"/>
    <n v="2980587.5"/>
    <n v="0"/>
    <n v="0"/>
    <s v="Sim"/>
    <x v="0"/>
  </r>
  <r>
    <n v="3"/>
    <x v="320"/>
    <s v="Processos de Negócios"/>
    <s v="Segurança Hídrica"/>
    <s v="Contribuir para a Revitalização das Bacias Hidrográficas"/>
    <s v="NOC"/>
    <s v="AR"/>
    <s v="AR/GSA"/>
    <s v="8ª SR"/>
    <s v="2 - Projetos Setoriais"/>
    <s v="Implantar a Operacionalização do Esgotamento Sanitário de Brejo/MA"/>
    <m/>
    <s v="Obra"/>
    <s v="Esgotamento Sanitário"/>
    <s v="Esgotamento Sanitário"/>
    <m/>
    <s v="06 - Em execução"/>
    <s v="em execução"/>
    <s v="Não"/>
    <s v="Sem Restrição Informada"/>
    <s v="Sem Restrição Informada"/>
    <s v="Sem Restrição/Problema"/>
    <s v="Sem Restrição Informada"/>
    <s v="Sem Restrição Informada"/>
    <s v="NA"/>
    <s v="NA"/>
    <s v="NA"/>
    <s v="-"/>
    <s v="MA"/>
    <n v="30"/>
    <n v="0"/>
    <n v="0"/>
    <n v="0"/>
    <n v="0"/>
    <n v="1440000"/>
    <n v="0"/>
    <n v="0"/>
    <s v="Sim"/>
    <x v="0"/>
  </r>
  <r>
    <n v="3"/>
    <x v="321"/>
    <s v="Processos de Negócios"/>
    <s v="Segurança Hídrica"/>
    <s v="Contribuir para a Revitalização das Bacias Hidrográficas"/>
    <s v="NOC"/>
    <s v="AR"/>
    <s v="AR/GSA"/>
    <s v="5ª SR"/>
    <s v="2 - Projetos Setoriais"/>
    <s v="Implantar a Operacionalização do Esgotamento Sanitário de Santana do Ipanema/AL"/>
    <m/>
    <s v="Obra"/>
    <s v="Esgotamento Sanitário"/>
    <s v="Esgotamento Sanitário"/>
    <m/>
    <s v="04 - Licitado"/>
    <s v="Estão aguardando a Casal justificar os pontos elencados na licitação pela fiscalização."/>
    <s v="Não"/>
    <s v="Sem Restrição Informada"/>
    <s v="Sem Restrição Informada"/>
    <s v="Sem Restrição/Problema"/>
    <s v="Sem Restrição Informada"/>
    <s v="Sem Restrição Informada"/>
    <s v="NA"/>
    <s v="NA"/>
    <s v="NA"/>
    <s v="-"/>
    <s v="AL"/>
    <n v="0"/>
    <n v="0"/>
    <n v="0"/>
    <n v="0"/>
    <n v="0"/>
    <n v="3062877.28"/>
    <n v="0"/>
    <n v="0"/>
    <s v="Sim"/>
    <x v="0"/>
  </r>
  <r>
    <n v="3"/>
    <x v="322"/>
    <s v="Processos de Negócios"/>
    <s v="Segurança Hídrica"/>
    <s v="Contribuir para a Revitalização das Bacias Hidrográficas"/>
    <s v="NOC"/>
    <s v="AR"/>
    <s v="AR/GSA"/>
    <s v="5ª SR"/>
    <s v="2 - Projetos Setoriais"/>
    <s v="Operacionalização dos Sistemas de Esgotamento Sanitário dos municípios de Jaramataia, Cacimbinhas e Carneiros"/>
    <m/>
    <s v="Obra"/>
    <s v="Esgotamento Sanitário"/>
    <s v="Esgotamento Sanitário"/>
    <m/>
    <s v="00 - A iniciar"/>
    <s v="A Codevasf em out/2019 sugeriu algumas alterações no projeto básico para CASAL para licitar. Sem retorno."/>
    <s v="Não"/>
    <s v="Sem Restrição Informada"/>
    <s v="Sem Restrição Informada"/>
    <s v="Sem Restrição/Problema"/>
    <s v="Sem Restrição Informada"/>
    <s v="Sem Restrição Informada"/>
    <s v="NA"/>
    <s v="NA"/>
    <s v="NA"/>
    <s v="-"/>
    <s v="AL"/>
    <n v="0"/>
    <n v="0"/>
    <n v="0"/>
    <n v="0"/>
    <n v="0"/>
    <n v="535376.69999999995"/>
    <n v="0"/>
    <n v="0"/>
    <s v="Sim"/>
    <x v="0"/>
  </r>
  <r>
    <n v="2"/>
    <x v="323"/>
    <s v="Processos de Negócios"/>
    <s v="Segurança Hídrica"/>
    <s v="Contribuir para a Revitalização das Bacias Hidrográficas"/>
    <s v="IPCE"/>
    <s v="AR"/>
    <s v="AR/GSA"/>
    <s v="1ª SR"/>
    <s v="2 - Projetos Setoriais"/>
    <s v="Projeto Piloto Revitalizar para produzir - revitalização de nascentes e degradação de pastagens."/>
    <s v="2020"/>
    <s v="Obra"/>
    <s v="Recuperação/conservação hidroambiental"/>
    <s v="Conservação/recuperação Hidroambiental"/>
    <m/>
    <s v="08 - Paralisado"/>
    <s v="A pandemia do COVID-19 paralisou o projeto."/>
    <s v="Sim"/>
    <s v="Técnico"/>
    <s v="Baixo"/>
    <s v="Restrições Covid-19"/>
    <s v="Sem Restrição Informada"/>
    <s v="Sem Restrição Informada"/>
    <s v="NA"/>
    <s v="NA"/>
    <s v="NA"/>
    <s v="-"/>
    <s v="MG"/>
    <n v="0"/>
    <n v="0"/>
    <n v="0"/>
    <n v="0"/>
    <n v="0"/>
    <n v="61705.9"/>
    <n v="0"/>
    <n v="7767.9"/>
    <s v="Sim"/>
    <x v="0"/>
  </r>
  <r>
    <n v="3"/>
    <x v="324"/>
    <s v="Processos de Negócios"/>
    <s v="Segurança Hídrica"/>
    <s v="Contribuir para a Revitalização das Bacias Hidrográficas"/>
    <s v="IPCE"/>
    <s v="AR"/>
    <s v="AR/GSA"/>
    <s v="1ª SR"/>
    <s v="2 - Projetos Setoriais"/>
    <s v="Recuperação hidroambiental da bacia do rio Cochá/MG"/>
    <m/>
    <s v="Obra"/>
    <s v="Recuperação/conservação hidroambiental"/>
    <s v="Conservação/recuperação Hidroambiental"/>
    <m/>
    <s v="06 - Em execução"/>
    <s v="Ordem de serviço emitida em 26/04/2021"/>
    <s v="Não"/>
    <s v="Sem Restrição Informada"/>
    <s v="Sem Restrição Informada"/>
    <s v="Sem Restrição/Problema"/>
    <s v="Sem Restrição Informada"/>
    <s v="Sem Restrição Informada"/>
    <s v="10ZW"/>
    <s v="10ZW_0000"/>
    <s v="10ZW"/>
    <n v="2"/>
    <s v="MG"/>
    <n v="0"/>
    <n v="1320204"/>
    <n v="1320204"/>
    <n v="1320203.24"/>
    <n v="0"/>
    <n v="1011727.39"/>
    <n v="0"/>
    <n v="0"/>
    <s v="Sim"/>
    <x v="0"/>
  </r>
  <r>
    <n v="3"/>
    <x v="325"/>
    <s v="Processos de Negócios"/>
    <s v="Segurança Hídrica"/>
    <s v="Contribuir para a Revitalização das Bacias Hidrográficas"/>
    <s v="IPCE"/>
    <s v="AR"/>
    <s v="AR/GSA"/>
    <s v="1ª SR"/>
    <s v="2 - Projetos Setoriais"/>
    <s v="Recuperação hidroambiental da Microbacia do Córrego Grande/MG"/>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639700"/>
    <n v="0"/>
    <n v="0"/>
    <s v="Sim"/>
    <x v="0"/>
  </r>
  <r>
    <n v="3"/>
    <x v="326"/>
    <s v="Processos de Negócios"/>
    <s v="Segurança Hídrica"/>
    <s v="Contribuir para a Revitalização das Bacias Hidrográficas"/>
    <s v="IPCE"/>
    <s v="AR"/>
    <s v="AR/GSA"/>
    <s v="2ª SR"/>
    <s v="2 - Projetos Setoriais"/>
    <s v="Execução dos serviços e ações de conservação de água e solo no município de Barreiras/BA"/>
    <m/>
    <s v="Obra"/>
    <s v="Recuperação/conservação hidroambiental"/>
    <s v="Conservação/recuperação Hidroambiental"/>
    <m/>
    <s v="06 - Em execução"/>
    <s v="Em fase de conclusão;"/>
    <s v="Não"/>
    <s v="Sem Restrição Informada"/>
    <s v="Sem Restrição Informada"/>
    <s v="Sem Restrição/Problema"/>
    <s v="Sem Restrição Informada"/>
    <s v="Sem Restrição Informada"/>
    <s v="10ZW"/>
    <s v="10ZW_0000"/>
    <s v="10ZW"/>
    <n v="2"/>
    <s v="BA"/>
    <n v="94"/>
    <n v="1000000"/>
    <n v="1000000"/>
    <n v="0"/>
    <n v="0"/>
    <n v="139961.87"/>
    <n v="0"/>
    <n v="98896.19"/>
    <s v="Sim"/>
    <x v="0"/>
  </r>
  <r>
    <n v="3"/>
    <x v="327"/>
    <s v="Processos de Negócios"/>
    <s v="Segurança Hídrica"/>
    <s v="Contribuir para a Revitalização das Bacias Hidrográficas"/>
    <s v="IPCE"/>
    <s v="AR"/>
    <s v="AR/GSA"/>
    <s v="2ª SR"/>
    <s v="2 - Projetos Setoriais"/>
    <s v="Obras e serviços de substituição de fossas negras por fossas sépticas e estabilização de voçorocas às margens do rio Santo Antônio, em Correntina/BA"/>
    <m/>
    <s v="Obra"/>
    <s v="Recuperação/conservação hidroambiental"/>
    <s v="Conservação/recuperação Hidroambiental"/>
    <m/>
    <s v="07 - Concluído"/>
    <s v="Termo de Encerramento Físico do Contrato emitido em 11/05/2021."/>
    <s v="Não"/>
    <s v="Sem Restrição Informada"/>
    <s v="Sem Restrição Informada"/>
    <s v="Sem Restrição/Problema"/>
    <s v="Sem Restrição Informada"/>
    <s v="Sem Restrição Informada"/>
    <s v="NA"/>
    <s v="NA"/>
    <s v="NA"/>
    <s v="-"/>
    <s v="BA"/>
    <n v="95"/>
    <n v="0"/>
    <n v="0"/>
    <n v="0"/>
    <n v="0"/>
    <n v="134854.95000000001"/>
    <n v="0"/>
    <n v="134854.95000000001"/>
    <s v="Sim"/>
    <x v="0"/>
  </r>
  <r>
    <n v="3"/>
    <x v="328"/>
    <s v="Processos de Negócios"/>
    <s v="Segurança Hídrica"/>
    <s v="Contribuir para a Revitalização das Bacias Hidrográficas"/>
    <s v="IPCE"/>
    <s v="AR"/>
    <s v="AR/GSA"/>
    <s v="1ª SR"/>
    <s v="2 - Projetos Setoriais"/>
    <s v="Diagnóstico e Recuperação do rio Pandeiros no Município de Januária/MG - BSF"/>
    <m/>
    <s v="Obra"/>
    <s v="Recuperação/conservação hidroambiental"/>
    <s v="Conservação/recuperação Hidroambiental"/>
    <m/>
    <s v="05 - Contratado"/>
    <s v="Aguardando a Ordem de serviço"/>
    <s v="Não"/>
    <s v="Sem Restrição Informada"/>
    <s v="Sem Restrição Informada"/>
    <s v="Sem Restrição/Problema"/>
    <s v="Sem Restrição Informada"/>
    <s v="Sem Restrição Informada"/>
    <s v="NA"/>
    <s v="NA"/>
    <s v="NA"/>
    <s v="-"/>
    <s v="MG"/>
    <n v="0"/>
    <n v="0"/>
    <n v="0"/>
    <n v="0"/>
    <n v="0"/>
    <n v="314245.86"/>
    <n v="0"/>
    <n v="0"/>
    <s v="Sim"/>
    <x v="0"/>
  </r>
  <r>
    <n v="3"/>
    <x v="329"/>
    <s v="Processos de Negócios"/>
    <s v="Segurança Hídrica"/>
    <s v="Contribuir para a Revitalização das Bacias Hidrográficas"/>
    <s v="-"/>
    <s v="AR"/>
    <s v="AR/GSA"/>
    <s v="7ª SR"/>
    <s v="2 - Projetos Setoriais"/>
    <s v="Drenagem Pluviais no Municipio de Floriano - PI"/>
    <m/>
    <s v="Obra"/>
    <s v="Recuperação/conservação hidroambiental"/>
    <s v="Conservação/recuperação Hidroambiental"/>
    <m/>
    <s v="07 - Concluído"/>
    <s v="Emitido termo de recebimento provisório. Empresa informou a conclusão porém, devido a pandemia do novo coronavírus, e a situação de risco do fiscal que é obeso, a vistoria para recebimento final fora adiada. "/>
    <s v="Não"/>
    <s v="Sem Restrição Informada"/>
    <s v="Sem Restrição Informada"/>
    <s v="Sem Restrição/Problema"/>
    <s v="Sem Restrição Informada"/>
    <s v="Sem Restrição Informada"/>
    <s v="NA"/>
    <s v="NA"/>
    <s v="NA"/>
    <s v="-"/>
    <s v="PI"/>
    <n v="96"/>
    <n v="0"/>
    <n v="0"/>
    <n v="0"/>
    <n v="0"/>
    <n v="413884.95"/>
    <n v="0"/>
    <n v="0"/>
    <s v="Sim"/>
    <x v="0"/>
  </r>
  <r>
    <n v="1"/>
    <x v="330"/>
    <s v="Processos de Negócios"/>
    <s v="Segurança Hídrica"/>
    <s v="Contribuir para a Revitalização das Bacias Hidrográficas"/>
    <s v="IPC"/>
    <s v="AR"/>
    <s v="AR/GSA"/>
    <s v="7ª SR"/>
    <s v="3 - Projetos Complementares"/>
    <s v="Revitalização do Rio Corrente/PI"/>
    <e v="#REF!"/>
    <s v="Obra"/>
    <s v="Recuperação/conservação hidroambiental"/>
    <s v="Conservação/recuperação Hidroambiental"/>
    <m/>
    <s v="03 - Em licitação"/>
    <s v="Processo licitatório para execução dos serviços apresentado e aprovado. Em trâmites para liberação da primeira parcela. Não está apta à fiscalização de campo."/>
    <s v="Sim"/>
    <s v="Técnico"/>
    <s v="Alto"/>
    <s v="Aguardando Licitação Convenente - 2018"/>
    <s v="Convênio celebrado em 2018. Ainda aguardando processo licitatório"/>
    <s v="Sem Restrição Informada"/>
    <s v="NA"/>
    <s v="NA"/>
    <s v="NA"/>
    <s v="-"/>
    <s v="PI"/>
    <n v="0"/>
    <n v="0"/>
    <n v="0"/>
    <n v="0"/>
    <n v="0"/>
    <n v="2204000"/>
    <n v="0"/>
    <n v="0"/>
    <s v="Sim"/>
    <x v="0"/>
  </r>
  <r>
    <n v="3"/>
    <x v="331"/>
    <s v="Processos de Negócios"/>
    <s v="Segurança Hídrica"/>
    <s v="Contribuir para a Revitalização das Bacias Hidrográficas"/>
    <s v="IPC"/>
    <s v="AR"/>
    <s v="AR/GSA"/>
    <s v="5ª SR"/>
    <s v="3 - Projetos Complementares"/>
    <s v="Coleta e tratamento de Resíduos Sólidos em Inhapi/AL"/>
    <m/>
    <s v="Obra"/>
    <s v="Recuperação/conservação hidroambiental"/>
    <s v="Conservação/recuperação Hidroambient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950000"/>
    <n v="0"/>
    <n v="0"/>
    <s v="Sim"/>
    <x v="0"/>
  </r>
  <r>
    <n v="3"/>
    <x v="332"/>
    <s v="Processos de Negócios"/>
    <s v="Segurança Hídrica"/>
    <s v="Contribuir para a Revitalização das Bacias Hidrográficas"/>
    <s v="IPC"/>
    <s v="AR"/>
    <s v="AR/GSA"/>
    <s v="6ª SR"/>
    <s v="3 - Projetos Complementares"/>
    <s v="Construção de Módulos Sanitários em Morro do Chapéu/BA - 2018"/>
    <m/>
    <s v="Obra"/>
    <s v="Recuperação/conservação hidroambiental"/>
    <s v="Conservação/recuperação Hidroambiental"/>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6744.379999999997"/>
    <n v="0"/>
    <n v="0"/>
    <s v="Sim"/>
    <x v="0"/>
  </r>
  <r>
    <n v="3"/>
    <x v="333"/>
    <s v="Processos de Negócios"/>
    <s v="Segurança Hídrica"/>
    <s v="Contribuir para a Revitalização das Bacias Hidrográficas"/>
    <s v="IPC"/>
    <s v="AR"/>
    <s v="AR/GSA"/>
    <s v="6ª SR"/>
    <s v="3 - Projetos Complementares"/>
    <s v="Construção de Módulos Sanitários em Diversos Munícipios no Estado da Bahia/BA - 6ª SR"/>
    <m/>
    <s v="Obra"/>
    <s v="Recuperação/conservação hidroambiental"/>
    <s v="Conservação/recuperação Hidroambiental"/>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97991.93"/>
    <n v="0"/>
    <n v="0"/>
    <s v="Sim"/>
    <x v="0"/>
  </r>
  <r>
    <n v="3"/>
    <x v="334"/>
    <s v="Processos de Negócios"/>
    <s v="Segurança Hídrica"/>
    <s v="Promover a Gestão e Recuperação de Infraestruturas Hídricas"/>
    <s v="IRIH"/>
    <s v="AD"/>
    <s v="AD/GEP"/>
    <s v="2ª SR"/>
    <s v="2 - Projetos Setoriais"/>
    <s v="Elaboração do plano de controle ambiental e recuperação de áreas degradadas das barragens da Cova da Mandioca e Estreito na Bahia"/>
    <m/>
    <s v="Estudos e Projetos"/>
    <s v="Plano e recuperação ambiental"/>
    <s v="Conservação/recuperação Hidroambiental"/>
    <m/>
    <s v="07 - Concluído"/>
    <s v="Último monitoramento no Sigec feito pelo fiscal: A contratada entregou a versão final impressa e em meio digital do  Plano de Controle Ambiental - PCA e do Plano Recuperação de áreas degradadas - PRAD. Estão anexados a este, Sigec, a versão final dos produtos entregues, exceto os produtos de cunho cartográfico, devido o tamanho dos arquivos não foi possível anexá-los como: mapas temáticos, mapas de uso do solo, dentre outros.*Monitoramento realizado via Sigec para alimentação do PAMAC"/>
    <s v="Não"/>
    <s v="Sem Restrição Informada"/>
    <s v="Sem Restrição Informada"/>
    <s v="Sem Restrição/Problema"/>
    <s v="Sem Restrição Informada"/>
    <s v="Sem Restrição Informada"/>
    <s v="NA"/>
    <s v="NA"/>
    <s v="NA"/>
    <s v="-"/>
    <s v="BA"/>
    <n v="100"/>
    <n v="0"/>
    <n v="0"/>
    <n v="0"/>
    <n v="0"/>
    <n v="90636.91"/>
    <n v="0"/>
    <n v="90636.91"/>
    <s v="Sim"/>
    <x v="0"/>
  </r>
  <r>
    <n v="3"/>
    <x v="335"/>
    <s v="Processos de Negócios"/>
    <s v="Segurança Hídrica"/>
    <s v="Contribuir para a Revitalização das Bacias Hidrográficas"/>
    <s v="IPCE"/>
    <s v="AR"/>
    <s v="AR/GSA"/>
    <s v="2ª SR"/>
    <s v="2 - Projetos Setoriais"/>
    <s v="Limpeza, desobstrução e recuperação da Lagoa de Itaparica, Xique-Xique/BA"/>
    <m/>
    <s v="Obra"/>
    <s v="Recuperação/conservação hidroambiental"/>
    <s v="Conservação/recuperação Hidroambiental"/>
    <m/>
    <s v="06 - Em execução"/>
    <s v="Em execução."/>
    <s v="Não"/>
    <s v="Sem Restrição Informada"/>
    <s v="Sem Restrição Informada"/>
    <s v="Sem Restrição/Problema"/>
    <s v="Sem Restrição Informada"/>
    <s v="Sem Restrição Informada"/>
    <s v="NA"/>
    <s v="NA"/>
    <s v="NA"/>
    <s v="-"/>
    <s v="BA"/>
    <n v="30"/>
    <n v="0"/>
    <n v="0"/>
    <n v="0"/>
    <n v="0"/>
    <n v="524821.02"/>
    <n v="0"/>
    <n v="0"/>
    <s v="Sim"/>
    <x v="0"/>
  </r>
  <r>
    <n v="3"/>
    <x v="336"/>
    <s v="Processos de Negócios"/>
    <s v="Segurança Hídrica"/>
    <s v="Contribuir para a Revitalização das Bacias Hidrográficas"/>
    <s v="IPCE"/>
    <s v="AR"/>
    <s v="AR/GSA"/>
    <s v="2ª SR"/>
    <s v="2 - Projetos Setoriais"/>
    <s v="Recuperação e conservação de nascentes em municípios da área de atuação da 2ª SR/BA - 2020"/>
    <m/>
    <s v="Obra"/>
    <s v="Recuperação/conservação hidroambiental"/>
    <s v="Conservação/recuperação Hidroambiental"/>
    <m/>
    <s v="06 - Em execução"/>
    <s v="Obra iniciada em 09/06/2021"/>
    <s v="Não"/>
    <s v="Sem Restrição Informada"/>
    <s v="Sem Restrição Informada"/>
    <s v="Sem Restrição/Problema"/>
    <s v="Sem Restrição Informada"/>
    <s v="Sem Restrição Informada"/>
    <s v="NA"/>
    <s v="NA"/>
    <s v="NA"/>
    <s v="-"/>
    <s v="BA"/>
    <n v="0"/>
    <n v="0"/>
    <n v="0"/>
    <n v="0"/>
    <n v="0"/>
    <n v="443000"/>
    <n v="0"/>
    <n v="0"/>
    <s v="Sim"/>
    <x v="0"/>
  </r>
  <r>
    <n v="3"/>
    <x v="337"/>
    <s v="Processos de Negócios"/>
    <s v="Segurança Hídrica"/>
    <s v="Contribuir para a Revitalização das Bacias Hidrográficas"/>
    <s v="NOC"/>
    <s v="AR"/>
    <s v="AR/GSA"/>
    <s v="7ª SR"/>
    <s v="2 - Projetos Setoriais"/>
    <s v="Implantação de Sistemas Públicos de Esgotamento Sanitário em Floriano - 3ª etapa"/>
    <m/>
    <s v="Obra"/>
    <s v="Esgotamento Sanitário"/>
    <s v="Esgotamento Sanitário"/>
    <m/>
    <s v="06 - Em execução"/>
    <s v=" Evolução da obra do SES Floriano se encontra em andamento lento."/>
    <s v="Não"/>
    <s v="Sem Restrição Informada"/>
    <s v="Sem Restrição Informada"/>
    <s v="Sem Restrição/Problema"/>
    <s v="Sem Restrição Informada"/>
    <s v="Sem Restrição Informada"/>
    <s v="NA"/>
    <s v="NA"/>
    <s v="NA"/>
    <s v="-"/>
    <s v="PI"/>
    <n v="68"/>
    <n v="0"/>
    <n v="0"/>
    <n v="0"/>
    <n v="0"/>
    <n v="28650000"/>
    <n v="0"/>
    <n v="9550000"/>
    <s v="Sim"/>
    <x v="0"/>
  </r>
  <r>
    <n v="3"/>
    <x v="338"/>
    <s v="Processos de Negócios"/>
    <s v="Segurança Hídrica"/>
    <s v="Contribuir para a Revitalização das Bacias Hidrográficas"/>
    <s v="IPCE"/>
    <s v="AR"/>
    <s v="AR/GSA"/>
    <s v="7ª SR"/>
    <s v="3 - Projetos Complementares"/>
    <s v="Projeto de Peixamento do Parnaiba na área de atuação da 7 SR"/>
    <m/>
    <s v="Obra"/>
    <s v="Recuperação/conservação hidroambiental"/>
    <s v="Conservação/recuperação Hidroambiental"/>
    <m/>
    <s v="06 - Em execução"/>
    <s v="83% concluído"/>
    <s v="Não"/>
    <s v="Sem Restrição Informada"/>
    <s v="Sem Restrição Informada"/>
    <s v="Sem Restrição/Problema"/>
    <s v="Sem Restrição Informada"/>
    <s v="Sem Restrição Informada"/>
    <s v="NA"/>
    <s v="NA"/>
    <s v="NA"/>
    <s v="-"/>
    <s v="PI"/>
    <n v="17"/>
    <n v="0"/>
    <n v="0"/>
    <n v="0"/>
    <n v="0"/>
    <n v="92440.97"/>
    <n v="3714.64"/>
    <n v="88726.33"/>
    <s v="Sim"/>
    <x v="0"/>
  </r>
  <r>
    <n v="3"/>
    <x v="339"/>
    <s v="Processos de Negócios"/>
    <s v="Segurança Hídrica"/>
    <s v="Contribuir para a Revitalização das Bacias Hidrográficas"/>
    <s v="-"/>
    <s v="AR"/>
    <s v="AR/GSA"/>
    <s v="AR"/>
    <s v="3 - Projetos Complementares"/>
    <s v="Fornecimento de Caminhões Compactadores de Resíduos Sólidos - Sede/TO"/>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TO"/>
    <n v="0"/>
    <n v="0"/>
    <n v="0"/>
    <n v="0"/>
    <n v="0"/>
    <n v="18555000"/>
    <n v="0"/>
    <n v="3060000"/>
    <s v="Sim"/>
    <x v="0"/>
  </r>
  <r>
    <n v="2"/>
    <x v="340"/>
    <s v="Processos de Negócios"/>
    <s v="Segurança Hídrica"/>
    <s v="Contribuir para a Revitalização das Bacias Hidrográficas"/>
    <s v="IPCE"/>
    <s v="AR"/>
    <s v="AR/GSA"/>
    <s v="AR"/>
    <s v="3 - Projetos Complementares"/>
    <s v="Ações de Peixamentos e Conservação da Ictiofauna no Estado do Goiás - 2020"/>
    <m/>
    <s v="Obra"/>
    <s v="Recuperação/conservação hidroambiental"/>
    <s v="Conservação/recuperação Hidroambiental"/>
    <m/>
    <s v="06 - Em execução"/>
    <s v="A entrega dos bens (equipamentos e materiais) realizada por alguns fornecedores. Alguns bens foram doados para UFG (universidade Federal de Goiás)."/>
    <s v="Não"/>
    <s v="Financeiro"/>
    <s v="Baixo"/>
    <s v="Reequilibrio-economico financeiro"/>
    <s v="Pedidos das empresas para que haja prorrogação do prazo de entrega dos equipamentos, alegando inúmeros fatores,  sendo o mais recorrente a falta de insumos no mercado para produção dos equipamentos em função da pandemia."/>
    <s v="Sem Restrição Informada"/>
    <s v="NA"/>
    <s v="NA"/>
    <s v="NA"/>
    <s v="-"/>
    <s v="GO"/>
    <n v="50"/>
    <n v="0"/>
    <n v="0"/>
    <n v="0"/>
    <n v="0"/>
    <n v="1144389.1200000001"/>
    <n v="0"/>
    <n v="172717.91"/>
    <s v="Sim"/>
    <x v="0"/>
  </r>
  <r>
    <n v="3"/>
    <x v="341"/>
    <s v="Processos de Negócios"/>
    <s v="Segurança Hídrica"/>
    <s v="Contribuir para a Revitalização das Bacias Hidrográficas"/>
    <s v="NOC"/>
    <s v="AR"/>
    <s v="AR/GSA"/>
    <s v="8ª SR"/>
    <s v="2 - Projetos Setoriais"/>
    <s v="Estudos para implantação do Sistema de Esgotamento Sanitário de Arame/MA"/>
    <m/>
    <s v="Estudos e Projetos"/>
    <s v="Estudos e Projetos"/>
    <s v="Estudos e Projetos"/>
    <m/>
    <s v="06 - Em execução"/>
    <s v="Em execução"/>
    <s v="Não"/>
    <s v="Sem Restrição Informada"/>
    <s v="Sem Restrição Informada"/>
    <s v="Sem Restrição/Problema"/>
    <s v="2) Pedido de reequilíbrio-econômico no valor dos equipamentos licitados, alegando alta do dólar, do aço e do transporte, em função da pandemia."/>
    <s v="Sem Restrição Informada"/>
    <s v="NA"/>
    <s v="NA"/>
    <s v="NA"/>
    <s v="-"/>
    <s v="MA"/>
    <n v="90"/>
    <n v="0"/>
    <n v="0"/>
    <n v="0"/>
    <n v="0"/>
    <n v="199500"/>
    <n v="0"/>
    <n v="142500"/>
    <s v="Sim"/>
    <x v="0"/>
  </r>
  <r>
    <n v="3"/>
    <x v="342"/>
    <s v="Processos de Negócios"/>
    <s v="Segurança Hídrica"/>
    <s v="Contribuir para a Revitalização das Bacias Hidrográficas"/>
    <s v="-"/>
    <s v="AR"/>
    <s v="AR/GSA"/>
    <s v="1ª SR"/>
    <s v="3 - Projetos Complementares"/>
    <s v="Drenagem na localidade de Beco da Lagoa em Lontra - MG"/>
    <m/>
    <s v="Obra"/>
    <s v="Recuperação/conservação hidroambiental"/>
    <s v="Conservação/recuperação Hidroambiental"/>
    <m/>
    <s v="00 - A iniciar"/>
    <s v="Monitoramento inicial gerado a partir da criação do projeto."/>
    <s v="Não"/>
    <s v="Sem Restrição Informada"/>
    <s v="Sem Restrição Informada"/>
    <s v="Sem Restrição/Problema"/>
    <s v="3) Falta ou atraso de pagamento referentes aos equipamentos entregues."/>
    <s v="Sem Restrição Informada"/>
    <s v="NA"/>
    <s v="NA"/>
    <s v="NA"/>
    <s v="-"/>
    <s v="MG"/>
    <n v="0"/>
    <n v="0"/>
    <n v="0"/>
    <n v="0"/>
    <n v="0"/>
    <n v="276305.12"/>
    <n v="0"/>
    <n v="0"/>
    <s v="Sim"/>
    <x v="0"/>
  </r>
  <r>
    <n v="3"/>
    <x v="343"/>
    <s v="Processos de Negócios"/>
    <s v="Segurança Hídrica"/>
    <s v="Contribuir para a Revitalização das Bacias Hidrográficas"/>
    <s v="IPCE"/>
    <s v="AR"/>
    <s v="AR/GSA"/>
    <s v="2ª SR"/>
    <s v="2 - Projetos Setoriais"/>
    <s v="Recuperação ambiental nas bacias hidrográficas dos rios Verde e Jacaré - 2ª SR/BA"/>
    <m/>
    <s v="Obra"/>
    <s v="Recuperação/conservação hidroambiental"/>
    <s v="Conservação/recuperação Hidroambiental"/>
    <m/>
    <s v="06 - Em execução"/>
    <s v="Em execução"/>
    <s v="Não"/>
    <s v="Sem Restrição Informada"/>
    <s v="Sem Restrição Informada"/>
    <s v="Sem Restrição/Problema"/>
    <s v="Sem Restrição Informada"/>
    <s v="Sem Restrição Informada"/>
    <s v="10ZW"/>
    <s v="10ZW_0000"/>
    <s v="10ZW"/>
    <n v="2"/>
    <s v="BA"/>
    <n v="6"/>
    <n v="1026826"/>
    <n v="1026826"/>
    <n v="1034912.19"/>
    <n v="3599.4"/>
    <n v="819591.05"/>
    <n v="0"/>
    <n v="113040.73"/>
    <s v="Sim"/>
    <x v="0"/>
  </r>
  <r>
    <n v="3"/>
    <x v="344"/>
    <s v="Processos de Negócios"/>
    <s v="Segurança Hídrica"/>
    <s v="Contribuir para a Revitalização das Bacias Hidrográficas"/>
    <s v="IPCE"/>
    <s v="AR"/>
    <s v="AR/GSA"/>
    <s v="2ª SR"/>
    <s v="2 - Projetos Setoriais"/>
    <s v="Avaliação da qualidade da água na Lagoa das Piranhas e Riacho das Cacimbas/BA"/>
    <m/>
    <s v="Obra"/>
    <s v="Recuperação/conservação hidroambiental"/>
    <s v="Conservação/recuperação Hidroambiental"/>
    <m/>
    <s v="07 - Concluído"/>
    <s v="A ordem de serviço já foi devidamente executada. Os relatórios de ensaio constam no monitoramento realizado em 17/05/2021. O processo está na 2ª/GRA/UFN para pagamento."/>
    <s v="Não"/>
    <s v="Sem Restrição Informada"/>
    <s v="Sem Restrição Informada"/>
    <s v="Sem Restrição/Problema"/>
    <s v="Sem Restrição Informada"/>
    <s v="Sem Restrição Informada"/>
    <s v="NA"/>
    <s v="NA"/>
    <s v="NA"/>
    <s v="-"/>
    <s v="BA"/>
    <n v="0"/>
    <n v="0"/>
    <n v="0"/>
    <n v="0"/>
    <n v="0"/>
    <n v="3800"/>
    <n v="3800"/>
    <n v="0"/>
    <s v="Sim"/>
    <x v="0"/>
  </r>
  <r>
    <n v="1"/>
    <x v="345"/>
    <s v="Processos de Negócios"/>
    <s v="Segurança Hídrica"/>
    <s v="Contribuir para a Revitalização das Bacias Hidrográficas"/>
    <s v="NOC"/>
    <s v="AR"/>
    <s v="AR/GSA"/>
    <s v="1ª SR"/>
    <s v="2 - Projetos Setoriais"/>
    <s v="Sistema de Esgotamento Sanitário de Juvenília - 2ª etapa"/>
    <m/>
    <s v="Obra"/>
    <s v="Esgotamento Sanitário"/>
    <s v="Esgotamento Sanitário"/>
    <m/>
    <s v="06 - Em execução"/>
    <s v="Obras iniciadas"/>
    <s v="Sim"/>
    <s v="Orçamentário"/>
    <s v="Alto"/>
    <s v="Veto Loa 2021"/>
    <s v=" Veto total dos créditos da ação 10RM  da LOA2021. Se não houver o empenho, existe risco de paralisação da obra."/>
    <n v="0"/>
    <s v="10RM"/>
    <s v="10RM_0000"/>
    <s v="10RM"/>
    <n v="2"/>
    <s v="MG"/>
    <n v="0"/>
    <n v="1353880.7"/>
    <n v="0"/>
    <n v="0"/>
    <n v="0"/>
    <n v="1000000"/>
    <n v="0"/>
    <n v="183340.72"/>
    <s v="Sim"/>
    <x v="0"/>
  </r>
  <r>
    <n v="2"/>
    <x v="346"/>
    <s v="Processos de Negócios"/>
    <s v="Segurança Hídrica"/>
    <s v="Contribuir para a Revitalização das Bacias Hidrográficas"/>
    <s v="-"/>
    <s v="AR"/>
    <s v="AR/GSA"/>
    <s v="7ª SR"/>
    <s v="2 - Projetos Setoriais"/>
    <s v="Elaboração de cadastramento, diagnóstico e projeto básico de proteção de nascentes e de captação no Piauí - 2020"/>
    <m/>
    <s v="Estudos e Projetos"/>
    <s v="Estudos e Projetos"/>
    <s v="Estudos e Projetos"/>
    <m/>
    <s v="06 - Em execução"/>
    <s v="Contrato em andamento, em fase de execução da 1ª Etapa - Planejamento das ações e mobilização da equipe. (Monitoramento SIGEC 03/06/2021)"/>
    <s v="Sim"/>
    <s v="Outros"/>
    <s v="Baixo"/>
    <s v="Restrições Covid-19"/>
    <s v="O Contrato envolve ações de mobilização social e sensibilização ambiental de produtores rurais. As Ordens de Serviço não foram todas emitidas pelas restrições da pandemia da Covid-19. "/>
    <s v="Emitir OS nas próximas semanas, exigindo a adoção de medidas sanitárias adequadas e, quando possíveis, adoção de reuniões remotas."/>
    <s v="NA"/>
    <s v="NA"/>
    <s v="NA"/>
    <s v="-"/>
    <s v="PI"/>
    <n v="0"/>
    <n v="0"/>
    <n v="0"/>
    <n v="0"/>
    <n v="0"/>
    <n v="944935.7"/>
    <n v="0"/>
    <n v="0"/>
    <s v="Sim"/>
    <x v="0"/>
  </r>
  <r>
    <n v="3"/>
    <x v="347"/>
    <s v="Processos de Negócios"/>
    <s v="Segurança Hídrica"/>
    <s v="Contribuir para a Revitalização das Bacias Hidrográficas"/>
    <s v="-"/>
    <s v="AR"/>
    <s v="AR/GSA"/>
    <s v="1ª SR"/>
    <s v="2 - Projetos Setoriais"/>
    <s v="Revitalização e Recuperação Ambiental de Cavas em Margens de Rios na Bacia do Rio São Francisco/MG "/>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609894.89"/>
    <n v="0"/>
    <n v="0"/>
    <s v="Sim"/>
    <x v="0"/>
  </r>
  <r>
    <n v="3"/>
    <x v="348"/>
    <s v="Processos de Negócios"/>
    <s v="Segurança Hídrica"/>
    <s v="Contribuir para a Revitalização das Bacias Hidrográficas"/>
    <s v="IPCE"/>
    <s v="AR"/>
    <s v="AR/GSA"/>
    <s v="1ª SR"/>
    <s v="2 - Projetos Setoriais"/>
    <s v="Cercamento em Áreas da Bacia Hidrográfica dos Rios Jequitaí e Pacuí/MG - 2020"/>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364000"/>
    <n v="0"/>
    <n v="0"/>
    <s v="Sim"/>
    <x v="0"/>
  </r>
  <r>
    <n v="3"/>
    <x v="349"/>
    <s v="Processos de Negócios"/>
    <s v="Segurança Hídrica"/>
    <s v="Contribuir para a Revitalização das Bacias Hidrográficas"/>
    <s v="IPCE"/>
    <s v="AR"/>
    <s v="AR/GSA"/>
    <s v="1ª SR"/>
    <s v="2 - Projetos Setoriais"/>
    <s v="Cercamento em Áreas do Entorno da Represa de Três Marias/MG - 2020"/>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542560"/>
    <n v="0"/>
    <n v="0"/>
    <s v="Sim"/>
    <x v="0"/>
  </r>
  <r>
    <n v="3"/>
    <x v="350"/>
    <s v="Processos de Negócios"/>
    <s v="Segurança Hídrica"/>
    <s v="Contribuir para a Revitalização das Bacias Hidrográficas"/>
    <s v="IPCE"/>
    <s v="AR"/>
    <s v="AR/GSA"/>
    <s v="1ª SR"/>
    <s v="2 - Projetos Setoriais"/>
    <s v="Cercamento em Áreas da Bacia Hidrográfica do Rio Urucuia/MG - 2020"/>
    <m/>
    <s v="Obra"/>
    <s v="Recuperação/conservação hidroambiental"/>
    <s v="Conservação/recuperação Hidroambiental"/>
    <m/>
    <s v="06 - Em execução"/>
    <s v="OS emitida 17/05/2021"/>
    <s v="Não"/>
    <s v="Sem Restrição Informada"/>
    <s v="Sem Restrição Informada"/>
    <s v="Sem Restrição/Problema"/>
    <s v="Sem Restrição Informada"/>
    <s v="Sem Restrição Informada"/>
    <s v="NA"/>
    <s v="NA"/>
    <s v="NA"/>
    <s v="-"/>
    <s v="MG"/>
    <n v="0"/>
    <n v="0"/>
    <n v="0"/>
    <n v="0"/>
    <n v="0"/>
    <n v="1377040"/>
    <n v="0"/>
    <n v="0"/>
    <s v="Sim"/>
    <x v="0"/>
  </r>
  <r>
    <n v="3"/>
    <x v="351"/>
    <s v="Processos de Negócios"/>
    <s v="Segurança Hídrica"/>
    <s v="Contribuir para a Revitalização das Bacias Hidrográficas"/>
    <s v="IPCE"/>
    <s v="AR"/>
    <s v="AR/GSA"/>
    <s v="1ª SR"/>
    <s v="2 - Projetos Setoriais"/>
    <s v="Cercamento em Áreas da Bacia Hidrográfica do Rio Verde Grande/MG - 2020"/>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1005170"/>
    <n v="0"/>
    <n v="0"/>
    <s v="Sim"/>
    <x v="0"/>
  </r>
  <r>
    <n v="3"/>
    <x v="352"/>
    <s v="Processos de Negócios"/>
    <s v="Segurança Hídrica"/>
    <s v="Contribuir para a Revitalização das Bacias Hidrográficas"/>
    <s v="-"/>
    <s v="AR"/>
    <s v="AR/GSA"/>
    <s v="1ª SR"/>
    <s v="2 - Projetos Setoriais"/>
    <s v="Diagnóstico e Projeto Hidroambiental das Microbacias de Ribeirão dos Patos e Rio Samburá, da Bacia do Alto São Francisco/MG - 2020"/>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509469.02"/>
    <n v="0"/>
    <n v="0"/>
    <s v="Sim"/>
    <x v="0"/>
  </r>
  <r>
    <n v="3"/>
    <x v="353"/>
    <s v="Processos de Negócios"/>
    <s v="Segurança Hídrica"/>
    <s v="Contribuir para a Revitalização das Bacias Hidrográficas"/>
    <s v="-"/>
    <s v="AR"/>
    <s v="AR/GSA"/>
    <s v="1ª SR"/>
    <s v="2 - Projetos Setoriais"/>
    <s v="Diagnóstico e Projeto Hidroambiental da Barragem do Bico da Pedra na Bacia do Rio Gorutuba/MG - 2020"/>
    <m/>
    <s v="Obra"/>
    <s v="Recuperação/conservação hidroambiental"/>
    <s v="Conservação/recuperação Hidroambiental"/>
    <m/>
    <s v="06 - Em execução"/>
    <s v="Emissão da ordem de serviço em 17/05/2021"/>
    <s v="Não"/>
    <s v="Sem Restrição Informada"/>
    <s v="Sem Restrição Informada"/>
    <s v="Sem Restrição/Problema"/>
    <s v="Sem Restrição Informada"/>
    <s v="Sem Restrição Informada"/>
    <s v="NA"/>
    <s v="NA"/>
    <s v="NA"/>
    <s v="-"/>
    <s v="MG"/>
    <n v="0"/>
    <n v="0"/>
    <n v="0"/>
    <n v="0"/>
    <n v="0"/>
    <n v="571941.9"/>
    <n v="0"/>
    <n v="0"/>
    <s v="Sim"/>
    <x v="0"/>
  </r>
  <r>
    <n v="3"/>
    <x v="354"/>
    <s v="Processos de Negócios"/>
    <s v="Segurança Hídrica"/>
    <s v="Contribuir para a Revitalização das Bacias Hidrográficas"/>
    <s v="-"/>
    <s v="AR"/>
    <s v="AR/GSA"/>
    <s v="1ª SR"/>
    <s v="2 - Projetos Setoriais"/>
    <s v="Diagnóstico e Projeto Hidroambiental das Microbacias Alto São Miguel, Bebedouro e Rio Piratinga, da Bacia do Rio Urucuia/MG"/>
    <m/>
    <s v="Obra"/>
    <s v="Recuperação/conservação hidroambiental"/>
    <s v="Conservação/recuperação Hidroambiental"/>
    <m/>
    <s v="05 - Contratado"/>
    <s v="Aguardando a emissão da ordem de serviço"/>
    <s v="Não"/>
    <s v="Sem Restrição Informada"/>
    <s v="Sem Restrição Informada"/>
    <s v="Sem Restrição/Problema"/>
    <s v="Sem Restrição Informada"/>
    <s v="Sem Restrição Informada"/>
    <s v="NA"/>
    <s v="NA"/>
    <s v="NA"/>
    <s v="-"/>
    <s v="MG"/>
    <n v="0"/>
    <n v="0"/>
    <n v="0"/>
    <n v="0"/>
    <n v="0"/>
    <n v="1596237.53"/>
    <n v="0"/>
    <n v="0"/>
    <s v="Sim"/>
    <x v="0"/>
  </r>
  <r>
    <n v="3"/>
    <x v="355"/>
    <s v="Processos de Negócios"/>
    <s v="Segurança Hídrica"/>
    <s v="Contribuir para a Revitalização das Bacias Hidrográficas"/>
    <s v="Não"/>
    <s v="AR"/>
    <s v="AR/GMA"/>
    <s v="AR"/>
    <s v="4 - Atividade"/>
    <s v="Serviços Especializados de Apoio às Ações de Garantia da Regularidade Ambiental dos Empreendimentos da Codevasf"/>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7929965.8200000003"/>
    <n v="0"/>
    <n v="0"/>
    <s v="Sim"/>
    <x v="0"/>
  </r>
  <r>
    <n v="3"/>
    <x v="356"/>
    <s v="Processos de Negócios"/>
    <s v="Segurança Hídrica"/>
    <s v="Contribuir para a Revitalização das Bacias Hidrográficas"/>
    <s v="IPCE"/>
    <s v="AR"/>
    <s v="AR/GSA"/>
    <s v="1ª SR"/>
    <s v="2 - Projetos Setoriais"/>
    <s v="Diagnóstico, Projetos e Execução dos serviços de preservação e de recuperação hidroambiental da Bacia do São Francisco na área de atuação da Codevasf no Estado de Minas Gerais."/>
    <m/>
    <s v="Obra"/>
    <s v="Recuperação/conservação hidroambiental"/>
    <s v="Conservação/recuperação Hidroambiental"/>
    <m/>
    <s v="01 - Ação preparatória"/>
    <s v="Em ação preparatória para lançamento de licitação de Sistema de Registro de Preços para execução de práticas mecânicas em MG"/>
    <s v="Não"/>
    <s v="Sem Restrição Informada"/>
    <s v="Sem Restrição Informada"/>
    <s v="Sem Restrição/Problema"/>
    <s v="Sem Restrição Informada"/>
    <s v="Sem Restrição Informada"/>
    <s v="10ZW"/>
    <s v="10ZW_0000"/>
    <s v="10ZW"/>
    <n v="2"/>
    <s v="MG"/>
    <n v="0"/>
    <n v="3000000"/>
    <n v="3000000"/>
    <n v="0"/>
    <n v="0"/>
    <n v="0"/>
    <n v="0"/>
    <n v="0"/>
    <s v="Sim"/>
    <x v="0"/>
  </r>
  <r>
    <n v="3"/>
    <x v="357"/>
    <s v="Processos de Negócios"/>
    <s v="Segurança Hídrica"/>
    <s v="Contribuir para a Revitalização das Bacias Hidrográficas"/>
    <s v="IPCE"/>
    <s v="AR"/>
    <s v="AR/GSA"/>
    <s v="2ª SR"/>
    <s v="2 - Projetos Setoriais"/>
    <s v="Diagnóstico, Projetos e Execução dos serviços de preservação e de recuperação hidroambiental da Bacia do São Francisco na área de atuação da Codevasf no Estado da Bahia."/>
    <m/>
    <s v="Obra"/>
    <s v="Recuperação/conservação hidroambiental"/>
    <s v="Conservação/recuperação Hidroambiental"/>
    <m/>
    <s v="01 - Ação preparatória - SRP"/>
    <s v="Esse crédito será empenhado no sistema de registro de preço da licitação concluída, após a conclusão de projetos para recuperação hidroambiental contratado pelo mesmo SRP."/>
    <s v="Não"/>
    <s v="Sem Restrição Informada"/>
    <s v="Sem Restrição Informada"/>
    <s v="Sem Restrição/Problema"/>
    <s v="Sem Restrição Informada"/>
    <s v="Sem Restrição Informada"/>
    <s v="10ZW"/>
    <s v="10ZW_0000"/>
    <s v="10ZW"/>
    <n v="2"/>
    <s v="BA"/>
    <n v="0"/>
    <n v="1300000"/>
    <n v="1300000"/>
    <n v="0"/>
    <n v="0"/>
    <n v="0"/>
    <n v="0"/>
    <n v="0"/>
    <s v="Sim"/>
    <x v="0"/>
  </r>
  <r>
    <n v="3"/>
    <x v="358"/>
    <s v="Processos de Negócios"/>
    <s v="Segurança Hídrica"/>
    <s v="Contribuir para a Revitalização das Bacias Hidrográficas"/>
    <s v="IPCE"/>
    <s v="AR"/>
    <s v="AR/GSA"/>
    <s v="8ª SR"/>
    <s v="2 - Projetos Setoriais"/>
    <s v="Diagnóstico, Projetos e Execução dos serviços de preservação e de recuperação hidroambiental das Bacias Hidrográficas dos Rios Mearim e Itapecuru na área de atuação da Codevasf."/>
    <m/>
    <s v="Obra"/>
    <s v="Recuperação/conservação hidroambiental"/>
    <s v="Conservação/recuperação Hidroambiental"/>
    <m/>
    <s v="00 - A iniciar"/>
    <s v="não iniciada"/>
    <s v="Não"/>
    <s v="Sem Restrição Informada"/>
    <s v="Sem Restrição Informada"/>
    <s v="Sem Restrição/Problema"/>
    <s v="Sem Restrição Informada"/>
    <s v="Sem Restrição Informada"/>
    <s v="10ZW"/>
    <s v="10ZW_0000"/>
    <s v="10ZW"/>
    <n v="2"/>
    <s v="MA"/>
    <n v="0"/>
    <n v="1000000"/>
    <n v="1000000"/>
    <n v="0"/>
    <n v="0"/>
    <n v="0"/>
    <n v="0"/>
    <n v="0"/>
    <s v="Sim"/>
    <x v="0"/>
  </r>
  <r>
    <n v="3"/>
    <x v="359"/>
    <s v="Processos de Negócios"/>
    <s v="Segurança Hídrica"/>
    <s v="Contribuir para a Revitalização das Bacias Hidrográficas"/>
    <s v="IPCE"/>
    <s v="AR"/>
    <s v="AR/GSA"/>
    <s v="AR"/>
    <s v="2 - Projetos Setoriais"/>
    <s v="Diagnóstico, Projetos e Execução dos serviços de preservação e de recuperação hidroambiental da Bacia do São Francisco na área de atuação da Codevasf nos Estados de Alagoas e Pernambuco."/>
    <m/>
    <s v="Obra"/>
    <s v="Recuperação/conservação hidroambiental"/>
    <s v="Conservação/recuperação Hidroambiental"/>
    <m/>
    <s v="00 - A iniciar"/>
    <s v="Não iniciada"/>
    <s v="Não"/>
    <s v="Sem Restrição Informada"/>
    <s v="Sem Restrição Informada"/>
    <s v="Sem Restrição/Problema"/>
    <s v="Sem Restrição Informada"/>
    <s v="Sem Restrição Informada"/>
    <s v="10ZW"/>
    <s v="10ZW_0000"/>
    <s v="10ZW"/>
    <n v="2"/>
    <s v="NA"/>
    <n v="0"/>
    <n v="803614"/>
    <n v="803614"/>
    <n v="0"/>
    <n v="0"/>
    <n v="0"/>
    <n v="0"/>
    <n v="0"/>
    <s v="Sim"/>
    <x v="0"/>
  </r>
  <r>
    <n v="3"/>
    <x v="360"/>
    <s v="Processos de Negócios"/>
    <s v="Segurança Hídrica"/>
    <s v="Contribuir para a Revitalização das Bacias Hidrográficas"/>
    <s v="IPCE"/>
    <s v="AR"/>
    <s v="AR/GSA"/>
    <s v="7ª SR"/>
    <s v="2 - Projetos Setoriais"/>
    <s v="Diagnóstico, Projetos e Execução dos serviços de preservação e de recuperação hidroambiental da Bacia do Parnaíba na área de atuação da Codevasf.."/>
    <e v="#REF!"/>
    <s v="Obra"/>
    <s v="Recuperação/conservação hidroambiental"/>
    <s v="Conservação/recuperação Hidroambiental"/>
    <m/>
    <s v="04 - Licitado"/>
    <s v="Em fase de contratação"/>
    <s v="Não"/>
    <s v="Sem Restrição Informada"/>
    <s v="Sem Restrição Informada"/>
    <s v="Sem Restrição/Problema"/>
    <s v="Sem Restrição Informada"/>
    <s v="Sem Restrição Informada"/>
    <s v="10ZW"/>
    <s v="10ZW_0000"/>
    <s v="10ZW"/>
    <n v="2"/>
    <s v="NA"/>
    <n v="0"/>
    <n v="1750000"/>
    <n v="1750000"/>
    <n v="999989.9"/>
    <n v="0"/>
    <n v="0"/>
    <n v="0"/>
    <n v="0"/>
    <s v="Sim"/>
    <x v="0"/>
  </r>
  <r>
    <n v="2"/>
    <x v="361"/>
    <s v="Processos de Negócios"/>
    <s v="Segurança Hídrica"/>
    <s v="Contribuir para a Revitalização das Bacias Hidrográficas"/>
    <s v="NOC"/>
    <s v="AR"/>
    <s v="AR/GSA"/>
    <s v="7ª SR"/>
    <s v="2 - Projetos Setoriais"/>
    <s v="Projeto Básico do Sistema de Esgotamento Sanitário da cidade de Demerval Lobão/PI."/>
    <m/>
    <s v="Estudos e Projetos"/>
    <s v="Estudos e Projetos"/>
    <s v="Estudos e Projetos"/>
    <m/>
    <s v="00 - A iniciar"/>
    <s v="Programação de licitação e contratação em 2021,  contudo depende de crédito orçamentário da ação 10RM que foi vetada em sua totalidade na LOA2021."/>
    <s v="Sim"/>
    <s v="Orçamentário"/>
    <s v="Baixo"/>
    <s v="Veto Loa 2021"/>
    <s v="Veto total dos créditos da ação 10RM  da LOA2021."/>
    <n v="0"/>
    <s v="10RM"/>
    <s v="10RM_0000"/>
    <s v="10RM"/>
    <n v="2"/>
    <s v="PI"/>
    <n v="0"/>
    <n v="500000"/>
    <n v="0"/>
    <n v="0"/>
    <n v="0"/>
    <n v="0"/>
    <n v="0"/>
    <n v="0"/>
    <s v="Sim"/>
    <x v="0"/>
  </r>
  <r>
    <n v="2"/>
    <x v="362"/>
    <s v="Processos de Negócios"/>
    <s v="Segurança Hídrica"/>
    <s v="Contribuir para a Revitalização das Bacias Hidrográficas"/>
    <s v="NOC"/>
    <s v="AR"/>
    <s v="AR/GSA"/>
    <s v="7ª SR"/>
    <s v="2 - Projetos Setoriais"/>
    <s v="Projeto Básico do Sistema de Esgotamento Sanitário da cidade de São Pedro do Piauí."/>
    <m/>
    <s v="Estudos e Projetos"/>
    <s v="Estudos e Projetos"/>
    <s v="Estudos e Projetos"/>
    <m/>
    <s v="00 - A iniciar"/>
    <s v="Programação de licitação e contratação em 2021,  contudo depende de crédito orçamentário da ação 10RM que foi vetada em sua totalidade na LOA2021."/>
    <s v="Sim"/>
    <s v="Orçamentário"/>
    <s v="Baixo"/>
    <s v="Veto Loa 2021"/>
    <s v="Veto total dos créditos da ação 10RM  da LOA2021."/>
    <n v="0"/>
    <s v="10RM"/>
    <s v="10RM_0000"/>
    <s v="10RM"/>
    <n v="2"/>
    <s v="PI"/>
    <n v="0"/>
    <n v="500000"/>
    <n v="0"/>
    <n v="0"/>
    <n v="0"/>
    <n v="0"/>
    <n v="0"/>
    <n v="0"/>
    <s v="Sim"/>
    <x v="0"/>
  </r>
  <r>
    <n v="2"/>
    <x v="363"/>
    <s v="Processos de Negócios"/>
    <s v="Segurança Hídrica"/>
    <s v="Contribuir para a Revitalização das Bacias Hidrográficas"/>
    <s v="IPCE"/>
    <s v="AR"/>
    <s v="AR/GSA"/>
    <s v="7ª SR"/>
    <s v="2 - Projetos Setoriais"/>
    <s v="Elaboração de Projeto Básico Oeiras/PI"/>
    <m/>
    <s v="Estudos e Projetos"/>
    <s v="Estudos e Projetos"/>
    <s v="Estudos e Projetos"/>
    <m/>
    <s v="00 - A iniciar"/>
    <s v="Programação de licitação e contratação em 2021,  contudo depende de crédito orçamentário da ação 10RM que foi vetada em sua totalidade na LOA2021."/>
    <s v="Sim"/>
    <s v="Orçamentário"/>
    <s v="Baixo"/>
    <s v="Veto Loa 2021"/>
    <s v="Veto total dos créditos da ação 10RM  da LOA2021."/>
    <n v="0"/>
    <s v="10RM"/>
    <s v="10RM_0000"/>
    <s v="10RM"/>
    <n v="2"/>
    <s v="PI"/>
    <n v="0"/>
    <n v="500000"/>
    <n v="0"/>
    <n v="0"/>
    <n v="0"/>
    <n v="0"/>
    <n v="0"/>
    <n v="0"/>
    <s v="Sim"/>
    <x v="0"/>
  </r>
  <r>
    <n v="1"/>
    <x v="364"/>
    <s v="Processos de Negócios"/>
    <s v="Segurança Hídrica"/>
    <s v="Contribuir para a Revitalização das Bacias Hidrográficas"/>
    <s v="NOC"/>
    <s v="AR"/>
    <s v="AR/GSA"/>
    <s v="7ª SR"/>
    <s v="2 - Projetos Setoriais"/>
    <s v="Operacionalização do Sistema de Esgotamento Sanitário de Santa Filomena - PI"/>
    <m/>
    <s v="Obra"/>
    <s v="Esgotamento Sanitário"/>
    <s v="Esgotamento Sanitário"/>
    <m/>
    <s v="00 - A iniciar"/>
    <s v="Programação de contratação em 2021,  contudo depende de crédito orçamentário da ação 10RM que foi vetada em sua totalidade na LOA2021."/>
    <s v="Sim"/>
    <s v="Orçamentário"/>
    <s v="Alto"/>
    <s v="Veto Loa 2021"/>
    <s v="Veto total dos créditos da ação 10RM  da LOA2021"/>
    <n v="0"/>
    <s v="10RM"/>
    <s v="10RM_0000"/>
    <s v="10RM"/>
    <n v="2"/>
    <s v="PI"/>
    <n v="0"/>
    <n v="200000"/>
    <n v="0"/>
    <n v="0"/>
    <n v="0"/>
    <n v="0"/>
    <n v="0"/>
    <n v="0"/>
    <s v="Sim"/>
    <x v="0"/>
  </r>
  <r>
    <n v="1"/>
    <x v="365"/>
    <s v="Processos de Negócios"/>
    <s v="Segurança Hídrica"/>
    <s v="Contribuir para a Revitalização das Bacias Hidrográficas"/>
    <s v="NOC"/>
    <s v="AR"/>
    <s v="AR/GSA"/>
    <s v="5ª SR"/>
    <s v="2 - Projetos Setoriais"/>
    <s v="Operacionalização do sistema de esgotamento sanitário de Igreja Nova - AL"/>
    <m/>
    <s v="Obra"/>
    <s v="Esgotamento Sanitário"/>
    <s v="Esgotamento Sanitário"/>
    <m/>
    <s v="04 - Licitado"/>
    <s v="Licitação concluída. Programação de contratação e execução das obras em 2021, contudo depende de crédito orçamentário da ação 10RM que foi vetada em sua totalidade na LOA2021."/>
    <s v="Sim"/>
    <s v="Orçamentário"/>
    <s v="Alto"/>
    <s v="Veto Loa 2021"/>
    <s v="Veto total dos créditos da ação 10RM  da LOA2021."/>
    <n v="0"/>
    <s v="10RM"/>
    <s v="10RM_0000"/>
    <s v="10RM"/>
    <n v="2"/>
    <s v="AL"/>
    <n v="0"/>
    <n v="736000"/>
    <n v="0"/>
    <n v="0"/>
    <n v="0"/>
    <n v="0"/>
    <n v="0"/>
    <n v="0"/>
    <s v="Sim"/>
    <x v="0"/>
  </r>
  <r>
    <n v="2"/>
    <x v="366"/>
    <s v="Processos de Negócios"/>
    <s v="Segurança Hídrica"/>
    <s v="Contribuir para a Revitalização das Bacias Hidrográficas"/>
    <s v="NOC"/>
    <s v="AR"/>
    <s v="AR/GSA"/>
    <s v="5ª SR"/>
    <s v="2 - Projetos Setoriais"/>
    <s v="Implantação do sistema de esgotamento sanitário de Jequiá da Praia - AL"/>
    <m/>
    <s v="Obra"/>
    <s v="Esgotamento Sanitário"/>
    <s v="Esgotamento Sanitário"/>
    <m/>
    <s v="00 - A iniciar"/>
    <s v="Crédito orçamentário da ação 10RM que foi vetada em sua totalidade na LOA2021 prejudica a execução do projeto."/>
    <s v="Sim"/>
    <s v="Orçamentário"/>
    <s v="Baixo"/>
    <s v="Veto Loa 2021"/>
    <s v="Veto total dos créditos da ação 10RM  da LOA2021."/>
    <n v="0"/>
    <s v="10RM"/>
    <s v="10RM_0000"/>
    <s v="10RM"/>
    <n v="2"/>
    <s v="AL"/>
    <n v="0"/>
    <n v="4378899.1399999997"/>
    <n v="0"/>
    <n v="0"/>
    <n v="0"/>
    <n v="0"/>
    <n v="0"/>
    <n v="0"/>
    <s v="Sim"/>
    <x v="0"/>
  </r>
  <r>
    <n v="1"/>
    <x v="367"/>
    <s v="Processos de Negócios"/>
    <s v="Segurança Hídrica"/>
    <s v="Contribuir para a Revitalização das Bacias Hidrográficas"/>
    <s v="NOC"/>
    <s v="AR"/>
    <s v="AR/GSA"/>
    <s v="3ª SR"/>
    <s v="2 - Projetos Setoriais"/>
    <s v="Implantação de SAA - Itacuruba/PE (02 - Poço dos Cavalos e Ingazeira)"/>
    <m/>
    <s v="Obra"/>
    <s v="Sistema de Abastecimento de Água"/>
    <s v="Sistema de Abastecimento de Água"/>
    <m/>
    <s v="08 - Paralisado"/>
    <s v="Aguardando orçamento 2021 para licitação da obra. Veto total da ação 116F - Abastecimento de Água da LOA2021"/>
    <s v="Sim"/>
    <s v="Orçamentário"/>
    <s v="Alto"/>
    <s v="Veto Loa 2021"/>
    <s v="Veto total dos créditos da ação 116F  da LOA2021 até a presente data."/>
    <n v="0"/>
    <s v="116F"/>
    <s v="116F_0000"/>
    <s v="116F"/>
    <n v="2"/>
    <s v="PE"/>
    <n v="0"/>
    <n v="1600000"/>
    <n v="0"/>
    <n v="0"/>
    <n v="0"/>
    <n v="0"/>
    <n v="0"/>
    <n v="0"/>
    <s v="Sim"/>
    <x v="0"/>
  </r>
  <r>
    <n v="3"/>
    <x v="368"/>
    <s v="Processos de Negócios"/>
    <s v="Segurança Hídrica"/>
    <s v="Contribuir para a Revitalização das Bacias Hidrográficas"/>
    <s v="-"/>
    <s v="AR"/>
    <s v="AR/GSA"/>
    <s v="1ª SR"/>
    <s v="2 - Projetos Setoriais"/>
    <s v="a definir"/>
    <m/>
    <s v="A definir"/>
    <s v="a definir"/>
    <m/>
    <m/>
    <s v="00 - A iniciar"/>
    <s v="Não monitorado"/>
    <s v="Não"/>
    <s v="Sem Restrição Informada"/>
    <s v="Sem Restrição Informada"/>
    <s v="Sem Restrição/Problema"/>
    <s v="Sem Restrição Informada"/>
    <s v="Sem Restrição Informada"/>
    <s v="116F"/>
    <s v="116F_0000"/>
    <s v="116F"/>
    <n v="6"/>
    <s v="MG"/>
    <e v="#N/A"/>
    <m/>
    <n v="1000000"/>
    <n v="0"/>
    <n v="0"/>
    <m/>
    <n v="0"/>
    <n v="0"/>
    <s v="Não"/>
    <x v="0"/>
  </r>
  <r>
    <n v="1"/>
    <x v="369"/>
    <s v="Processos de Negócios"/>
    <s v="Segurança Hídrica"/>
    <s v="Contribuir para a Revitalização das Bacias Hidrográficas"/>
    <s v="NOC"/>
    <s v="AR"/>
    <s v="AR/GSA"/>
    <s v="3ª SR"/>
    <s v="2 - Projetos Setoriais"/>
    <s v="Sistema de Abastecimento de Água de Petrolândia e Tacaratu - 3ª etapa"/>
    <m/>
    <s v="Obra"/>
    <s v="Sistema de Abastecimento de Água"/>
    <s v="Sistema de Abastecimento de Água"/>
    <m/>
    <s v="08 - Paralisado"/>
    <s v="Aguardando orçamento 2021 para licitação da obra. Veto total da ação 116F - Abastecimento de Água da LOA2021"/>
    <s v="Sim"/>
    <s v="Orçamentário"/>
    <s v="Alto"/>
    <s v="Veto Loa 2021"/>
    <s v="Veto total dos créditos da ação 116F  da LOA2021 até a presente data."/>
    <n v="0"/>
    <s v="116F"/>
    <s v="116F_0000"/>
    <s v="116F"/>
    <n v="2"/>
    <s v="PE"/>
    <n v="0"/>
    <n v="2907428.72"/>
    <n v="0"/>
    <n v="0"/>
    <n v="0"/>
    <n v="0"/>
    <n v="0"/>
    <n v="0"/>
    <s v="Sim"/>
    <x v="0"/>
  </r>
  <r>
    <n v="3"/>
    <x v="370"/>
    <s v="Processos de Negócios"/>
    <s v="Segurança Hídrica"/>
    <s v="Contribuir para a Revitalização das Bacias Hidrográficas"/>
    <s v="IPCE"/>
    <s v="AR"/>
    <s v="AR/GSA"/>
    <s v="4ª SR"/>
    <s v="2 - Projetos Setoriais"/>
    <s v="Cercamento de 23.960 metros para proteção de nascentes em municípios na área de atuação da 4ª Superintendência Regional  no Estado de Sergipe"/>
    <m/>
    <s v="Obra"/>
    <s v="Recuperação/conservação hidroambiental"/>
    <s v="Conservação/recuperação Hidroambiental"/>
    <m/>
    <s v="05 - Contratado"/>
    <s v="Empenhado. Contrato assinado. Processo está na assessoria jurídica para juntada de documentação e publicação."/>
    <s v="Não"/>
    <s v="Sem Restrição Informada"/>
    <s v="Sem Restrição Informada"/>
    <s v="Sem Restrição/Problema"/>
    <s v="Sem Restrição Informada"/>
    <s v="Sem Restrição Informada"/>
    <s v="10ZW"/>
    <s v="10ZW_0000"/>
    <s v="10ZW"/>
    <n v="2"/>
    <s v="SE"/>
    <n v="0"/>
    <n v="590000"/>
    <n v="0"/>
    <n v="590000"/>
    <n v="0"/>
    <n v="0"/>
    <n v="0"/>
    <n v="0"/>
    <s v="Sim"/>
    <x v="0"/>
  </r>
  <r>
    <n v="1"/>
    <x v="371"/>
    <s v="Processos de Negócios"/>
    <s v="Segurança Hídrica"/>
    <s v="Contribuir para a Revitalização das Bacias Hidrográficas"/>
    <s v="NOC"/>
    <s v="AR"/>
    <s v="AR/GSA"/>
    <s v="5ª SR"/>
    <s v="2 - Projetos Setoriais"/>
    <s v="Operacionalização do sistema de esgotamento sanitário de Olho D'água do Casado - AL"/>
    <m/>
    <s v="Obra"/>
    <s v="Esgotamento Sanitário"/>
    <s v="Esgotamento Sanitário"/>
    <m/>
    <s v="00 - A iniciar"/>
    <s v="Programação de licitação e contratação em 2021, contudo depende de crédito orçamentário da ação 10RM que foi vetada em sua totalidade na LOA2021."/>
    <s v="Sim"/>
    <s v="Orçamentário"/>
    <s v="Alto"/>
    <s v="Veto Loa 2021"/>
    <s v="Veto total dos créditos da ação 10RM  da LOA2021."/>
    <n v="0"/>
    <s v="10RM"/>
    <s v="10RM_0000"/>
    <s v="10RM"/>
    <n v="2"/>
    <s v="AL"/>
    <n v="0"/>
    <n v="1500000"/>
    <n v="0"/>
    <n v="0"/>
    <n v="0"/>
    <n v="0"/>
    <n v="0"/>
    <n v="0"/>
    <s v="Sim"/>
    <x v="0"/>
  </r>
  <r>
    <n v="3"/>
    <x v="372"/>
    <s v="Desenvolvimento Institucional"/>
    <s v="Governança"/>
    <s v="Desenvolver a Governança Corporativa"/>
    <s v="IGG"/>
    <s v="AE"/>
    <s v="AE/GPE"/>
    <s v="AE"/>
    <s v="2 - Projetos Setoriais"/>
    <s v="Elaborar o Planejamento Estratégico Institucional - PEI (2º ciclo)"/>
    <m/>
    <s v="Gestão e Governança"/>
    <s v="Planejamento Estratégico Institucional"/>
    <s v="Gestão e Governança"/>
    <m/>
    <s v="06 - Em execução"/>
    <s v="Em andamento a celebração de parceria com a ENAP para apoio a execução dos serviços. "/>
    <s v="Não"/>
    <s v="Sem Restrição Informada"/>
    <s v="Sem Restrição Informada"/>
    <s v="Sem Restrição/Problema"/>
    <s v="Sem Restrição Informada"/>
    <s v="Sem Restrição Informada"/>
    <s v="2000"/>
    <s v="2000_0008"/>
    <s v="2000"/>
    <n v="2"/>
    <s v="NA"/>
    <n v="0"/>
    <n v="500000"/>
    <n v="500000"/>
    <n v="0"/>
    <n v="0"/>
    <n v="0"/>
    <n v="0"/>
    <n v="0"/>
    <s v="Sim"/>
    <x v="0"/>
  </r>
  <r>
    <n v="2"/>
    <x v="373"/>
    <s v="Desenvolvimento Institucional"/>
    <s v="Gestão"/>
    <s v="Desenvolver e consolidar a gestão de pessoas"/>
    <s v="-"/>
    <s v="AA"/>
    <s v="AA/GGP"/>
    <s v="AA"/>
    <s v="2 - Projetos Setoriais"/>
    <s v="Capacitação e Treinamento de Pessoal - Sede"/>
    <m/>
    <s v="Gestão e Governança"/>
    <s v="Capacitação e Treinamento de Pessoal"/>
    <s v="Gestão e Governança"/>
    <m/>
    <s v="06 - Em execução"/>
    <s v="Aguardando liberação orçamentária para início das ações de capacitação previstas no Plano de Capacitação 2020-2021Ações não orçamentárias e ações excepcionais já realizadas."/>
    <s v="Sim"/>
    <s v="Orçamentário"/>
    <s v="Baixo"/>
    <s v="Loa condicionada"/>
    <s v="Valor da Loa Condicionada"/>
    <s v="Sem Restrição Informada"/>
    <s v="2000"/>
    <s v="2000_0001"/>
    <s v="2000"/>
    <n v="2"/>
    <s v="NA"/>
    <n v="15"/>
    <n v="306000"/>
    <n v="306000"/>
    <n v="0"/>
    <n v="0"/>
    <n v="923838.67"/>
    <n v="0"/>
    <n v="303498.90000000002"/>
    <s v="Sim"/>
    <x v="0"/>
  </r>
  <r>
    <n v="3"/>
    <x v="374"/>
    <s v="Desenvolvimento Institucional"/>
    <s v="Gestão"/>
    <s v="Desenvolver e consolidar a gestão de pessoas"/>
    <s v="-"/>
    <s v="AA"/>
    <s v="AA/GGP"/>
    <s v="AA"/>
    <s v="4 - Atividade"/>
    <s v="Pagamentos, Encargos e Benefícios de Pessoal"/>
    <m/>
    <s v="Gestão e Governança"/>
    <s v="Pagamento aos Servidores"/>
    <s v="Gestão e Governança"/>
    <m/>
    <s v="06 - Em execução"/>
    <n v="0"/>
    <s v="Não"/>
    <s v="Sem Restrição Informada"/>
    <s v="Sem Restrição Informada"/>
    <s v="Sem Restrição/Problema"/>
    <s v="Sem Restrição Informada"/>
    <s v="Sem Restrição Informada"/>
    <s v="20TP"/>
    <s v="20TP_0000"/>
    <s v="20TP"/>
    <n v="1"/>
    <s v="NA"/>
    <n v="0"/>
    <n v="458343967"/>
    <n v="458343967"/>
    <n v="222258074.90000001"/>
    <n v="180982246.54000002"/>
    <n v="12301141.830000004"/>
    <n v="0"/>
    <n v="1073418.03"/>
    <s v="Sim"/>
    <x v="0"/>
  </r>
  <r>
    <n v="2"/>
    <x v="375"/>
    <s v="Desenvolvimento Institucional"/>
    <s v="Gestão"/>
    <s v="Desenvolver e consolidar a gestão de pessoas"/>
    <s v="-"/>
    <s v="AA"/>
    <s v="AA/GGP"/>
    <s v="AA"/>
    <s v="2 - Projetos Setoriais"/>
    <s v="Promover Ações de Saúde e Qualidade de Vida no Trabalho "/>
    <m/>
    <s v="Gestão e Governança"/>
    <s v="Benefícios aos Servidores"/>
    <s v="Gestão e Governança"/>
    <m/>
    <s v="06 - Em execução"/>
    <s v="Meta para 2021 - 33%   Campanha de vacinação 2021 - Em andamento ;  Exames periódicos 2021 - Em andamento  ; Campanha de prevenção COVID-19 - Em andamento; Campanha de Segurança do Trabalho - Covid-19 - Em andamento "/>
    <s v="Sim"/>
    <s v="Orçamentário"/>
    <s v="Baixo"/>
    <s v="Loa condicionada"/>
    <s v="Valor da Loa Condicionada"/>
    <s v="Sem Restrição Informada"/>
    <s v="2000"/>
    <s v="2000_0003"/>
    <s v="2000"/>
    <n v="2"/>
    <s v="NA"/>
    <n v="40"/>
    <n v="150000"/>
    <n v="150000"/>
    <n v="0"/>
    <n v="0"/>
    <n v="0"/>
    <n v="0"/>
    <n v="0"/>
    <s v="Sim"/>
    <x v="0"/>
  </r>
  <r>
    <n v="3"/>
    <x v="376"/>
    <s v="Desenvolvimento Institucional"/>
    <s v="Gestão"/>
    <s v="Desenvolver e consolidar a gestão de pessoas"/>
    <s v="-"/>
    <s v="AA"/>
    <s v="AA/GGP"/>
    <s v="AA"/>
    <s v="4 - Atividade"/>
    <s v="Ações Preventivas de Assistência Ocupacional"/>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3"/>
    <s v="2000"/>
    <n v="2"/>
    <s v="NA"/>
    <n v="0"/>
    <n v="271792"/>
    <n v="271792"/>
    <n v="0"/>
    <n v="0"/>
    <n v="74653.440000000002"/>
    <n v="0"/>
    <n v="6319.7000000000007"/>
    <s v="Sim"/>
    <x v="0"/>
  </r>
  <r>
    <n v="3"/>
    <x v="377"/>
    <s v="Desenvolvimento Institucional"/>
    <s v="Gestão"/>
    <s v="Desenvolver e consolidar a gestão de pessoas"/>
    <s v="-"/>
    <s v="AA"/>
    <s v="AA/GGP"/>
    <s v="AA"/>
    <s v="4 - Atividade"/>
    <s v="Assistência Médica e Odontológica"/>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004"/>
    <s v="2004_0001"/>
    <s v="2004"/>
    <n v="1"/>
    <s v="NA"/>
    <n v="0"/>
    <n v="14544360"/>
    <n v="14544360"/>
    <n v="14544360"/>
    <n v="4250964.5199999996"/>
    <n v="3507064"/>
    <n v="0"/>
    <n v="3502564"/>
    <s v="Sim"/>
    <x v="0"/>
  </r>
  <r>
    <n v="3"/>
    <x v="378"/>
    <s v="Desenvolvimento Institucional"/>
    <s v="Gestão"/>
    <s v="Desenvolver e consolidar a gestão de pessoas"/>
    <s v="-"/>
    <s v="AA"/>
    <s v="AA/GGP"/>
    <s v="AA"/>
    <s v="4 - Atividade"/>
    <s v="Assistência Pré-Escolar aos Dependentes de Servidores Civis e de Empregados"/>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12B"/>
    <s v="212B_0001"/>
    <s v="212B"/>
    <n v="1"/>
    <s v="NA"/>
    <n v="0"/>
    <n v="2604269"/>
    <n v="2604269"/>
    <n v="1302135"/>
    <n v="786172.38"/>
    <n v="0"/>
    <n v="0"/>
    <n v="0"/>
    <s v="Sim"/>
    <x v="0"/>
  </r>
  <r>
    <n v="3"/>
    <x v="379"/>
    <s v="Desenvolvimento Institucional"/>
    <s v="Gestão"/>
    <s v="Desenvolver e consolidar a gestão de pessoas"/>
    <s v="-"/>
    <s v="AA"/>
    <s v="AA/GGP"/>
    <s v="AA"/>
    <s v="4 - Atividade"/>
    <s v="Auxílio-Alimentação de Civis"/>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12B"/>
    <s v="212B_0005"/>
    <s v="212B"/>
    <n v="1"/>
    <s v="NA"/>
    <n v="0"/>
    <n v="18802998"/>
    <n v="18802998"/>
    <n v="37558.93"/>
    <n v="37558.93"/>
    <n v="11406663.779999999"/>
    <n v="0"/>
    <n v="7335520.3900000006"/>
    <s v="Sim"/>
    <x v="0"/>
  </r>
  <r>
    <n v="3"/>
    <x v="380"/>
    <s v="Desenvolvimento Institucional"/>
    <s v="Gestão"/>
    <s v="Desenvolver e consolidar a gestão de pessoas"/>
    <s v="-"/>
    <s v="AA"/>
    <s v="AA/GGP"/>
    <s v="AA"/>
    <s v="4 - Atividade"/>
    <s v="Auxílio-Transporte de Civis"/>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12B"/>
    <s v="212B_0003"/>
    <s v="212B"/>
    <n v="1"/>
    <s v="NA"/>
    <n v="0"/>
    <n v="25519"/>
    <n v="25519"/>
    <n v="8796.4"/>
    <n v="1275.42"/>
    <n v="3330.6"/>
    <n v="0"/>
    <n v="0"/>
    <s v="Sim"/>
    <x v="0"/>
  </r>
  <r>
    <n v="3"/>
    <x v="381"/>
    <s v="Desenvolvimento Institucional"/>
    <s v="Gestão"/>
    <s v="Desenvolver e consolidar a gestão de pessoas"/>
    <s v="-"/>
    <s v="AA"/>
    <s v="AA/GGP"/>
    <s v="AA"/>
    <s v="4 - Atividade"/>
    <s v="Exames Periódicos - Civis"/>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004"/>
    <s v="2004_0002"/>
    <s v="2004"/>
    <n v="1"/>
    <s v="NA"/>
    <n v="0"/>
    <n v="1468037"/>
    <n v="1468037"/>
    <n v="1467857"/>
    <n v="196474.96"/>
    <n v="1045574.76"/>
    <n v="0"/>
    <n v="1045574.76"/>
    <s v="Sim"/>
    <x v="0"/>
  </r>
  <r>
    <n v="3"/>
    <x v="382"/>
    <s v="Desenvolvimento Institucional"/>
    <s v="Gestão"/>
    <s v="Desenvolver e consolidar a gestão de pessoas"/>
    <s v="-"/>
    <s v="AA"/>
    <s v="AA/GGP"/>
    <s v="AA"/>
    <s v="4 - Atividade"/>
    <s v="Promoção do Programa Cultura do Trabalhador - Vale-cultura"/>
    <m/>
    <s v="Gestão e Governança"/>
    <s v="Benefícios aos Servidores"/>
    <s v="Gestão e Governança"/>
    <m/>
    <s v="00 - A iniciar"/>
    <s v="Monitoramento inicial gerado a partir da criação do projeto."/>
    <s v="Não"/>
    <s v="Sem Restrição Informada"/>
    <s v="Sem Restrição Informada"/>
    <s v="Sem Restrição/Problema"/>
    <s v="Sem Restrição Informada"/>
    <s v="Sem Restrição Informada"/>
    <s v="2000"/>
    <s v="2000_0006"/>
    <s v="2000"/>
    <n v="2"/>
    <s v="NA"/>
    <n v="0"/>
    <n v="363000"/>
    <n v="363000"/>
    <n v="0"/>
    <n v="0"/>
    <n v="161042"/>
    <n v="0"/>
    <n v="96950"/>
    <s v="Sim"/>
    <x v="0"/>
  </r>
  <r>
    <n v="3"/>
    <x v="383"/>
    <s v="Desenvolvimento Institucional"/>
    <s v="Gestão"/>
    <s v="Desenvolver e consolidar a gestão de pessoas"/>
    <s v="-"/>
    <s v="AA"/>
    <s v="AA/GGP"/>
    <s v="5ª SR"/>
    <s v="4 - Atividade"/>
    <s v="Capacitação e Treinamento de Pessoal - 5ª SR/AL"/>
    <m/>
    <s v="Gestão e Governança"/>
    <s v="Capacitação e Treinamento de Pessoal"/>
    <s v="Gestão e Governança"/>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575.91"/>
    <n v="0"/>
    <n v="0"/>
    <s v="Sim"/>
    <x v="0"/>
  </r>
  <r>
    <n v="3"/>
    <x v="384"/>
    <s v="Desenvolvimento Institucional"/>
    <s v="Gestão"/>
    <s v="Assegurar a logística corporativa"/>
    <s v="Não"/>
    <s v="AD"/>
    <s v="AD/SE"/>
    <s v="AD"/>
    <s v="4 - Atividade"/>
    <s v="Operação das Linhas de Navegação no Lago de Três Marias"/>
    <m/>
    <s v="Operação e manutenção"/>
    <s v="Custos operacionais"/>
    <s v="Gestão e Governança"/>
    <m/>
    <s v="06 - Em execução"/>
    <n v="0"/>
    <s v="Não"/>
    <s v="Sem Restrição Informada"/>
    <s v="Sem Restrição Informada"/>
    <s v="Sem Restrição/Problema"/>
    <s v="Sem Restrição Informada"/>
    <s v="Sem Restrição Informada"/>
    <s v="2869"/>
    <s v="2869_0000"/>
    <s v="2869"/>
    <n v="2"/>
    <s v="MG"/>
    <n v="0"/>
    <n v="800000"/>
    <n v="791385"/>
    <n v="45528.51"/>
    <n v="45528.51"/>
    <n v="941837.42"/>
    <n v="0"/>
    <n v="267253.01999999996"/>
    <s v="Sim"/>
    <x v="0"/>
  </r>
  <r>
    <n v="3"/>
    <x v="385"/>
    <s v="Processos de Negócios"/>
    <s v="Economia Sustentável"/>
    <s v="Estruturar e Dinamizar Atividades Produtivas"/>
    <s v="APLE"/>
    <s v="AR"/>
    <s v="AR/GDT"/>
    <s v="AR"/>
    <s v="3 - Projetos Complementares"/>
    <s v="Implementação da Criação Intensiva de Peixes em Rios, Grandes Reservatórios e Canais de Perímetros de Irrigação"/>
    <m/>
    <s v="Obra"/>
    <s v="Centros Pesqueiros mantidos"/>
    <s v="Ações de Apoio ao Desenvolvimento Regional"/>
    <m/>
    <s v="06 - Em execução"/>
    <s v="os recursos vinculados a esse projeto em parte são valores descentralizados para as SRs e portanto deverão se alocados em outros projetos das SRs (1ª, 2ª, 6ª e 7ª).  o valor de execução de 10% refere-se ao unico recursos geridos pela  AR/GDT/UPA  relativo ao empenho de passagem do ano de 2018 que estão sendo utilizados com moderação em função da pandemia. "/>
    <s v="Não"/>
    <s v="Sem Restrição Informada"/>
    <s v="Sem Restrição Informada"/>
    <s v="Sem Restrição/Problema"/>
    <s v="Sem Restrição Informada"/>
    <s v="Sem Restrição Informada"/>
    <s v="212M"/>
    <s v="212M_0000"/>
    <s v="212M"/>
    <n v="2"/>
    <s v="NA"/>
    <n v="10"/>
    <n v="300000"/>
    <n v="296770"/>
    <n v="0"/>
    <n v="0"/>
    <n v="73977.259999999995"/>
    <n v="0"/>
    <n v="0"/>
    <s v="Sim"/>
    <x v="0"/>
  </r>
  <r>
    <n v="3"/>
    <x v="386"/>
    <s v="Processos de Negócios"/>
    <s v="Economia Sustentável"/>
    <s v="Estruturar e Dinamizar Atividades Produtivas"/>
    <s v="-"/>
    <s v="AR"/>
    <s v="AR/GDT"/>
    <s v="2ª SR"/>
    <s v="4 - Atividade"/>
    <s v="Operação e Manutenção do Centro Integrado de Recursos Pesqueiros e Aquicultura de Xique-Xique/BA"/>
    <m/>
    <s v="Operação e manutenção"/>
    <s v="Centros Pesqueiros mantidos"/>
    <s v="Ações de Apoio ao Desenvolvimento Regional"/>
    <m/>
    <s v="06 - Em execução"/>
    <s v="Foram produzidos 1.051.525  alevinos no ano de 2019."/>
    <s v="Não"/>
    <s v="Sem Restrição Informada"/>
    <s v="Sem Restrição Informada"/>
    <s v="Sem Restrição/Problema"/>
    <s v="Sem Restrição Informada"/>
    <s v="Sem Restrição Informada"/>
    <s v="2819"/>
    <s v="2819_0000"/>
    <s v="2819"/>
    <n v="2"/>
    <s v="BA"/>
    <n v="100"/>
    <n v="650001.51463466254"/>
    <n v="643000"/>
    <n v="108891"/>
    <n v="10021.9"/>
    <n v="142725.49"/>
    <n v="16527.689999999999"/>
    <n v="48782.770000000004"/>
    <s v="Sim"/>
    <x v="0"/>
  </r>
  <r>
    <n v="3"/>
    <x v="387"/>
    <s v="Processos de Negócios"/>
    <s v="Economia Sustentável"/>
    <s v="Estruturar e Dinamizar Atividades Produtivas"/>
    <s v="-"/>
    <s v="AR"/>
    <s v="AR/GDT"/>
    <s v="1ª SR"/>
    <s v="4 - Atividade"/>
    <s v="Operação e Manutenção do Centro Integrado de Recursos Pesqueiros e Aquicultura de Três Marias/MG"/>
    <m/>
    <s v="Operação e manutenção"/>
    <s v="Centros Pesqueiros mantidos"/>
    <s v="Ações de Apoio ao Desenvolvimento Regional"/>
    <m/>
    <s v="06 - Em execução"/>
    <s v="Foram produzidos 177.000 alevinos no ano de 2019."/>
    <s v="Não"/>
    <s v="Sem Restrição Informada"/>
    <s v="Sem Restrição Informada"/>
    <s v="Sem Restrição/Problema"/>
    <s v="Sem Restrição Informada"/>
    <s v="Sem Restrição Informada"/>
    <s v="2819"/>
    <s v="2819_0000"/>
    <s v="2819"/>
    <n v="2"/>
    <s v="MG"/>
    <n v="100"/>
    <n v="1130092.629787728"/>
    <n v="1117920"/>
    <n v="103279.25"/>
    <n v="14925.880000000001"/>
    <n v="5032.1499999999996"/>
    <n v="0"/>
    <n v="1546.04"/>
    <s v="Sim"/>
    <x v="0"/>
  </r>
  <r>
    <n v="3"/>
    <x v="388"/>
    <s v="Processos de Negócios"/>
    <s v="Economia Sustentável"/>
    <s v="Estruturar e Dinamizar Atividades Produtivas"/>
    <s v="-"/>
    <s v="AR"/>
    <s v="AR/GDT"/>
    <s v="3ª SR"/>
    <s v="4 - Atividade"/>
    <s v="Operação e Manutenção do Centro Integrado de Recursos Pesqueiros e Aquicultura de Bebedouro/PE"/>
    <m/>
    <s v="Operação e manutenção"/>
    <s v="Centros Pesqueiros mantidos"/>
    <s v="Ações de Apoio ao Desenvolvimento Regional"/>
    <m/>
    <s v="06 - Em execução"/>
    <s v="Foram produzidos 1.827.380 alevinos no ano de 2019."/>
    <s v="Não"/>
    <s v="Sem Restrição Informada"/>
    <s v="Sem Restrição Informada"/>
    <s v="Sem Restrição/Problema"/>
    <s v="Sem Restrição Informada"/>
    <s v="Sem Restrição Informada"/>
    <s v="2819"/>
    <s v="2819_0000"/>
    <s v="2819"/>
    <n v="2"/>
    <s v="PE"/>
    <n v="100"/>
    <n v="846979.75262723397"/>
    <n v="837859"/>
    <n v="109995.7"/>
    <n v="9046.2999999999993"/>
    <n v="290084.82"/>
    <n v="0"/>
    <n v="2028.87"/>
    <s v="Sim"/>
    <x v="0"/>
  </r>
  <r>
    <n v="3"/>
    <x v="389"/>
    <s v="Processos de Negócios"/>
    <s v="Economia Sustentável"/>
    <s v="Estruturar e Dinamizar Atividades Produtivas"/>
    <s v="-"/>
    <s v="AR"/>
    <s v="AR/GDT"/>
    <s v="5ª SR"/>
    <s v="4 - Atividade"/>
    <s v="Operação e Manutenção do Centro Integrado de Recursos Pesqueiros e Aquicultura de Itiúba/AL"/>
    <m/>
    <s v="Operação e manutenção"/>
    <s v="Centros Pesqueiros mantidos"/>
    <s v="Ações de Apoio ao Desenvolvimento Regional"/>
    <m/>
    <s v="06 - Em execução"/>
    <s v="Foram produzidos 3.253.620 alevinos em 2019."/>
    <s v="Não"/>
    <s v="Sem Restrição Informada"/>
    <s v="Sem Restrição Informada"/>
    <s v="Sem Restrição/Problema"/>
    <s v="Sem Restrição Informada"/>
    <s v="Sem Restrição Informada"/>
    <s v="2819"/>
    <s v="2819_0000"/>
    <s v="2819"/>
    <n v="2"/>
    <s v="AL"/>
    <n v="100"/>
    <n v="949247.22657222452"/>
    <n v="939027"/>
    <n v="150561.76999999999"/>
    <n v="19229.78"/>
    <n v="302206.08000000002"/>
    <n v="0"/>
    <n v="264050.02999999997"/>
    <s v="Sim"/>
    <x v="0"/>
  </r>
  <r>
    <n v="3"/>
    <x v="390"/>
    <s v="Processos de Negócios"/>
    <s v="Economia Sustentável"/>
    <s v="Estruturar e Dinamizar Atividades Produtivas"/>
    <s v="APLE"/>
    <s v="AR"/>
    <s v="AR/GDT"/>
    <s v="1ª SR"/>
    <s v="3 - Projetos Complementares"/>
    <s v="Estruturação da Apicultura - Polo de Apicultura do Norte de Minas "/>
    <m/>
    <s v="APL Estruturado"/>
    <s v="APL estruturado"/>
    <s v="Ações de Apoio ao Desenvolvimento Regional"/>
    <m/>
    <s v="06 - Em execução"/>
    <s v="As ações referentes aos empenhos  vinculadas ao projeto (contrato to1.773.00/2019, Ordem de Fornecimento1.0528/2019, 1.0529/2019 e 1.0533/2019 já foram concluídos, mas existem novas ações (empenhos) que podem ser  vinculadas a esse projeto e nesse caso o percentual de execução seria menor. "/>
    <s v="Não"/>
    <s v="Sem Restrição Informada"/>
    <s v="Sem Restrição Informada"/>
    <s v="Sem Restrição/Problema"/>
    <s v="Sem Restrição Informada"/>
    <s v="Sem Restrição Informada"/>
    <s v="NA"/>
    <s v="NA"/>
    <s v="NA"/>
    <s v="-"/>
    <s v="MG"/>
    <n v="100"/>
    <n v="0"/>
    <n v="0"/>
    <n v="0"/>
    <n v="0"/>
    <n v="671981.8"/>
    <n v="0"/>
    <n v="63275"/>
    <s v="Sim"/>
    <x v="0"/>
  </r>
  <r>
    <n v="3"/>
    <x v="391"/>
    <s v="Processos de Negócios"/>
    <s v="Economia Sustentável"/>
    <s v="Estruturar e Dinamizar Atividades Produtivas"/>
    <s v="-"/>
    <s v="AD"/>
    <s v="AD/GIM"/>
    <s v="AD"/>
    <s v="3 - Projetos Complementares"/>
    <s v="Pavimentação no Estado de Goiás e Mato Grosso - 2019 - "/>
    <m/>
    <s v="Obra"/>
    <s v="Pavimentação"/>
    <s v="Pavimentação"/>
    <m/>
    <s v="00 - A iniciar"/>
    <s v="Não Iniciado - aguardando a ordem de serviço. Aguardando indicação das ruas a serem pavimentadas. Prazo de 12 meses a partir da emissão da Ordem de Serviço - 0.100.00/2019 (Engefort)"/>
    <s v="Não"/>
    <s v="Sem Restrição Informada"/>
    <s v="Sem Restrição Informada"/>
    <s v="Sem Restrição/Problema"/>
    <s v="Sem Restrição Informada"/>
    <s v="Sem Restrição Informada"/>
    <s v="NA"/>
    <s v="NA"/>
    <s v="NA"/>
    <s v="-"/>
    <s v="GO"/>
    <n v="0"/>
    <n v="0"/>
    <n v="0"/>
    <n v="0"/>
    <n v="0"/>
    <n v="1550237.26"/>
    <n v="0"/>
    <n v="0"/>
    <s v="Sim"/>
    <x v="0"/>
  </r>
  <r>
    <n v="2"/>
    <x v="392"/>
    <s v="Processos de Negócios"/>
    <s v="Economia Sustentável"/>
    <s v="Estruturar e Dinamizar Atividades Produtivas"/>
    <s v="-"/>
    <s v="AD"/>
    <s v="AD/GIM"/>
    <s v="AD"/>
    <s v="3 - Projetos Complementares"/>
    <s v="Construção de Pontes no Estado de Goiás - 2019"/>
    <m/>
    <s v="Obra"/>
    <s v="Construção de Pontes"/>
    <s v="Construção de Pontes"/>
    <m/>
    <s v="06 - Em execução"/>
    <s v="Contrato 0.094.00/2019; Contrato 0.094.00/2019; Contrato 0.095.00/2019; Contrato 0.097.00/2019; Contrato 0.098.00/2019: execução de 8 pontes mistas; aguardando emissão de OS."/>
    <s v="Sim"/>
    <s v="Técnico"/>
    <s v="Baixo"/>
    <s v="Pendência de Outro Orgão"/>
    <s v="Contratos já celebrados aguardando a indicação das pontes (localidades) por parte das Prefeituras"/>
    <s v="Indicação dos locais por parte dos municipios"/>
    <s v="NA"/>
    <s v="NA"/>
    <s v="NA"/>
    <s v="-"/>
    <s v="GO"/>
    <n v="1"/>
    <n v="0"/>
    <n v="0"/>
    <n v="0"/>
    <n v="0"/>
    <n v="2336014.7400000002"/>
    <n v="0"/>
    <n v="0"/>
    <s v="Sim"/>
    <x v="0"/>
  </r>
  <r>
    <n v="3"/>
    <x v="393"/>
    <s v="Processos de Negócios"/>
    <s v="Economia Sustentável"/>
    <s v="Estruturar e Dinamizar Atividades Produtivas"/>
    <s v="-"/>
    <s v="AD"/>
    <s v="AD/GIM"/>
    <s v="AD"/>
    <s v="3 - Projetos Complementares"/>
    <s v="Pavimentação de Vias no Estado de Tocantins - 2019"/>
    <m/>
    <s v="Obra"/>
    <s v="Pavimentação"/>
    <s v="Pavimentação"/>
    <m/>
    <s v="05 - Contratado"/>
    <s v="Foi autorizada à celebração do 1º Termo Aditivo do CT 0.089.00/2019, rerratificando o objeto para prestação de serviços de pavimentação em blocos intertravados de concreto e alterando a extensão total dos serviços a serem executados."/>
    <s v="Não"/>
    <s v="Sem Restrição Informada"/>
    <s v="Sem Restrição Informada"/>
    <s v="Sem Restrição/Problema"/>
    <s v="Sem Restrição Informada"/>
    <s v="Sem Restrição Informada"/>
    <s v="NA"/>
    <s v="NA"/>
    <s v="NA"/>
    <s v="-"/>
    <s v="TO"/>
    <n v="0"/>
    <n v="0"/>
    <n v="0"/>
    <n v="0"/>
    <n v="0"/>
    <n v="20777175"/>
    <n v="0"/>
    <n v="0"/>
    <s v="Sim"/>
    <x v="0"/>
  </r>
  <r>
    <n v="3"/>
    <x v="394"/>
    <s v="Processos de Negócios"/>
    <s v="Economia Sustentável"/>
    <s v="Estruturar e Dinamizar Atividades Produtivas"/>
    <s v="-"/>
    <s v="AD"/>
    <s v="AD/GIM"/>
    <s v="AD"/>
    <s v="3 - Projetos Complementares"/>
    <s v="Pavimentação de Vias Públicas no Estado do Ceará/Sede - 2020"/>
    <m/>
    <s v="Obra"/>
    <s v="Pavimentação"/>
    <s v="Pavimentação"/>
    <m/>
    <s v="05 - Contratado"/>
    <s v="CT0.179.00/2020: aguardando emissão de OS .CT0.192.00/2020: aguardando emissão de OS. CT 0.188.00/2020: aguardando emissão de OS. CT 0.191.00/2020: contrato celebrado. "/>
    <s v="Não"/>
    <s v="Sem Restrição Informada"/>
    <s v="Sem Restrição Informada"/>
    <s v="Sem Restrição/Problema"/>
    <s v="Sem Restrição Informada"/>
    <s v="Sem Restrição Informada"/>
    <s v="NA"/>
    <s v="NA"/>
    <s v="NA"/>
    <s v="-"/>
    <s v="CE"/>
    <n v="1"/>
    <n v="0"/>
    <n v="0"/>
    <n v="0"/>
    <n v="0"/>
    <n v="45537326.590000004"/>
    <n v="0"/>
    <n v="0"/>
    <s v="Sim"/>
    <x v="0"/>
  </r>
  <r>
    <n v="3"/>
    <x v="395"/>
    <s v="Processos de Negócios"/>
    <s v="Economia Sustentável"/>
    <s v="Estruturar e Dinamizar Atividades Produtivas"/>
    <s v="-"/>
    <s v="AD"/>
    <s v="AD/GIM"/>
    <s v="AD"/>
    <s v="4 - Atividade"/>
    <s v="Custos Indiretos de Implantação Aeroporto Regional de Balsas/MA"/>
    <m/>
    <s v="Acompanhamento/Fiscalização"/>
    <s v="Acompanhamento/Fiscalização"/>
    <s v="Acompanhamento/Fiscalização"/>
    <m/>
    <s v="06 - Em execução"/>
    <s v="De acordo com o andamento do instrumento"/>
    <s v="Não"/>
    <s v="Sem Restrição Informada"/>
    <s v="Sem Restrição Informada"/>
    <s v="Sem Restrição/Problema"/>
    <s v="Sem Restrição Informada"/>
    <s v="Sem Restrição Informada"/>
    <s v="NA"/>
    <s v="NA"/>
    <s v="NA"/>
    <s v="-"/>
    <s v="MA"/>
    <n v="5"/>
    <n v="0"/>
    <n v="0"/>
    <n v="0"/>
    <n v="0"/>
    <n v="20000"/>
    <n v="0"/>
    <n v="0"/>
    <s v="Sim"/>
    <x v="0"/>
  </r>
  <r>
    <n v="3"/>
    <x v="396"/>
    <s v="Processos de Negócios"/>
    <s v="Economia Sustentável"/>
    <s v="Estruturar e Dinamizar Atividades Produtivas"/>
    <s v="APLE"/>
    <s v="AR"/>
    <s v="AR/GDT"/>
    <s v="5ª SR"/>
    <s v="3 - Projetos Complementares"/>
    <s v="Fortalecimento da Cadeia Produtiva da Fruticultura no Estado de Alagoas - 5ª SR/AL"/>
    <m/>
    <s v="APL Estruturado"/>
    <s v="APL estruturad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37000"/>
    <n v="0"/>
    <n v="0"/>
    <s v="Sim"/>
    <x v="0"/>
  </r>
  <r>
    <n v="3"/>
    <x v="397"/>
    <s v="Processos de Negócios"/>
    <s v="Economia Sustentável"/>
    <s v="Estruturar e Dinamizar Atividades Produtivas"/>
    <s v="-"/>
    <s v="AD"/>
    <s v="AD/GIM"/>
    <s v="AD"/>
    <s v="3 - Projetos Complementares"/>
    <s v="Pavimentação de Vias Públicas no Estado de Tocantins - 2020"/>
    <m/>
    <s v="Obra"/>
    <s v="Pavimentação"/>
    <s v="Pavimentação"/>
    <m/>
    <s v="00 - A iniciar"/>
    <s v="Não Iniciado - aguardando a ordem de serviço. Aguardando indicação das ruas a serem pavimentadas. Prazo de 12 meses a partir da emissão da Ordem de Serviço. TEDs MDR/SEMOB 07/2019, 12/2019 e 24/2019 e TED 15/2019 (Cidadania) - CTs 0.089.00/2019 (Não Iniciado - aguardando a ordem de serviço) ; 0.075.00/2019; 0.096.00/2019"/>
    <s v="Não"/>
    <s v="Sem Restrição Informada"/>
    <s v="Sem Restrição Informada"/>
    <s v="Sem Restrição/Problema"/>
    <s v="Sem Restrição Informada"/>
    <s v="Sem Restrição Informada"/>
    <s v="NA"/>
    <s v="NA"/>
    <s v="NA"/>
    <s v="-"/>
    <s v="TO"/>
    <n v="0"/>
    <n v="0"/>
    <n v="0"/>
    <n v="0"/>
    <n v="0"/>
    <n v="4000000"/>
    <n v="0"/>
    <n v="0"/>
    <s v="Sim"/>
    <x v="0"/>
  </r>
  <r>
    <n v="3"/>
    <x v="398"/>
    <s v="Processos de Negócios"/>
    <s v="Economia Sustentável"/>
    <s v="Estruturar e Dinamizar Atividades Produtivas"/>
    <s v="-"/>
    <s v="AD"/>
    <s v="AD/GIM"/>
    <s v="3ª SR"/>
    <s v="3 - Projetos Complementares"/>
    <s v="Pavimentação de Vias Públicas em Bodocó/PE -2018"/>
    <m/>
    <s v="Obra"/>
    <s v="Pavimentação"/>
    <s v="Pavimentação"/>
    <m/>
    <s v="06 - Em execução"/>
    <s v="CV 3.195.00/2018 - 1ª Termo Aditivo que visa prorrogar o prazo e registrar acréscimo de contrapartida."/>
    <s v="Não"/>
    <s v="Sem Restrição Informada"/>
    <s v="Sem Restrição Informada"/>
    <s v="Sem Restrição/Problema"/>
    <s v="Sem Restrição Informada"/>
    <s v="Sem Restrição Informada"/>
    <s v="NA"/>
    <s v="NA"/>
    <s v="NA"/>
    <s v="-"/>
    <s v="PE"/>
    <n v="35"/>
    <n v="0"/>
    <n v="0"/>
    <n v="0"/>
    <n v="0"/>
    <n v="645000"/>
    <n v="0"/>
    <n v="430000"/>
    <s v="Sim"/>
    <x v="0"/>
  </r>
  <r>
    <n v="3"/>
    <x v="399"/>
    <s v="Processos de Negócios"/>
    <s v="Economia Sustentável"/>
    <s v="Estruturar e Dinamizar Atividades Produtivas"/>
    <s v="-"/>
    <s v="AD"/>
    <s v="AD/GIM"/>
    <s v="3ª SR"/>
    <s v="3 - Projetos Complementares"/>
    <s v="Pavimentação de Vias Públicas em Diversos Municípios no Estado de Pernambuco -2019"/>
    <m/>
    <s v="Obra"/>
    <s v="Pavimentação"/>
    <s v="Pavimentação"/>
    <m/>
    <s v="05 - Contratado"/>
    <s v="CT 3.235.00/2019 - Não Iniciado, aguardando OS.  Valor R$ 1.551.200,00."/>
    <s v="Não"/>
    <s v="Sem Restrição Informada"/>
    <s v="Sem Restrição Informada"/>
    <s v="Sem Restrição/Problema"/>
    <s v="Sem Restrição Informada"/>
    <s v="Sem Restrição Informada"/>
    <s v="NA"/>
    <s v="NA"/>
    <s v="NA"/>
    <s v="-"/>
    <s v="PE"/>
    <n v="64"/>
    <n v="0"/>
    <n v="0"/>
    <n v="0"/>
    <n v="0"/>
    <n v="51950243.230000004"/>
    <n v="0"/>
    <n v="3716801.9000000004"/>
    <s v="Sim"/>
    <x v="0"/>
  </r>
  <r>
    <n v="3"/>
    <x v="400"/>
    <s v="Processos de Negócios"/>
    <s v="Economia Sustentável"/>
    <s v="Estruturar e Dinamizar Atividades Produtivas"/>
    <s v="-"/>
    <s v="AD"/>
    <s v="AD/GIM"/>
    <s v="3ª SR"/>
    <s v="3 - Projetos Complementares"/>
    <s v="Pavimentação de Vias Públicas em Lagoa dos Gatos/PE -2019"/>
    <m/>
    <s v="Obra"/>
    <s v="Pavimentação"/>
    <s v="Pavimentação"/>
    <m/>
    <s v="00 - A iniciar"/>
    <s v="Aguardando emissão de Ordem de Serviço"/>
    <s v="Não"/>
    <s v="Sem Restrição Informada"/>
    <s v="Sem Restrição Informada"/>
    <s v="Sem Restrição/Problema"/>
    <s v="Sem Restrição Informada"/>
    <s v="Sem Restrição Informada"/>
    <s v="NA"/>
    <s v="NA"/>
    <s v="NA"/>
    <s v="-"/>
    <s v="PE"/>
    <n v="0"/>
    <n v="0"/>
    <n v="0"/>
    <n v="0"/>
    <n v="0"/>
    <n v="955000"/>
    <n v="0"/>
    <n v="407837.33"/>
    <s v="Sim"/>
    <x v="0"/>
  </r>
  <r>
    <n v="3"/>
    <x v="401"/>
    <s v="Processos de Negócios"/>
    <s v="Economia Sustentável"/>
    <s v="Estruturar e Dinamizar Atividades Produtivas"/>
    <s v="-"/>
    <s v="AD"/>
    <s v="AD/GIM"/>
    <s v="3ª SR"/>
    <s v="3 - Projetos Complementares"/>
    <s v="Pavimentação de Vias Públicas em Pernambuco/PE -2019"/>
    <m/>
    <s v="Obra"/>
    <s v="Pavimentação"/>
    <s v="Pavimentação"/>
    <m/>
    <s v="06 - Em execução"/>
    <s v="Obra em fase de conclusão em aditamento de valor"/>
    <s v="Não"/>
    <s v="Sem Restrição Informada"/>
    <s v="Sem Restrição Informada"/>
    <s v="Sem Restrição/Problema"/>
    <s v="Sem Restrição Informada"/>
    <s v="Sem Restrição Informada"/>
    <s v="NA"/>
    <s v="NA"/>
    <s v="NA"/>
    <s v="-"/>
    <s v="PE"/>
    <n v="90"/>
    <n v="0"/>
    <n v="0"/>
    <n v="0"/>
    <n v="0"/>
    <n v="1048821.71"/>
    <n v="0"/>
    <n v="0"/>
    <s v="Sim"/>
    <x v="0"/>
  </r>
  <r>
    <n v="3"/>
    <x v="402"/>
    <s v="Processos de Negócios"/>
    <s v="Economia Sustentável"/>
    <s v="Estruturar e Dinamizar Atividades Produtivas"/>
    <s v="-"/>
    <s v="AD"/>
    <s v="AD/GIM"/>
    <s v="3ª SR"/>
    <s v="3 - Projetos Complementares"/>
    <s v="Pavimentação de Vias Públicas em Salgueiro/PE -2019"/>
    <m/>
    <s v="Obra"/>
    <s v="Pavimentação"/>
    <s v="Pavimentação"/>
    <m/>
    <s v="06 - Em execução"/>
    <s v="CT 3.233.00/2019 - A Resolução 367/2021 de 26/03/2021 autoriza a celebração do 1º termo aditivo - I - Prorrogar o prazo por um período de 365 (trezentos e sessenta e cinco) dias, contados a partir de 01/4/2021, passando seu vencimento para 01/4/2022; II- Readequar a planilha contratual com acréscimo de R$ 105.307,45 e supressão de R$ 105.307,45, permanecendo o valor original do contrato de R$ 1.910.000,00 III- Aprovar a nova planilha contratual Fiscal: Leonardo Luiz Cruz"/>
    <s v="Não"/>
    <s v="Sem Restrição Informada"/>
    <s v="Sem Restrição Informada"/>
    <s v="Sem Restrição/Problema"/>
    <s v="Sem Restrição Informada"/>
    <s v="Sem Restrição Informada"/>
    <s v="NA"/>
    <s v="NA"/>
    <s v="NA"/>
    <s v="-"/>
    <s v="PE"/>
    <n v="18"/>
    <n v="0"/>
    <n v="0"/>
    <n v="0"/>
    <n v="0"/>
    <n v="1035801.07"/>
    <n v="0"/>
    <n v="184646.61"/>
    <s v="Sim"/>
    <x v="0"/>
  </r>
  <r>
    <n v="3"/>
    <x v="403"/>
    <s v="Processos de Negócios"/>
    <s v="Economia Sustentável"/>
    <s v="Estruturar e Dinamizar Atividades Produtivas"/>
    <s v="-"/>
    <s v="AD"/>
    <s v="AD/GIM"/>
    <s v="3ª SR"/>
    <s v="3 - Projetos Complementares"/>
    <s v="Pavimentação de Vias Públicas em Serrita/PE -2019"/>
    <m/>
    <s v="Obra"/>
    <s v="Pavimentação"/>
    <s v="Pavimentação"/>
    <m/>
    <s v="06 - Em execução"/>
    <s v="CV 3.206.00/2019 - Em Execução. Fiscal: leonardo Luiz Cruz. Valor R$ 8.722.870,33"/>
    <s v="Não"/>
    <s v="Sem Restrição Informada"/>
    <s v="Sem Restrição Informada"/>
    <s v="Sem Restrição/Problema"/>
    <s v="Sem Restrição Informada"/>
    <s v="Sem Restrição Informada"/>
    <s v="NA"/>
    <s v="NA"/>
    <s v="NA"/>
    <s v="-"/>
    <s v="PE"/>
    <n v="0"/>
    <n v="0"/>
    <n v="0"/>
    <n v="0"/>
    <n v="0"/>
    <n v="3494381.86"/>
    <n v="0"/>
    <n v="3485658.99"/>
    <s v="Sim"/>
    <x v="0"/>
  </r>
  <r>
    <n v="3"/>
    <x v="404"/>
    <s v="Processos de Negócios"/>
    <s v="Economia Sustentável"/>
    <s v="Estruturar e Dinamizar Atividades Produtivas"/>
    <s v="-"/>
    <s v="AD"/>
    <s v="AD/GIM"/>
    <s v="4ª SR"/>
    <s v="3 - Projetos Complementares"/>
    <s v="Pavimentação de Vias Públicas em Diversos Municípios no Estado de Sergipe -2019"/>
    <m/>
    <s v="Obra"/>
    <s v="Pavimentação"/>
    <s v="Pavimentação"/>
    <m/>
    <s v="06 - Em execução"/>
    <s v="No mês de Março a empresa contratada realizou os serviços de regularização, pavimentação e assentamento de meio-fio nos municípios de Riachão do Dantas, Feira Nova e São Cristôvão/SE"/>
    <s v="Não"/>
    <s v="Sem Restrição Informada"/>
    <s v="Sem Restrição Informada"/>
    <s v="Sem Restrição/Problema"/>
    <s v="Sem Restrição Informada"/>
    <s v="Sem Restrição Informada"/>
    <s v="NA"/>
    <s v="NA"/>
    <s v="NA"/>
    <s v="-"/>
    <s v="SE"/>
    <n v="60"/>
    <n v="0"/>
    <n v="0"/>
    <n v="0"/>
    <n v="0"/>
    <n v="6871145.8200000003"/>
    <n v="0"/>
    <n v="3533320.91"/>
    <s v="Sim"/>
    <x v="0"/>
  </r>
  <r>
    <n v="3"/>
    <x v="405"/>
    <s v="Processos de Negócios"/>
    <s v="Economia Sustentável"/>
    <s v="Estruturar e Dinamizar Atividades Produtivas"/>
    <s v="-"/>
    <s v="AD"/>
    <s v="AD/GIM"/>
    <s v="4ª SR"/>
    <s v="3 - Projetos Complementares"/>
    <s v="Pavimentação de Vias Públicas em Itaporanga D Ajuda, Japoatã, Neópolis, Santo Amaro das Brotas, Canhoba, Santana do São Francisco, Divina Pastora e Estância/SE -2019"/>
    <m/>
    <s v="Obra"/>
    <s v="Pavimentação"/>
    <s v="Pavimentação"/>
    <m/>
    <s v="06 - Em execução"/>
    <s v="Execução em andamento"/>
    <s v="Não"/>
    <s v="Sem Restrição Informada"/>
    <s v="Sem Restrição Informada"/>
    <s v="Sem Restrição/Problema"/>
    <s v="Sem Restrição Informada"/>
    <s v="Sem Restrição Informada"/>
    <s v="NA"/>
    <s v="NA"/>
    <s v="NA"/>
    <s v="-"/>
    <s v="SE"/>
    <n v="93"/>
    <n v="0"/>
    <n v="0"/>
    <n v="0"/>
    <n v="0"/>
    <n v="183019.17"/>
    <n v="0"/>
    <n v="0"/>
    <s v="Sim"/>
    <x v="0"/>
  </r>
  <r>
    <n v="3"/>
    <x v="406"/>
    <s v="Processos de Negócios"/>
    <s v="Economia Sustentável"/>
    <s v="Estruturar e Dinamizar Atividades Produtivas"/>
    <s v="-"/>
    <s v="AD"/>
    <s v="AD/GIM"/>
    <s v="4ª SR"/>
    <s v="3 - Projetos Complementares"/>
    <s v="Pavimentação de Vias Públicas em Itaporanga D Ajuda, Lagarto, São Cristóvão/SE -2019"/>
    <m/>
    <s v="Obra"/>
    <s v="Pavimentação"/>
    <s v="Pavimentação"/>
    <m/>
    <s v="06 - Em execução"/>
    <s v="Foram iniciados os serviços de pavimentação do complemento do acesso ao povoado Rio das Vacas, em Lagarto/SE."/>
    <s v="Não"/>
    <s v="Sem Restrição Informada"/>
    <s v="Sem Restrição Informada"/>
    <s v="Sem Restrição/Problema"/>
    <s v="Sem Restrição Informada"/>
    <s v="Sem Restrição Informada"/>
    <s v="NA"/>
    <s v="NA"/>
    <s v="NA"/>
    <s v="-"/>
    <s v="SE"/>
    <n v="75"/>
    <n v="0"/>
    <n v="0"/>
    <n v="0"/>
    <n v="0"/>
    <n v="2323495.4500000002"/>
    <n v="0"/>
    <n v="982205"/>
    <s v="Sim"/>
    <x v="0"/>
  </r>
  <r>
    <n v="3"/>
    <x v="407"/>
    <s v="Processos de Negócios"/>
    <s v="Economia Sustentável"/>
    <s v="Estruturar e Dinamizar Atividades Produtivas"/>
    <s v="-"/>
    <s v="AD"/>
    <s v="AD/GIM"/>
    <s v="5ª SR"/>
    <s v="3 - Projetos Complementares"/>
    <s v="Pavimentação de Vias Públicas em Arapiraca/AL -2018"/>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732239.1"/>
    <n v="0"/>
    <n v="360166.12"/>
    <s v="Sim"/>
    <x v="0"/>
  </r>
  <r>
    <n v="3"/>
    <x v="408"/>
    <s v="Processos de Negócios"/>
    <s v="Economia Sustentável"/>
    <s v="Estruturar e Dinamizar Atividades Produtivas"/>
    <s v="-"/>
    <s v="AD"/>
    <s v="AD/GIM"/>
    <s v="5ª SR"/>
    <s v="3 - Projetos Complementares"/>
    <s v="Pavimentação de Vias Públicas em Barra de Sao Miguel/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573295.56000000006"/>
    <n v="0"/>
    <n v="0"/>
    <s v="Sim"/>
    <x v="0"/>
  </r>
  <r>
    <n v="3"/>
    <x v="409"/>
    <s v="Processos de Negócios"/>
    <s v="Economia Sustentável"/>
    <s v="Estruturar e Dinamizar Atividades Produtivas"/>
    <s v="-"/>
    <s v="AD"/>
    <s v="AD/GIM"/>
    <s v="5ª SR"/>
    <s v="3 - Projetos Complementares"/>
    <s v="Pavimentação de Vias Públicas em Belem/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86848.43"/>
    <n v="0"/>
    <n v="108601.24"/>
    <s v="Sim"/>
    <x v="0"/>
  </r>
  <r>
    <n v="3"/>
    <x v="410"/>
    <s v="Processos de Negócios"/>
    <s v="Economia Sustentável"/>
    <s v="Estruturar e Dinamizar Atividades Produtivas"/>
    <s v="-"/>
    <s v="AD"/>
    <s v="AD/GIM"/>
    <s v="5ª SR"/>
    <s v="3 - Projetos Complementares"/>
    <s v="Pavimentação de Vias Públicas em Cajueiro/AL -2018"/>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80000"/>
    <n v="0"/>
    <n v="0"/>
    <s v="Sim"/>
    <x v="0"/>
  </r>
  <r>
    <n v="3"/>
    <x v="411"/>
    <s v="Processos de Negócios"/>
    <s v="Economia Sustentável"/>
    <s v="Estruturar e Dinamizar Atividades Produtivas"/>
    <s v="-"/>
    <s v="AD"/>
    <s v="AD/GIM"/>
    <s v="4ª SR"/>
    <s v="3 - Projetos Complementares"/>
    <s v="Pavimentação de Vias Públicas em Poço Verde, Lagarto,General Maynard/SE -2019"/>
    <m/>
    <s v="Obra"/>
    <s v="Pavimentação"/>
    <s v="Pavimentação"/>
    <m/>
    <s v="06 - Em execução"/>
    <s v="Aguardando liberação de frente de serviços"/>
    <s v="Não"/>
    <s v="Sem Restrição Informada"/>
    <s v="Sem Restrição Informada"/>
    <s v="Sem Restrição/Problema"/>
    <s v="Sem Restrição Informada"/>
    <s v="Sem Restrição Informada"/>
    <s v="NA"/>
    <s v="NA"/>
    <s v="NA"/>
    <s v="-"/>
    <s v="SE"/>
    <n v="29"/>
    <n v="0"/>
    <n v="0"/>
    <n v="0"/>
    <n v="0"/>
    <n v="493935.49"/>
    <n v="0"/>
    <n v="0"/>
    <s v="Sim"/>
    <x v="0"/>
  </r>
  <r>
    <n v="3"/>
    <x v="412"/>
    <s v="Processos de Negócios"/>
    <s v="Economia Sustentável"/>
    <s v="Estruturar e Dinamizar Atividades Produtivas"/>
    <s v="-"/>
    <s v="AD"/>
    <s v="AD/GIM"/>
    <s v="5ª SR"/>
    <s v="3 - Projetos Complementares"/>
    <s v="Pavimentação de Vias Públicas em Coité do Nóia/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523693.03"/>
    <n v="0"/>
    <n v="310950.7"/>
    <s v="Sim"/>
    <x v="0"/>
  </r>
  <r>
    <n v="3"/>
    <x v="413"/>
    <s v="Processos de Negócios"/>
    <s v="Economia Sustentável"/>
    <s v="Estruturar e Dinamizar Atividades Produtivas"/>
    <s v="-"/>
    <s v="AD"/>
    <s v="AD/GIM"/>
    <s v="5ª SR"/>
    <s v="3 - Projetos Complementares"/>
    <s v="Pavimentação de Vias Públicas em Colônia Leopoldina/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1396458.81"/>
    <n v="0"/>
    <n v="166031.38"/>
    <s v="Sim"/>
    <x v="0"/>
  </r>
  <r>
    <n v="3"/>
    <x v="414"/>
    <s v="Processos de Negócios"/>
    <s v="Economia Sustentável"/>
    <s v="Estruturar e Dinamizar Atividades Produtivas"/>
    <s v="-"/>
    <s v="AD"/>
    <s v="AD/GIM"/>
    <s v="5ª SR"/>
    <s v="3 - Projetos Complementares"/>
    <s v="Pavimentação de Vias Públicas em Coruripe/AL -2016"/>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636780.72"/>
    <n v="0"/>
    <n v="0"/>
    <s v="Sim"/>
    <x v="0"/>
  </r>
  <r>
    <n v="3"/>
    <x v="415"/>
    <s v="Processos de Negócios"/>
    <s v="Economia Sustentável"/>
    <s v="Estruturar e Dinamizar Atividades Produtivas"/>
    <s v="-"/>
    <s v="AD"/>
    <s v="AD/GIM"/>
    <s v="5ª SR"/>
    <s v="3 - Projetos Complementares"/>
    <s v="Pavimentação de Vias Públicas em Diversos Munícipios no Estado de Alagoas -2018"/>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69943.69"/>
    <n v="0"/>
    <n v="0"/>
    <s v="Sim"/>
    <x v="0"/>
  </r>
  <r>
    <n v="3"/>
    <x v="416"/>
    <s v="Processos de Negócios"/>
    <s v="Economia Sustentável"/>
    <s v="Estruturar e Dinamizar Atividades Produtivas"/>
    <s v="-"/>
    <s v="AD"/>
    <s v="AD/GIM"/>
    <s v="5ª SR"/>
    <s v="3 - Projetos Complementares"/>
    <s v="Pavimentação de Vias Públicas em Diversos Munícipios no Estado de Alagoas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8206853.6799999997"/>
    <n v="0"/>
    <n v="1257529.06"/>
    <s v="Sim"/>
    <x v="0"/>
  </r>
  <r>
    <n v="3"/>
    <x v="417"/>
    <s v="Processos de Negócios"/>
    <s v="Economia Sustentável"/>
    <s v="Estruturar e Dinamizar Atividades Produtivas"/>
    <s v="-"/>
    <s v="AD"/>
    <s v="AD/GIM"/>
    <s v="8ª SR"/>
    <s v="3 - Projetos Complementares"/>
    <s v="Pavimentação de Vias Públicas em Acailândia/MA -2019"/>
    <m/>
    <s v="Obra"/>
    <s v="Pavimentação"/>
    <s v="Pavimentação"/>
    <m/>
    <s v="06 - Em execução"/>
    <s v="Retirada de Cláusula suspensiva em 02/06/2020. Aguardando processo licitatório para análise."/>
    <s v="Não"/>
    <s v="Sem Restrição Informada"/>
    <s v="Sem Restrição Informada"/>
    <s v="Sem Restrição/Problema"/>
    <s v="Sem Restrição Informada"/>
    <s v="Sem Restrição Informada"/>
    <s v="NA"/>
    <s v="NA"/>
    <s v="NA"/>
    <s v="-"/>
    <s v="MA"/>
    <n v="0"/>
    <n v="0"/>
    <n v="0"/>
    <n v="0"/>
    <n v="0"/>
    <n v="8595000"/>
    <n v="0"/>
    <n v="0"/>
    <s v="Sim"/>
    <x v="0"/>
  </r>
  <r>
    <n v="3"/>
    <x v="418"/>
    <s v="Processos de Negócios"/>
    <s v="Economia Sustentável"/>
    <s v="Estruturar e Dinamizar Atividades Produtivas"/>
    <s v="-"/>
    <s v="AD"/>
    <s v="AD/GIM"/>
    <s v="5ª SR"/>
    <s v="3 - Projetos Complementares"/>
    <s v="Pavimentação de Vias Públicas em Flexeiras/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8796.5499999999993"/>
    <n v="0"/>
    <n v="0"/>
    <s v="Sim"/>
    <x v="0"/>
  </r>
  <r>
    <n v="3"/>
    <x v="419"/>
    <s v="Processos de Negócios"/>
    <s v="Economia Sustentável"/>
    <s v="Estruturar e Dinamizar Atividades Produtivas"/>
    <s v="-"/>
    <s v="AD"/>
    <s v="AD/GIM"/>
    <s v="5ª SR"/>
    <s v="3 - Projetos Complementares"/>
    <s v="Pavimentação de Vias Públicas em Jacaré dos Homens/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07978.78999999998"/>
    <n v="0"/>
    <n v="96216.99"/>
    <s v="Sim"/>
    <x v="0"/>
  </r>
  <r>
    <n v="3"/>
    <x v="420"/>
    <s v="Processos de Negócios"/>
    <s v="Economia Sustentável"/>
    <s v="Estruturar e Dinamizar Atividades Produtivas"/>
    <s v="-"/>
    <s v="AD"/>
    <s v="AD/GIM"/>
    <s v="5ª SR"/>
    <s v="3 - Projetos Complementares"/>
    <s v="Pavimentação de Vias Públicas em Limoeiro de Anadia/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542843.66"/>
    <n v="0"/>
    <n v="0"/>
    <s v="Sim"/>
    <x v="0"/>
  </r>
  <r>
    <n v="3"/>
    <x v="421"/>
    <s v="Processos de Negócios"/>
    <s v="Economia Sustentável"/>
    <s v="Estruturar e Dinamizar Atividades Produtivas"/>
    <s v="-"/>
    <s v="AD"/>
    <s v="AD/GIM"/>
    <s v="8ª SR"/>
    <s v="3 - Projetos Complementares"/>
    <s v="Pavimentação de Vias Públicas em Agua Doce do Maranhao/M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2865000"/>
    <n v="0"/>
    <n v="0"/>
    <s v="Sim"/>
    <x v="0"/>
  </r>
  <r>
    <n v="3"/>
    <x v="422"/>
    <s v="Processos de Negócios"/>
    <s v="Economia Sustentável"/>
    <s v="Estruturar e Dinamizar Atividades Produtivas"/>
    <s v="-"/>
    <s v="AD"/>
    <s v="AD/GIM"/>
    <s v="5ª SR"/>
    <s v="3 - Projetos Complementares"/>
    <s v="Pavimentação de Vias Públicas em Pão de Açucar/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6831.26"/>
    <n v="0"/>
    <n v="0"/>
    <s v="Sim"/>
    <x v="0"/>
  </r>
  <r>
    <n v="3"/>
    <x v="423"/>
    <s v="Processos de Negócios"/>
    <s v="Economia Sustentável"/>
    <s v="Estruturar e Dinamizar Atividades Produtivas"/>
    <s v="-"/>
    <s v="AD"/>
    <s v="AD/GIM"/>
    <s v="8ª SR"/>
    <s v="3 - Projetos Complementares"/>
    <s v="Pavimentação de Vias Públicas em Araguana/MA -2019"/>
    <m/>
    <s v="Obra"/>
    <s v="Pavimentação"/>
    <s v="Pavimentação"/>
    <m/>
    <s v="06 - Em execução"/>
    <s v="Retirada de Cláusula Suspensiva em 10/07/2020. Aguardo documento inserido na plataforma mais Brasil p solicitar parcela pactuada. 1ª parcela paga em 12/08/2020"/>
    <s v="Não"/>
    <s v="Sem Restrição Informada"/>
    <s v="Sem Restrição Informada"/>
    <s v="Sem Restrição/Problema"/>
    <s v="Sem Restrição Informada"/>
    <s v="Sem Restrição Informada"/>
    <s v="NA"/>
    <s v="NA"/>
    <s v="NA"/>
    <s v="-"/>
    <s v="MA"/>
    <n v="38"/>
    <n v="0"/>
    <n v="0"/>
    <n v="0"/>
    <n v="0"/>
    <n v="2292000"/>
    <n v="0"/>
    <n v="0"/>
    <s v="Sim"/>
    <x v="0"/>
  </r>
  <r>
    <n v="3"/>
    <x v="424"/>
    <s v="Processos de Negócios"/>
    <s v="Economia Sustentável"/>
    <s v="Estruturar e Dinamizar Atividades Produtivas"/>
    <s v="-"/>
    <s v="AD"/>
    <s v="AD/GIM"/>
    <s v="5ª SR"/>
    <s v="3 - Projetos Complementares"/>
    <s v="Pavimentação de Vias Públicas em Pariconha/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15128.34"/>
    <n v="0"/>
    <n v="0"/>
    <s v="Sim"/>
    <x v="0"/>
  </r>
  <r>
    <n v="3"/>
    <x v="425"/>
    <s v="Processos de Negócios"/>
    <s v="Economia Sustentável"/>
    <s v="Estruturar e Dinamizar Atividades Produtivas"/>
    <s v="-"/>
    <s v="AD"/>
    <s v="AD/GIM"/>
    <s v="8ª SR"/>
    <s v="3 - Projetos Complementares"/>
    <s v="Pavimentação de Vias Públicas em Arari/MA -2019"/>
    <m/>
    <s v="Obra"/>
    <s v="Pavimentação"/>
    <s v="Pavimentação"/>
    <m/>
    <s v="06 - Em execução"/>
    <s v="Retirada de Cláusula Suspensiva em 24/09/2020. Aguardando pagamento da 1ª parcela, solicitada em 28/12/2020."/>
    <s v="Não"/>
    <s v="Sem Restrição Informada"/>
    <s v="Sem Restrição Informada"/>
    <s v="Sem Restrição/Problema"/>
    <s v="Sem Restrição Informada"/>
    <s v="Sem Restrição Informada"/>
    <s v="NA"/>
    <s v="NA"/>
    <s v="NA"/>
    <s v="-"/>
    <s v="MA"/>
    <n v="1"/>
    <n v="0"/>
    <n v="0"/>
    <n v="0"/>
    <n v="0"/>
    <n v="1528000"/>
    <n v="0"/>
    <n v="0"/>
    <s v="Sim"/>
    <x v="0"/>
  </r>
  <r>
    <n v="3"/>
    <x v="426"/>
    <s v="Processos de Negócios"/>
    <s v="Economia Sustentável"/>
    <s v="Estruturar e Dinamizar Atividades Produtivas"/>
    <s v="-"/>
    <s v="AD"/>
    <s v="AD/GIM"/>
    <s v="8ª SR"/>
    <s v="3 - Projetos Complementares"/>
    <s v="Pavimentação de Vias Públicas em Axixa/MA -2018"/>
    <m/>
    <s v="Obra"/>
    <s v="Pavimentação"/>
    <s v="Pavimentação"/>
    <m/>
    <s v="06 - Em execução"/>
    <s v="Data de Solicitação da 3ª Parcela: 01/12/2020 Data de pagamento da 3ª parcela: O pagamento ainda não foi realizado   Data da Última Visita Técnica: 02/02/2021    Data Estimada da Próxima  Visita Técnica: Junho 2021"/>
    <s v="Não"/>
    <s v="Sem Restrição Informada"/>
    <s v="Sem Restrição Informada"/>
    <s v="Sem Restrição/Problema"/>
    <s v="Sem Restrição Informada"/>
    <s v="Sem Restrição Informada"/>
    <s v="NA"/>
    <s v="NA"/>
    <s v="NA"/>
    <s v="-"/>
    <s v="MA"/>
    <n v="95"/>
    <n v="0"/>
    <n v="0"/>
    <n v="0"/>
    <n v="0"/>
    <n v="228000"/>
    <n v="0"/>
    <n v="228000"/>
    <s v="Sim"/>
    <x v="0"/>
  </r>
  <r>
    <n v="3"/>
    <x v="427"/>
    <s v="Processos de Negócios"/>
    <s v="Economia Sustentável"/>
    <s v="Estruturar e Dinamizar Atividades Produtivas"/>
    <s v="-"/>
    <s v="AD"/>
    <s v="AD/GIM"/>
    <s v="8ª SR"/>
    <s v="3 - Projetos Complementares"/>
    <s v="Pavimentação de Vias Públicas em Barão de Grajaú/MA -2019"/>
    <m/>
    <s v="Obra"/>
    <s v="Pavimentação"/>
    <s v="Pavimentação"/>
    <m/>
    <s v="06 - Em execução"/>
    <s v="Aguardando processo licitatório."/>
    <s v="Não"/>
    <s v="Sem Restrição Informada"/>
    <s v="Sem Restrição Informada"/>
    <s v="Sem Restrição/Problema"/>
    <s v="Sem Restrição Informada"/>
    <s v="Sem Restrição Informada"/>
    <s v="NA"/>
    <s v="NA"/>
    <s v="NA"/>
    <s v="-"/>
    <s v="MA"/>
    <n v="0"/>
    <n v="0"/>
    <n v="0"/>
    <n v="0"/>
    <n v="0"/>
    <n v="8595000"/>
    <n v="0"/>
    <n v="0"/>
    <s v="Sim"/>
    <x v="0"/>
  </r>
  <r>
    <n v="3"/>
    <x v="428"/>
    <s v="Processos de Negócios"/>
    <s v="Economia Sustentável"/>
    <s v="Estruturar e Dinamizar Atividades Produtivas"/>
    <s v="-"/>
    <s v="AD"/>
    <s v="AD/GIM"/>
    <s v="5ª SR"/>
    <s v="3 - Projetos Complementares"/>
    <s v="Pavimentação de Vias Públicas em Piaçabuçu/AL -2017"/>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27500"/>
    <n v="0"/>
    <n v="0"/>
    <s v="Sim"/>
    <x v="0"/>
  </r>
  <r>
    <n v="3"/>
    <x v="429"/>
    <s v="Processos de Negócios"/>
    <s v="Economia Sustentável"/>
    <s v="Estruturar e Dinamizar Atividades Produtivas"/>
    <s v="-"/>
    <s v="AD"/>
    <s v="AD/GIM"/>
    <s v="8ª SR"/>
    <s v="3 - Projetos Complementares"/>
    <s v="Pavimentação de Vias Públicas em Barra do Corda/MA -2019"/>
    <m/>
    <s v="Obra"/>
    <s v="Pavimentação"/>
    <s v="Pavimentação"/>
    <m/>
    <s v="06 - Em execução"/>
    <s v="Processo licitatório analisado e aprovado. Solicitado pagamento da parcela única em 23/04/2021. Aguardando pagamento."/>
    <s v="Não"/>
    <s v="Sem Restrição Informada"/>
    <s v="Sem Restrição Informada"/>
    <s v="Sem Restrição/Problema"/>
    <s v="Sem Restrição Informada"/>
    <s v="Sem Restrição Informada"/>
    <s v="NA"/>
    <s v="NA"/>
    <s v="NA"/>
    <s v="-"/>
    <s v="MA"/>
    <n v="1"/>
    <n v="0"/>
    <n v="0"/>
    <n v="0"/>
    <n v="0"/>
    <n v="955000"/>
    <n v="0"/>
    <n v="955000"/>
    <s v="Sim"/>
    <x v="0"/>
  </r>
  <r>
    <n v="3"/>
    <x v="430"/>
    <s v="Processos de Negócios"/>
    <s v="Economia Sustentável"/>
    <s v="Estruturar e Dinamizar Atividades Produtivas"/>
    <s v="-"/>
    <s v="AD"/>
    <s v="AD/GIM"/>
    <s v="5ª SR"/>
    <s v="3 - Projetos Complementares"/>
    <s v="Pavimentação de Vias Públicas em Piranhas/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11488.25"/>
    <n v="0"/>
    <n v="0"/>
    <s v="Sim"/>
    <x v="0"/>
  </r>
  <r>
    <n v="3"/>
    <x v="431"/>
    <s v="Processos de Negócios"/>
    <s v="Economia Sustentável"/>
    <s v="Estruturar e Dinamizar Atividades Produtivas"/>
    <s v="-"/>
    <s v="AD"/>
    <s v="AD/GIM"/>
    <s v="8ª SR"/>
    <s v="3 - Projetos Complementares"/>
    <s v="Pavimentação de Vias Públicas em Bernardo do Mearim/MA -2019"/>
    <m/>
    <s v="Obra"/>
    <s v="Pavimentação"/>
    <s v="Pavimentação"/>
    <m/>
    <s v="06 - Em execução"/>
    <s v="2ª parcela paga em 13/11/2020."/>
    <s v="Não"/>
    <s v="Sem Restrição Informada"/>
    <s v="Sem Restrição Informada"/>
    <s v="Sem Restrição/Problema"/>
    <s v="Sem Restrição Informada"/>
    <s v="Sem Restrição Informada"/>
    <s v="NA"/>
    <s v="NA"/>
    <s v="NA"/>
    <s v="-"/>
    <s v="MA"/>
    <n v="47"/>
    <n v="0"/>
    <n v="0"/>
    <n v="0"/>
    <n v="0"/>
    <n v="2674000"/>
    <n v="0"/>
    <n v="0"/>
    <s v="Sim"/>
    <x v="0"/>
  </r>
  <r>
    <n v="3"/>
    <x v="432"/>
    <s v="Processos de Negócios"/>
    <s v="Economia Sustentável"/>
    <s v="Estruturar e Dinamizar Atividades Produtivas"/>
    <s v="-"/>
    <s v="AD"/>
    <s v="AD/GIM"/>
    <s v="5ª SR"/>
    <s v="3 - Projetos Complementares"/>
    <s v="Pavimentação de Vias Públicas em Porto Real do Colegio/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738556.04"/>
    <n v="0"/>
    <n v="0"/>
    <s v="Sim"/>
    <x v="0"/>
  </r>
  <r>
    <n v="3"/>
    <x v="433"/>
    <s v="Processos de Negócios"/>
    <s v="Economia Sustentável"/>
    <s v="Estruturar e Dinamizar Atividades Produtivas"/>
    <s v="-"/>
    <s v="AD"/>
    <s v="AD/GIM"/>
    <s v="5ª SR"/>
    <s v="3 - Projetos Complementares"/>
    <s v="Pavimentação de Vias Públicas em Taquarana/AL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737410.03"/>
    <n v="0"/>
    <n v="309581.87"/>
    <s v="Sim"/>
    <x v="0"/>
  </r>
  <r>
    <n v="3"/>
    <x v="434"/>
    <s v="Processos de Negócios"/>
    <s v="Economia Sustentável"/>
    <s v="Estruturar e Dinamizar Atividades Produtivas"/>
    <s v="-"/>
    <s v="AD"/>
    <s v="AD/GIM"/>
    <s v="6ª SR"/>
    <s v="3 - Projetos Complementares"/>
    <s v="Pavimentação de Vias Públicas em Araci/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55000"/>
    <n v="0"/>
    <n v="477500"/>
    <s v="Sim"/>
    <x v="0"/>
  </r>
  <r>
    <n v="3"/>
    <x v="435"/>
    <s v="Processos de Negócios"/>
    <s v="Economia Sustentável"/>
    <s v="Estruturar e Dinamizar Atividades Produtivas"/>
    <s v="-"/>
    <s v="AD"/>
    <s v="AD/GIM"/>
    <s v="6ª SR"/>
    <s v="3 - Projetos Complementares"/>
    <s v="Pavimentação de Vias Públicas em Campo Formoso/BA -2017"/>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82825.570000000007"/>
    <n v="0"/>
    <n v="0"/>
    <s v="Sim"/>
    <x v="0"/>
  </r>
  <r>
    <n v="3"/>
    <x v="436"/>
    <s v="Processos de Negócios"/>
    <s v="Economia Sustentável"/>
    <s v="Estruturar e Dinamizar Atividades Produtivas"/>
    <s v="-"/>
    <s v="AD"/>
    <s v="AD/GIM"/>
    <s v="6ª SR"/>
    <s v="3 - Projetos Complementares"/>
    <s v="Pavimentação de Vias Públicas em Diversos Munícipios no Estado da Bahia (área de atuação da 6ª SR) -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4645805.350000001"/>
    <n v="0"/>
    <n v="4977302.1500000004"/>
    <s v="Sim"/>
    <x v="0"/>
  </r>
  <r>
    <n v="3"/>
    <x v="437"/>
    <s v="Processos de Negócios"/>
    <s v="Economia Sustentável"/>
    <s v="Estruturar e Dinamizar Atividades Produtivas"/>
    <s v="-"/>
    <s v="AD"/>
    <s v="AD/GIM"/>
    <s v="6ª SR"/>
    <s v="3 - Projetos Complementares"/>
    <s v="Pavimentação de Vias Públicas em Euclides da Cunha/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056000"/>
    <n v="0"/>
    <n v="0"/>
    <s v="Sim"/>
    <x v="0"/>
  </r>
  <r>
    <n v="3"/>
    <x v="438"/>
    <s v="Processos de Negócios"/>
    <s v="Economia Sustentável"/>
    <s v="Estruturar e Dinamizar Atividades Produtivas"/>
    <s v="-"/>
    <s v="AD"/>
    <s v="AD/GIM"/>
    <s v="6ª SR"/>
    <s v="3 - Projetos Complementares"/>
    <s v="Pavimentação de Vias Públicas em Glória/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286500"/>
    <n v="0"/>
    <n v="58500"/>
    <s v="Sim"/>
    <x v="0"/>
  </r>
  <r>
    <n v="3"/>
    <x v="439"/>
    <s v="Processos de Negócios"/>
    <s v="Economia Sustentável"/>
    <s v="Estruturar e Dinamizar Atividades Produtivas"/>
    <s v="-"/>
    <s v="AD"/>
    <s v="AD/GIM"/>
    <s v="6ª SR"/>
    <s v="3 - Projetos Complementares"/>
    <s v="Pavimentação de Vias Públicas em Itatim/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910000"/>
    <n v="0"/>
    <n v="0"/>
    <s v="Sim"/>
    <x v="0"/>
  </r>
  <r>
    <n v="3"/>
    <x v="440"/>
    <s v="Processos de Negócios"/>
    <s v="Economia Sustentável"/>
    <s v="Estruturar e Dinamizar Atividades Produtivas"/>
    <s v="-"/>
    <s v="AD"/>
    <s v="AD/GIM"/>
    <s v="6ª SR"/>
    <s v="3 - Projetos Complementares"/>
    <s v="Pavimentação de Vias Públicas em Juazeiro/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288803.63"/>
    <n v="0"/>
    <n v="0"/>
    <s v="Sim"/>
    <x v="0"/>
  </r>
  <r>
    <n v="3"/>
    <x v="441"/>
    <s v="Processos de Negócios"/>
    <s v="Economia Sustentável"/>
    <s v="Estruturar e Dinamizar Atividades Produtivas"/>
    <s v="-"/>
    <s v="AD"/>
    <s v="AD/GIM"/>
    <s v="6ª SR"/>
    <s v="3 - Projetos Complementares"/>
    <s v="Pavimentação de Vias Públicas em Riachão do Jacuípe/B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438000"/>
    <n v="0"/>
    <n v="0"/>
    <s v="Sim"/>
    <x v="0"/>
  </r>
  <r>
    <n v="3"/>
    <x v="442"/>
    <s v="Processos de Negócios"/>
    <s v="Economia Sustentável"/>
    <s v="Estruturar e Dinamizar Atividades Produtivas"/>
    <s v="-"/>
    <s v="AD"/>
    <s v="AD/GIM"/>
    <s v="8ª SR"/>
    <s v="3 - Projetos Complementares"/>
    <s v="Pavimentação de Vias Públicas em Brejo/MA -2019"/>
    <m/>
    <s v="Obra"/>
    <s v="Pavimentação"/>
    <s v="Pavimentação"/>
    <m/>
    <s v="06 - Em execução"/>
    <s v="2ª parcela paga em 24/12/2020."/>
    <s v="Não"/>
    <s v="Sem Restrição Informada"/>
    <s v="Sem Restrição Informada"/>
    <s v="Sem Restrição/Problema"/>
    <s v="Sem Restrição Informada"/>
    <s v="Sem Restrição Informada"/>
    <s v="NA"/>
    <s v="NA"/>
    <s v="NA"/>
    <s v="-"/>
    <s v="MA"/>
    <n v="61"/>
    <n v="0"/>
    <n v="0"/>
    <n v="0"/>
    <n v="0"/>
    <n v="600000"/>
    <n v="0"/>
    <n v="0"/>
    <s v="Sim"/>
    <x v="0"/>
  </r>
  <r>
    <n v="3"/>
    <x v="443"/>
    <s v="Processos de Negócios"/>
    <s v="Economia Sustentável"/>
    <s v="Estruturar e Dinamizar Atividades Produtivas"/>
    <s v="-"/>
    <s v="AD"/>
    <s v="AD/GIM"/>
    <s v="8ª SR"/>
    <s v="3 - Projetos Complementares"/>
    <s v="Pavimentação de Vias Públicas em Carolina/MA -2019"/>
    <m/>
    <s v="Obra"/>
    <s v="Pavimentação"/>
    <s v="Pavimentação"/>
    <m/>
    <s v="06 - Em execução"/>
    <s v="Data de Emissão do RAC da 2ª Parcela:  09/04/2021         Data da Última Visita Técnica: 23/03/2021Data Estimada da Próxima Visita Técnica: Maio 2021"/>
    <s v="Não"/>
    <s v="Sem Restrição Informada"/>
    <s v="Sem Restrição Informada"/>
    <s v="Sem Restrição/Problema"/>
    <s v="Sem Restrição Informada"/>
    <s v="Sem Restrição Informada"/>
    <s v="NA"/>
    <s v="NA"/>
    <s v="NA"/>
    <s v="-"/>
    <s v="MA"/>
    <n v="60"/>
    <n v="0"/>
    <n v="0"/>
    <n v="0"/>
    <n v="0"/>
    <n v="3820000"/>
    <n v="0"/>
    <n v="1910000"/>
    <s v="Sim"/>
    <x v="0"/>
  </r>
  <r>
    <n v="3"/>
    <x v="444"/>
    <s v="Processos de Negócios"/>
    <s v="Economia Sustentável"/>
    <s v="Estruturar e Dinamizar Atividades Produtivas"/>
    <s v="-"/>
    <s v="AD"/>
    <s v="AD/GIM"/>
    <s v="8ª SR"/>
    <s v="3 - Projetos Complementares"/>
    <s v="Pavimentação de Vias Públicas em Carutapera/MA -2019"/>
    <m/>
    <s v="Obra"/>
    <s v="Pavimentação"/>
    <s v="Pavimentação"/>
    <m/>
    <s v="06 - Em execução"/>
    <s v="1ª parcela paga em 14/08/2020."/>
    <s v="Não"/>
    <s v="Sem Restrição Informada"/>
    <s v="Sem Restrição Informada"/>
    <s v="Sem Restrição/Problema"/>
    <s v="Sem Restrição Informada"/>
    <s v="Sem Restrição Informada"/>
    <s v="NA"/>
    <s v="NA"/>
    <s v="NA"/>
    <s v="-"/>
    <s v="MA"/>
    <n v="14"/>
    <n v="0"/>
    <n v="0"/>
    <n v="0"/>
    <n v="0"/>
    <n v="3056000"/>
    <n v="0"/>
    <n v="0"/>
    <s v="Sim"/>
    <x v="0"/>
  </r>
  <r>
    <n v="3"/>
    <x v="445"/>
    <s v="Processos de Negócios"/>
    <s v="Economia Sustentável"/>
    <s v="Estruturar e Dinamizar Atividades Produtivas"/>
    <s v="-"/>
    <s v="AD"/>
    <s v="AD/GIM"/>
    <s v="8ª SR"/>
    <s v="3 - Projetos Complementares"/>
    <s v="Pavimentação de Vias Públicas em Caxias/MA -2019"/>
    <m/>
    <s v="Obra"/>
    <s v="Pavimentação"/>
    <s v="Pavimentação"/>
    <m/>
    <s v="06 - Em execução"/>
    <s v="Aguardando a entrega do processo licitatório para analise"/>
    <s v="Não"/>
    <s v="Sem Restrição Informada"/>
    <s v="Sem Restrição Informada"/>
    <s v="Sem Restrição/Problema"/>
    <s v="Sem Restrição Informada"/>
    <s v="Sem Restrição Informada"/>
    <s v="NA"/>
    <s v="NA"/>
    <s v="NA"/>
    <s v="-"/>
    <s v="MA"/>
    <n v="0"/>
    <n v="0"/>
    <n v="0"/>
    <n v="0"/>
    <n v="0"/>
    <n v="2865000"/>
    <n v="0"/>
    <n v="0"/>
    <s v="Sim"/>
    <x v="0"/>
  </r>
  <r>
    <n v="3"/>
    <x v="446"/>
    <s v="Processos de Negócios"/>
    <s v="Economia Sustentável"/>
    <s v="Estruturar e Dinamizar Atividades Produtivas"/>
    <s v="-"/>
    <s v="AD"/>
    <s v="AD/GIM"/>
    <s v="8ª SR"/>
    <s v="3 - Projetos Complementares"/>
    <s v="Pavimentação de Vias Públicas em Central/MA -2019"/>
    <m/>
    <s v="Obra"/>
    <s v="Pavimentação"/>
    <s v="Pavimentação"/>
    <m/>
    <s v="06 - Em execução"/>
    <s v="Processo licitatório em analise."/>
    <s v="Não"/>
    <s v="Sem Restrição Informada"/>
    <s v="Sem Restrição Informada"/>
    <s v="Sem Restrição/Problema"/>
    <s v="Sem Restrição Informada"/>
    <s v="Sem Restrição Informada"/>
    <s v="NA"/>
    <s v="NA"/>
    <s v="NA"/>
    <s v="-"/>
    <s v="MA"/>
    <n v="0"/>
    <n v="0"/>
    <n v="0"/>
    <n v="0"/>
    <n v="0"/>
    <n v="285000"/>
    <n v="0"/>
    <n v="0"/>
    <s v="Sim"/>
    <x v="0"/>
  </r>
  <r>
    <n v="3"/>
    <x v="447"/>
    <s v="Processos de Negócios"/>
    <s v="Economia Sustentável"/>
    <s v="Estruturar e Dinamizar Atividades Produtivas"/>
    <s v="-"/>
    <s v="AD"/>
    <s v="AD/GIM"/>
    <s v="8ª SR"/>
    <s v="3 - Projetos Complementares"/>
    <s v="Pavimentação de Vias Públicas em Centro do Guilherme/MA - 2019"/>
    <m/>
    <s v="Obra"/>
    <s v="Pavimentação"/>
    <s v="Pavimentação"/>
    <m/>
    <s v="06 - Em execução"/>
    <s v="Convênio 8.414.00/2019 - Cláusula Suspensiva retirada em 02/04/2020; 1ª parcela paga em 12/08/2020.   Convenio 8.432.00/2019 - Retirada de Cláusula Suspensiva em 03/04/2020. O processo licitatório enviado pela Prefeitura não atendeu ao item b). Aguardando novo processo licitatório."/>
    <s v="Não"/>
    <s v="Sem Restrição Informada"/>
    <s v="Sem Restrição Informada"/>
    <s v="Sem Restrição/Problema"/>
    <s v="Sem Restrição Informada"/>
    <s v="Sem Restrição Informada"/>
    <s v="NA"/>
    <s v="NA"/>
    <s v="NA"/>
    <s v="-"/>
    <s v="MA"/>
    <n v="2"/>
    <n v="0"/>
    <n v="0"/>
    <n v="0"/>
    <n v="0"/>
    <n v="6303000"/>
    <n v="0"/>
    <n v="0"/>
    <s v="Sim"/>
    <x v="0"/>
  </r>
  <r>
    <n v="3"/>
    <x v="448"/>
    <s v="Processos de Negócios"/>
    <s v="Economia Sustentável"/>
    <s v="Estruturar e Dinamizar Atividades Produtivas"/>
    <s v="-"/>
    <s v="AD"/>
    <s v="AD/GIM"/>
    <s v="8ª SR"/>
    <s v="3 - Projetos Complementares"/>
    <s v="Pavimentação de Vias Públicas em Cidelandia/MA -2019"/>
    <m/>
    <s v="Obra"/>
    <s v="Pavimentação"/>
    <s v="Pavimentação"/>
    <m/>
    <s v="06 - Em execução"/>
    <s v="Projeto básico em análise"/>
    <s v="Não"/>
    <s v="Sem Restrição Informada"/>
    <s v="Sem Restrição Informada"/>
    <s v="Sem Restrição/Problema"/>
    <s v="Sem Restrição Informada"/>
    <s v="Sem Restrição Informada"/>
    <s v="NA"/>
    <s v="NA"/>
    <s v="NA"/>
    <s v="-"/>
    <s v="MA"/>
    <n v="0"/>
    <n v="0"/>
    <n v="0"/>
    <n v="0"/>
    <n v="0"/>
    <n v="573000"/>
    <n v="0"/>
    <n v="0"/>
    <s v="Sim"/>
    <x v="0"/>
  </r>
  <r>
    <n v="3"/>
    <x v="449"/>
    <s v="Processos de Negócios"/>
    <s v="Economia Sustentável"/>
    <s v="Estruturar e Dinamizar Atividades Produtivas"/>
    <s v="-"/>
    <s v="AD"/>
    <s v="AD/GIM"/>
    <s v="8ª SR"/>
    <s v="3 - Projetos Complementares"/>
    <s v="Pavimentação de Vias Públicas em Codó/MA -2019"/>
    <m/>
    <s v="Obra"/>
    <s v="Pavimentação"/>
    <s v="Pavimentação"/>
    <m/>
    <s v="06 - Em execução"/>
    <s v="Retirada de cláusula suspensiva em 02/04/2020. Data de solicitação da 1ª parcela:  13/01/2021 Data de pagamento da 1ª parcela: Pagamento ainda não foi efetuado"/>
    <s v="Não"/>
    <s v="Sem Restrição Informada"/>
    <s v="Sem Restrição Informada"/>
    <s v="Sem Restrição/Problema"/>
    <s v="Sem Restrição Informada"/>
    <s v="Sem Restrição Informada"/>
    <s v="NA"/>
    <s v="NA"/>
    <s v="NA"/>
    <s v="-"/>
    <s v="MA"/>
    <n v="0"/>
    <n v="0"/>
    <n v="0"/>
    <n v="0"/>
    <n v="0"/>
    <n v="4775000"/>
    <n v="0"/>
    <n v="0"/>
    <s v="Sim"/>
    <x v="0"/>
  </r>
  <r>
    <n v="3"/>
    <x v="450"/>
    <s v="Processos de Negócios"/>
    <s v="Economia Sustentável"/>
    <s v="Estruturar e Dinamizar Atividades Produtivas"/>
    <s v="-"/>
    <s v="AD"/>
    <s v="AD/GIM"/>
    <s v="8ª SR"/>
    <s v="3 - Projetos Complementares"/>
    <s v="Pavimentação de Vias Públicas em Esperantinopolis/MA -2019"/>
    <m/>
    <s v="Obra"/>
    <s v="Pavimentação"/>
    <s v="Pavimentação"/>
    <m/>
    <s v="06 - Em execução"/>
    <s v="Retirada de Cláusula Suspensiva em 28/04/2020. Processo licitatório aprovado. Liberada 1ª parcela dos recursos conforme plano de trabalho aprovado no SICONV. Agendado visita ao município para verificação dos serviços executados. 1ª parcela paga em 12/08/2020."/>
    <s v="Não"/>
    <s v="Sem Restrição Informada"/>
    <s v="Sem Restrição Informada"/>
    <s v="Sem Restrição/Problema"/>
    <s v="Sem Restrição Informada"/>
    <s v="Sem Restrição Informada"/>
    <s v="NA"/>
    <s v="NA"/>
    <s v="NA"/>
    <s v="-"/>
    <s v="MA"/>
    <n v="0"/>
    <n v="0"/>
    <n v="0"/>
    <n v="0"/>
    <n v="0"/>
    <n v="1528000"/>
    <n v="0"/>
    <n v="0"/>
    <s v="Sim"/>
    <x v="0"/>
  </r>
  <r>
    <n v="3"/>
    <x v="451"/>
    <s v="Processos de Negócios"/>
    <s v="Economia Sustentável"/>
    <s v="Estruturar e Dinamizar Atividades Produtivas"/>
    <s v="-"/>
    <s v="AD"/>
    <s v="AD/GIM"/>
    <s v="8ª SR"/>
    <s v="3 - Projetos Complementares"/>
    <s v="Pavimentação de Vias Públicas em Fortaleza dos Nogueiras/MA -2019"/>
    <m/>
    <s v="Obra"/>
    <s v="Pavimentação"/>
    <s v="Pavimentação"/>
    <m/>
    <s v="06 - Em execução"/>
    <s v="Aguardando Complementação do projeto básico pela Mandatária/Concedente para a retirada da cláusula suspensiva."/>
    <s v="Não"/>
    <s v="Sem Restrição Informada"/>
    <s v="Sem Restrição Informada"/>
    <s v="Sem Restrição/Problema"/>
    <s v="Sem Restrição Informada"/>
    <s v="Sem Restrição Informada"/>
    <s v="NA"/>
    <s v="NA"/>
    <s v="NA"/>
    <s v="-"/>
    <s v="MA"/>
    <n v="0"/>
    <n v="0"/>
    <n v="0"/>
    <n v="0"/>
    <n v="0"/>
    <n v="346500"/>
    <n v="0"/>
    <n v="0"/>
    <s v="Sim"/>
    <x v="0"/>
  </r>
  <r>
    <n v="3"/>
    <x v="452"/>
    <s v="Processos de Negócios"/>
    <s v="Economia Sustentável"/>
    <s v="Estruturar e Dinamizar Atividades Produtivas"/>
    <s v="-"/>
    <s v="AD"/>
    <s v="AD/GIM"/>
    <s v="1ª SR"/>
    <s v="3 - Projetos Complementares"/>
    <s v="Pavimentação de Vias Públicas em Janpovar/MG -2019"/>
    <m/>
    <s v="Obra"/>
    <s v="Pavimentação"/>
    <s v="Pavimentação"/>
    <m/>
    <s v="06 - Em execução"/>
    <s v="Na comunidade de Lagoinha, foram executados o sub-leito e a base com cascalho, com o terreno faltando apenas o tratamento final para imprimação e pintura de ligação. Na comunidade de Ponte do Mangaí, foram executados o sub-leito, base, imprimação e pintura, bem como a capa asfáltica."/>
    <s v="Não"/>
    <s v="Sem Restrição Informada"/>
    <s v="Sem Restrição Informada"/>
    <s v="Sem Restrição/Problema"/>
    <s v="Sem Restrição Informada"/>
    <s v="Sem Restrição Informada"/>
    <s v="NA"/>
    <s v="NA"/>
    <s v="NA"/>
    <s v="-"/>
    <s v="MG"/>
    <n v="38"/>
    <n v="0"/>
    <n v="0"/>
    <n v="0"/>
    <n v="0"/>
    <n v="65061.62"/>
    <n v="55.13"/>
    <n v="65006.49"/>
    <s v="Sim"/>
    <x v="0"/>
  </r>
  <r>
    <n v="3"/>
    <x v="453"/>
    <s v="Processos de Negócios"/>
    <s v="Economia Sustentável"/>
    <s v="Estruturar e Dinamizar Atividades Produtivas"/>
    <s v="-"/>
    <s v="AD"/>
    <s v="AD/GIM"/>
    <s v="1ª SR"/>
    <s v="3 - Projetos Complementares"/>
    <s v="Pavimentação de Vias Públicas em Januária/MG -2018"/>
    <s v="2018"/>
    <s v="Obra"/>
    <s v="Pavimentação"/>
    <s v="Pavimentação"/>
    <m/>
    <s v="08 - Paralisado"/>
    <s v="Contrato paralisado devido a Pandemia do COVID 19."/>
    <s v="Não"/>
    <s v="Sem Restrição Informada"/>
    <s v="Sem Restrição Informada"/>
    <s v="Sem Restrição/Problema"/>
    <s v="Sem Restrição Informada"/>
    <s v="Sem Restrição Informada"/>
    <s v="NA"/>
    <s v="NA"/>
    <s v="NA"/>
    <s v="-"/>
    <s v="MG"/>
    <n v="100"/>
    <n v="0"/>
    <n v="0"/>
    <n v="0"/>
    <n v="0"/>
    <n v="200494.07999999999"/>
    <n v="366.83"/>
    <n v="200127.25"/>
    <s v="Sim"/>
    <x v="0"/>
  </r>
  <r>
    <n v="3"/>
    <x v="454"/>
    <s v="Processos de Negócios"/>
    <s v="Economia Sustentável"/>
    <s v="Estruturar e Dinamizar Atividades Produtivas"/>
    <s v="-"/>
    <s v="AD"/>
    <s v="AD/GIM"/>
    <s v="2ª SR"/>
    <s v="3 - Projetos Complementares"/>
    <s v="Pavimentação de Vias Públicas em America Dourada/BA -2019"/>
    <m/>
    <s v="Obra"/>
    <s v="Pavimentação"/>
    <s v="Pavimentação"/>
    <m/>
    <s v="06 - Em execução"/>
    <s v="Último monitoramento do fiscal no Sigec em 01/06/2021: Solicitação de readequação de metas por parte da Prefeitura."/>
    <s v="Não"/>
    <s v="Sem Restrição Informada"/>
    <s v="Sem Restrição Informada"/>
    <s v="Sem Restrição/Problema"/>
    <s v="Sem Restrição Informada"/>
    <s v="Sem Restrição Informada"/>
    <s v="NA"/>
    <s v="NA"/>
    <s v="NA"/>
    <s v="-"/>
    <s v="BA"/>
    <n v="55"/>
    <n v="0"/>
    <n v="0"/>
    <n v="0"/>
    <n v="0"/>
    <n v="286500"/>
    <n v="0"/>
    <n v="0"/>
    <s v="Sim"/>
    <x v="0"/>
  </r>
  <r>
    <n v="3"/>
    <x v="455"/>
    <s v="Processos de Negócios"/>
    <s v="Economia Sustentável"/>
    <s v="Estruturar e Dinamizar Atividades Produtivas"/>
    <s v="-"/>
    <s v="AD"/>
    <s v="AD/GIM"/>
    <s v="8ª SR"/>
    <s v="3 - Projetos Complementares"/>
    <s v="Pavimentação de Vias Públicas em Grajaú/MA -2019"/>
    <m/>
    <s v="Obra"/>
    <s v="Pavimentação"/>
    <s v="Pavimentação"/>
    <m/>
    <s v="06 - Em execução"/>
    <s v="Retirada de Cláusula Suspensiva em 26/04/2021. Aguardando processo licitatório para análise."/>
    <s v="Não"/>
    <s v="Sem Restrição Informada"/>
    <s v="Sem Restrição Informada"/>
    <s v="Sem Restrição/Problema"/>
    <s v="Sem Restrição Informada"/>
    <s v="Sem Restrição Informada"/>
    <s v="NA"/>
    <s v="NA"/>
    <s v="NA"/>
    <s v="-"/>
    <s v="MA"/>
    <n v="0"/>
    <n v="0"/>
    <n v="0"/>
    <n v="0"/>
    <n v="0"/>
    <n v="573000"/>
    <n v="0"/>
    <n v="0"/>
    <s v="Sim"/>
    <x v="0"/>
  </r>
  <r>
    <n v="3"/>
    <x v="456"/>
    <s v="Processos de Negócios"/>
    <s v="Economia Sustentável"/>
    <s v="Estruturar e Dinamizar Atividades Produtivas"/>
    <s v="-"/>
    <s v="AD"/>
    <s v="AD/GIM"/>
    <s v="8ª SR"/>
    <s v="3 - Projetos Complementares"/>
    <s v="Pavimentação de Vias Públicas em Igarape do Meio/MA -2019"/>
    <m/>
    <s v="Obra"/>
    <s v="Pavimentação"/>
    <s v="Pavimentação"/>
    <m/>
    <s v="06 - Em execução"/>
    <s v="Retirada cláusula suspensiva. 1ª parcela solicitada em 28/092020, paga em 27/11/2020. Aguardo de contrapartida e doc. na plataforma mais Brasil."/>
    <s v="Não"/>
    <s v="Sem Restrição Informada"/>
    <s v="Sem Restrição Informada"/>
    <s v="Sem Restrição/Problema"/>
    <s v="Sem Restrição Informada"/>
    <s v="Sem Restrição Informada"/>
    <s v="NA"/>
    <s v="NA"/>
    <s v="NA"/>
    <s v="-"/>
    <s v="MA"/>
    <n v="30"/>
    <n v="0"/>
    <n v="0"/>
    <n v="0"/>
    <n v="0"/>
    <n v="5348000"/>
    <n v="0"/>
    <n v="0"/>
    <s v="Sim"/>
    <x v="0"/>
  </r>
  <r>
    <n v="3"/>
    <x v="457"/>
    <s v="Processos de Negócios"/>
    <s v="Economia Sustentável"/>
    <s v="Estruturar e Dinamizar Atividades Produtivas"/>
    <s v="-"/>
    <s v="AD"/>
    <s v="AD/GIM"/>
    <s v="8ª SR"/>
    <s v="3 - Projetos Complementares"/>
    <s v="Pavimentação de Vias Públicas em Igarape Grande/MA -2019"/>
    <m/>
    <s v="Obra"/>
    <s v="Pavimentação"/>
    <s v="Pavimentação"/>
    <m/>
    <s v="06 - Em execução"/>
    <s v="Convênio 8.335.00/2019 - Retirada de cláusula suspensiva em 12/03/2020. Solicitado pagamento da 2ª parcela em 05/11/2020.    Convênio 8.439.00/2019 - Cláusula suspensiva retirada em 12/03/2020. 2ª parcela paga em 19/11/2020."/>
    <s v="Não"/>
    <s v="Sem Restrição Informada"/>
    <s v="Sem Restrição Informada"/>
    <s v="Sem Restrição/Problema"/>
    <s v="Sem Restrição Informada"/>
    <s v="Sem Restrição Informada"/>
    <s v="NA"/>
    <s v="NA"/>
    <s v="NA"/>
    <s v="-"/>
    <s v="MA"/>
    <n v="49"/>
    <n v="0"/>
    <n v="0"/>
    <n v="0"/>
    <n v="0"/>
    <n v="2286000"/>
    <n v="0"/>
    <n v="0"/>
    <s v="Sim"/>
    <x v="0"/>
  </r>
  <r>
    <n v="3"/>
    <x v="458"/>
    <s v="Processos de Negócios"/>
    <s v="Economia Sustentável"/>
    <s v="Estruturar e Dinamizar Atividades Produtivas"/>
    <s v="-"/>
    <s v="AD"/>
    <s v="AD/GIM"/>
    <s v="8ª SR"/>
    <s v="3 - Projetos Complementares"/>
    <s v="Pavimentação de Vias Públicas em Imperatriz/MA -2019"/>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1140300.48"/>
    <n v="0"/>
    <n v="1140300.48"/>
    <s v="Sim"/>
    <x v="0"/>
  </r>
  <r>
    <n v="3"/>
    <x v="459"/>
    <s v="Processos de Negócios"/>
    <s v="Economia Sustentável"/>
    <s v="Estruturar e Dinamizar Atividades Produtivas"/>
    <s v="-"/>
    <s v="AD"/>
    <s v="AD/GIM"/>
    <s v="8ª SR"/>
    <s v="3 - Projetos Complementares"/>
    <s v="Pavimentação de Vias Públicas em Lago da Pedra/MA -2019"/>
    <m/>
    <s v="Obra"/>
    <s v="Pavimentação"/>
    <s v="Pavimentação"/>
    <m/>
    <s v="06 - Em execução"/>
    <s v="Agendado visita técnica ao local para verificação dos serviços executados."/>
    <s v="Não"/>
    <s v="Sem Restrição Informada"/>
    <s v="Sem Restrição Informada"/>
    <s v="Sem Restrição/Problema"/>
    <s v="Sem Restrição Informada"/>
    <s v="Sem Restrição Informada"/>
    <s v="NA"/>
    <s v="NA"/>
    <s v="NA"/>
    <s v="-"/>
    <s v="MA"/>
    <n v="0"/>
    <n v="0"/>
    <n v="0"/>
    <n v="0"/>
    <n v="0"/>
    <n v="1335749"/>
    <n v="0"/>
    <n v="0"/>
    <s v="Sim"/>
    <x v="0"/>
  </r>
  <r>
    <n v="3"/>
    <x v="460"/>
    <s v="Processos de Negócios"/>
    <s v="Economia Sustentável"/>
    <s v="Estruturar e Dinamizar Atividades Produtivas"/>
    <s v="-"/>
    <s v="AD"/>
    <s v="AD/GIM"/>
    <s v="8ª SR"/>
    <s v="3 - Projetos Complementares"/>
    <s v="Pavimentação de Vias Públicas em Lago dos Rodrigues/MA -2019"/>
    <m/>
    <s v="Obra"/>
    <s v="Pavimentação"/>
    <s v="Pavimentação"/>
    <m/>
    <s v="06 - Em execução"/>
    <s v="Retirada de Cláusula Suspensiva em 03/04/2020. Data de Emissão do RAC da 1ª Parcela: 21/05/2020              Data do Pagamento da 1ª parcela: 18/06/2020                 Data da Última Visita Técnica: 10/02/2021                           Data Estimada da Próxima  Visita Técnica: Maio 2021"/>
    <s v="Não"/>
    <s v="Sem Restrição Informada"/>
    <s v="Sem Restrição Informada"/>
    <s v="Sem Restrição/Problema"/>
    <s v="Sem Restrição Informada"/>
    <s v="Sem Restrição Informada"/>
    <s v="NA"/>
    <s v="NA"/>
    <s v="NA"/>
    <s v="-"/>
    <s v="MA"/>
    <n v="34"/>
    <n v="0"/>
    <n v="0"/>
    <n v="0"/>
    <n v="0"/>
    <n v="1528000"/>
    <n v="0"/>
    <n v="0"/>
    <s v="Sim"/>
    <x v="0"/>
  </r>
  <r>
    <n v="3"/>
    <x v="461"/>
    <s v="Processos de Negócios"/>
    <s v="Economia Sustentável"/>
    <s v="Estruturar e Dinamizar Atividades Produtivas"/>
    <s v="-"/>
    <s v="AD"/>
    <s v="AD/GIM"/>
    <s v="8ª SR"/>
    <s v="3 - Projetos Complementares"/>
    <s v="Pavimentação de Vias Públicas em Luis Domingues/MA -2019"/>
    <m/>
    <s v="Obra"/>
    <s v="Pavimentação"/>
    <s v="Pavimentação"/>
    <m/>
    <s v="06 - Em execução"/>
    <s v="Retirada de Cláusula suspensiva em 09/03/2021. Solicitação de atualização de valor do betuminoso, custo de mais de um ano. "/>
    <s v="Não"/>
    <s v="Sem Restrição Informada"/>
    <s v="Sem Restrição Informada"/>
    <s v="Sem Restrição/Problema"/>
    <s v="Sem Restrição Informada"/>
    <s v="Sem Restrição Informada"/>
    <s v="NA"/>
    <s v="NA"/>
    <s v="NA"/>
    <s v="-"/>
    <s v="MA"/>
    <n v="0"/>
    <n v="0"/>
    <n v="0"/>
    <n v="0"/>
    <n v="0"/>
    <n v="1432500"/>
    <n v="0"/>
    <n v="0"/>
    <s v="Sim"/>
    <x v="0"/>
  </r>
  <r>
    <n v="3"/>
    <x v="462"/>
    <s v="Processos de Negócios"/>
    <s v="Economia Sustentável"/>
    <s v="Estruturar e Dinamizar Atividades Produtivas"/>
    <s v="-"/>
    <s v="AD"/>
    <s v="AD/GIM"/>
    <s v="8ª SR"/>
    <s v="3 - Projetos Complementares"/>
    <s v="Pavimentação de Vias Públicas em Maranhãozinho/MA -2019"/>
    <m/>
    <s v="Obra"/>
    <s v="Pavimentação"/>
    <s v="Pavimentação"/>
    <m/>
    <s v="06 - Em execução"/>
    <s v="Convênio 8.413.00/2019 - Retirada de Cláusula Suspensiva em 31/03/2020.  Contrapartida pendente   Data da última Visita Técnica: 18/03/2021, Data Estimada da Próxima  Visita Técnica: Maio 2021. Pgto da 1ª parcela: 12/08/2020.      Convênio 8.431.00/2019   - Retirada de Cláusula Suspensiva em 31/03/2020, 1ª parcela paga em 12/08/2020."/>
    <s v="Não"/>
    <s v="Sem Restrição Informada"/>
    <s v="Sem Restrição Informada"/>
    <s v="Sem Restrição/Problema"/>
    <s v="Sem Restrição Informada"/>
    <s v="Sem Restrição Informada"/>
    <s v="NA"/>
    <s v="NA"/>
    <s v="NA"/>
    <s v="-"/>
    <s v="MA"/>
    <n v="27"/>
    <n v="0"/>
    <n v="0"/>
    <n v="0"/>
    <n v="0"/>
    <n v="5352000"/>
    <n v="0"/>
    <n v="0"/>
    <s v="Sim"/>
    <x v="0"/>
  </r>
  <r>
    <n v="3"/>
    <x v="463"/>
    <s v="Processos de Negócios"/>
    <s v="Economia Sustentável"/>
    <s v="Estruturar e Dinamizar Atividades Produtivas"/>
    <s v="-"/>
    <s v="AD"/>
    <s v="AD/GIM"/>
    <s v="8ª SR"/>
    <s v="3 - Projetos Complementares"/>
    <s v="Pavimentação de Vias Públicas em Monção/MA -2019"/>
    <m/>
    <s v="Obra"/>
    <s v="Pavimentação"/>
    <s v="Pavimentação"/>
    <m/>
    <s v="06 - Em execução"/>
    <s v="Retirada de Cláusula Suspensiva em 08/07/2020. Prazo para justificativa de irregularidade técnica até 28/05/2021. 1ª parcela paga em 12/08/2020."/>
    <s v="Não"/>
    <s v="Sem Restrição Informada"/>
    <s v="Sem Restrição Informada"/>
    <s v="Sem Restrição/Problema"/>
    <s v="Sem Restrição Informada"/>
    <s v="Sem Restrição Informada"/>
    <s v="NA"/>
    <s v="NA"/>
    <s v="NA"/>
    <s v="-"/>
    <s v="MA"/>
    <n v="21"/>
    <n v="0"/>
    <n v="0"/>
    <n v="0"/>
    <n v="0"/>
    <n v="2292000"/>
    <n v="0"/>
    <n v="0"/>
    <s v="Sim"/>
    <x v="0"/>
  </r>
  <r>
    <n v="3"/>
    <x v="464"/>
    <s v="Processos de Negócios"/>
    <s v="Economia Sustentável"/>
    <s v="Estruturar e Dinamizar Atividades Produtivas"/>
    <s v="-"/>
    <s v="AD"/>
    <s v="AD/GIM"/>
    <s v="8ª SR"/>
    <s v="3 - Projetos Complementares"/>
    <s v="Pavimentação de Vias Públicas em Nina Rodrigues/MA -2019"/>
    <m/>
    <s v="Obra"/>
    <s v="Pavimentação"/>
    <s v="Pavimentação"/>
    <m/>
    <s v="06 - Em execução"/>
    <s v="Convênio 8.149.00/2019 - Cláusula Suspensiva retirada em 09/09/2019. 2ª parcela paga em 19/11/2020.      Convênio 8.475.00/2019 - Retirada de Cláusula Suspensiva em 28/07/2020. Aguardando processo licitatório."/>
    <s v="Não"/>
    <s v="Sem Restrição Informada"/>
    <s v="Sem Restrição Informada"/>
    <s v="Sem Restrição/Problema"/>
    <s v="Sem Restrição Informada"/>
    <s v="Sem Restrição Informada"/>
    <s v="NA"/>
    <s v="NA"/>
    <s v="NA"/>
    <s v="-"/>
    <s v="MA"/>
    <n v="10"/>
    <n v="0"/>
    <n v="0"/>
    <n v="0"/>
    <n v="0"/>
    <n v="4200000"/>
    <n v="0"/>
    <n v="0"/>
    <s v="Sim"/>
    <x v="0"/>
  </r>
  <r>
    <n v="3"/>
    <x v="465"/>
    <s v="Processos de Negócios"/>
    <s v="Economia Sustentável"/>
    <s v="Estruturar e Dinamizar Atividades Produtivas"/>
    <s v="-"/>
    <s v="AD"/>
    <s v="AD/GIM"/>
    <s v="8ª SR"/>
    <s v="3 - Projetos Complementares"/>
    <s v="Pavimentação de Vias Públicas em Palmeirandia/MA -2019"/>
    <m/>
    <s v="Obra"/>
    <s v="Pavimentação"/>
    <s v="Pavimentação"/>
    <m/>
    <s v="06 - Em execução"/>
    <s v="Retirada cláusula suspensiva. 1ª parcela paga em 27/11/2020."/>
    <s v="Não"/>
    <s v="Sem Restrição Informada"/>
    <s v="Sem Restrição Informada"/>
    <s v="Sem Restrição/Problema"/>
    <s v="Sem Restrição Informada"/>
    <s v="Sem Restrição Informada"/>
    <s v="NA"/>
    <s v="NA"/>
    <s v="NA"/>
    <s v="-"/>
    <s v="MA"/>
    <n v="12"/>
    <n v="0"/>
    <n v="0"/>
    <n v="0"/>
    <n v="0"/>
    <n v="1528000"/>
    <n v="0"/>
    <n v="0"/>
    <s v="Sim"/>
    <x v="0"/>
  </r>
  <r>
    <n v="3"/>
    <x v="466"/>
    <s v="Processos de Negócios"/>
    <s v="Economia Sustentável"/>
    <s v="Estruturar e Dinamizar Atividades Produtivas"/>
    <s v="-"/>
    <s v="AD"/>
    <s v="AD/GIM"/>
    <s v="8ª SR"/>
    <s v="3 - Projetos Complementares"/>
    <s v="Pavimentação de Vias Públicas em Pinheiro/MA -2019"/>
    <m/>
    <s v="Obra"/>
    <s v="Pavimentação"/>
    <s v="Pavimentação"/>
    <m/>
    <s v="06 - Em execução"/>
    <s v="Retirada de Cláusula Suspensiva. Aguardo de fiscalização tercerizada. 2ª parcela paga em 07/04/2021."/>
    <s v="Não"/>
    <s v="Sem Restrição Informada"/>
    <s v="Sem Restrição Informada"/>
    <s v="Sem Restrição/Problema"/>
    <s v="Sem Restrição Informada"/>
    <s v="Sem Restrição Informada"/>
    <s v="NA"/>
    <s v="NA"/>
    <s v="NA"/>
    <s v="-"/>
    <s v="MA"/>
    <n v="35"/>
    <n v="0"/>
    <n v="0"/>
    <n v="0"/>
    <n v="0"/>
    <n v="3056000"/>
    <n v="0"/>
    <n v="1528000"/>
    <s v="Sim"/>
    <x v="0"/>
  </r>
  <r>
    <n v="3"/>
    <x v="467"/>
    <s v="Processos de Negócios"/>
    <s v="Economia Sustentável"/>
    <s v="Estruturar e Dinamizar Atividades Produtivas"/>
    <s v="-"/>
    <s v="AD"/>
    <s v="AD/GIM"/>
    <s v="8ª SR"/>
    <s v="3 - Projetos Complementares"/>
    <s v="Pavimentação de Vias Públicas em Poção de Pedras/MA -2019"/>
    <m/>
    <s v="Obra"/>
    <s v="Pavimentação"/>
    <s v="Pavimentação"/>
    <m/>
    <s v="06 - Em execução"/>
    <s v="Retirada de Cláusula Suspensiva em 17/06/2020. Agendado visita técnica para verificação dos serviços executados."/>
    <s v="Não"/>
    <s v="Sem Restrição Informada"/>
    <s v="Sem Restrição Informada"/>
    <s v="Sem Restrição/Problema"/>
    <s v="Sem Restrição Informada"/>
    <s v="Sem Restrição Informada"/>
    <s v="NA"/>
    <s v="NA"/>
    <s v="NA"/>
    <s v="-"/>
    <s v="MA"/>
    <n v="0"/>
    <n v="0"/>
    <n v="0"/>
    <n v="0"/>
    <n v="0"/>
    <n v="2292000"/>
    <n v="0"/>
    <n v="0"/>
    <s v="Sim"/>
    <x v="0"/>
  </r>
  <r>
    <n v="3"/>
    <x v="468"/>
    <s v="Processos de Negócios"/>
    <s v="Economia Sustentável"/>
    <s v="Estruturar e Dinamizar Atividades Produtivas"/>
    <s v="-"/>
    <s v="AD"/>
    <s v="AD/GIM"/>
    <s v="8ª SR"/>
    <s v="3 - Projetos Complementares"/>
    <s v="Pavimentação de Vias Públicas em Presidente Dutra/MA -2019"/>
    <m/>
    <s v="Obra"/>
    <s v="Pavimentação"/>
    <s v="Pavimentação"/>
    <m/>
    <s v="06 - Em execução"/>
    <s v="Retirada de Cláusula Suspensiva em 07/08/2020. 1ª parcela paga em 08/04/2021."/>
    <s v="Não"/>
    <s v="Sem Restrição Informada"/>
    <s v="Sem Restrição Informada"/>
    <s v="Sem Restrição/Problema"/>
    <s v="Sem Restrição Informada"/>
    <s v="Sem Restrição Informada"/>
    <s v="NA"/>
    <s v="NA"/>
    <s v="NA"/>
    <s v="-"/>
    <s v="MA"/>
    <n v="0"/>
    <n v="0"/>
    <n v="0"/>
    <n v="0"/>
    <n v="0"/>
    <n v="11460000"/>
    <n v="0"/>
    <n v="2292000"/>
    <s v="Sim"/>
    <x v="0"/>
  </r>
  <r>
    <n v="3"/>
    <x v="469"/>
    <s v="Processos de Negócios"/>
    <s v="Economia Sustentável"/>
    <s v="Estruturar e Dinamizar Atividades Produtivas"/>
    <s v="-"/>
    <s v="AD"/>
    <s v="AD/GIM"/>
    <s v="2ª SR"/>
    <s v="3 - Projetos Complementares"/>
    <s v="Pavimentação de Vias Públicas em Barro Alto/BA -2019"/>
    <m/>
    <s v="Obra"/>
    <s v="Pavimentação"/>
    <s v="Pavimentação"/>
    <m/>
    <s v="06 - Em execução"/>
    <s v="Último monitoramento do fiscal no Sigec em 01/06/2021: Realizada Pavimentação asfáltica."/>
    <s v="Não"/>
    <s v="Sem Restrição Informada"/>
    <s v="Sem Restrição Informada"/>
    <s v="Sem Restrição/Problema"/>
    <s v="Sem Restrição Informada"/>
    <s v="Sem Restrição Informada"/>
    <s v="NA"/>
    <s v="NA"/>
    <s v="NA"/>
    <s v="-"/>
    <s v="BA"/>
    <n v="45"/>
    <n v="0"/>
    <n v="0"/>
    <n v="0"/>
    <n v="0"/>
    <n v="3056000"/>
    <n v="0"/>
    <n v="1528000"/>
    <s v="Sim"/>
    <x v="0"/>
  </r>
  <r>
    <n v="3"/>
    <x v="470"/>
    <s v="Processos de Negócios"/>
    <s v="Economia Sustentável"/>
    <s v="Estruturar e Dinamizar Atividades Produtivas"/>
    <s v="-"/>
    <s v="AD"/>
    <s v="AD/GIM"/>
    <s v="8ª SR"/>
    <s v="3 - Projetos Complementares"/>
    <s v="Pavimentação de Vias Públicas em Riachão/MA -2019"/>
    <m/>
    <s v="Obra"/>
    <s v="Pavimentação"/>
    <s v="Pavimentação"/>
    <m/>
    <s v="06 - Em execução"/>
    <s v="Retirada de Cláusula Suspensiva em 03/11/2020. Aguardando processo licitatório para reanálise."/>
    <s v="Não"/>
    <s v="Sem Restrição Informada"/>
    <s v="Sem Restrição Informada"/>
    <s v="Sem Restrição/Problema"/>
    <s v="Sem Restrição Informada"/>
    <s v="Sem Restrição Informada"/>
    <s v="NA"/>
    <s v="NA"/>
    <s v="NA"/>
    <s v="-"/>
    <s v="MA"/>
    <n v="0"/>
    <n v="0"/>
    <n v="0"/>
    <n v="0"/>
    <n v="0"/>
    <n v="477500"/>
    <n v="0"/>
    <n v="0"/>
    <s v="Sim"/>
    <x v="0"/>
  </r>
  <r>
    <n v="3"/>
    <x v="471"/>
    <s v="Processos de Negócios"/>
    <s v="Economia Sustentável"/>
    <s v="Estruturar e Dinamizar Atividades Produtivas"/>
    <s v="-"/>
    <s v="AD"/>
    <s v="AD/GIM"/>
    <s v="2ª SR"/>
    <s v="3 - Projetos Complementares"/>
    <s v="Pavimentação de Vias Públicas em Canapolis,Canarana/BA -2018"/>
    <m/>
    <s v="Obra"/>
    <s v="Pavimentação"/>
    <s v="Pavimentação"/>
    <m/>
    <s v="07 - Concluído"/>
    <s v="Último monitoramento do fiscal em 23/03/2021: Obra concluída conforme planilha orçamentária nas comunidades do município de Canápolis/Bahia."/>
    <s v="Não"/>
    <s v="Sem Restrição Informada"/>
    <s v="Sem Restrição Informada"/>
    <s v="Sem Restrição/Problema"/>
    <s v="Sem Restrição Informada"/>
    <s v="Sem Restrição Informada"/>
    <s v="NA"/>
    <s v="NA"/>
    <s v="NA"/>
    <s v="-"/>
    <s v="BA"/>
    <n v="100"/>
    <n v="0"/>
    <n v="0"/>
    <n v="0"/>
    <n v="0"/>
    <n v="282143.90999999997"/>
    <n v="0"/>
    <n v="282143.90999999997"/>
    <s v="Sim"/>
    <x v="0"/>
  </r>
  <r>
    <n v="3"/>
    <x v="472"/>
    <s v="Processos de Negócios"/>
    <s v="Economia Sustentável"/>
    <s v="Estruturar e Dinamizar Atividades Produtivas"/>
    <s v="-"/>
    <s v="AD"/>
    <s v="AD/GIM"/>
    <s v="2ª SR"/>
    <s v="3 - Projetos Complementares"/>
    <s v="Pavimentação de Vias Públicas em Canarana/BA -2018"/>
    <m/>
    <s v="Obra"/>
    <s v="Pavimentação"/>
    <s v="Pavimentação"/>
    <m/>
    <s v="07 - Concluído"/>
    <s v="Último monitoramento do fiscal em 07/04/2021: Finalização de pavimentação asfáltica em povoado de Canarana-BA."/>
    <s v="Não"/>
    <s v="Sem Restrição Informada"/>
    <s v="Sem Restrição Informada"/>
    <s v="Sem Restrição/Problema"/>
    <s v="Sem Restrição Informada"/>
    <s v="Sem Restrição Informada"/>
    <s v="NA"/>
    <s v="NA"/>
    <s v="NA"/>
    <s v="-"/>
    <s v="BA"/>
    <n v="100"/>
    <n v="0"/>
    <n v="0"/>
    <n v="0"/>
    <n v="0"/>
    <n v="140992.42000000001"/>
    <n v="0"/>
    <n v="140992.42000000001"/>
    <s v="Sim"/>
    <x v="0"/>
  </r>
  <r>
    <n v="3"/>
    <x v="473"/>
    <s v="Processos de Negócios"/>
    <s v="Economia Sustentável"/>
    <s v="Estruturar e Dinamizar Atividades Produtivas"/>
    <s v="-"/>
    <s v="AD"/>
    <s v="AD/GIM"/>
    <s v="8ª SR"/>
    <s v="3 - Projetos Complementares"/>
    <s v="Pavimentação de Vias Públicas em São Bento/MA -2019"/>
    <m/>
    <s v="Obra"/>
    <s v="Pavimentação"/>
    <s v="Pavimentação"/>
    <m/>
    <s v="06 - Em execução"/>
    <s v="Retirada de Cláusula Suspensiva em 05/08/2020. Aguardando processo licitatório para análise."/>
    <s v="Não"/>
    <s v="Sem Restrição Informada"/>
    <s v="Sem Restrição Informada"/>
    <s v="Sem Restrição/Problema"/>
    <s v="Sem Restrição Informada"/>
    <s v="Sem Restrição Informada"/>
    <s v="NA"/>
    <s v="NA"/>
    <s v="NA"/>
    <s v="-"/>
    <s v="MA"/>
    <n v="1"/>
    <n v="0"/>
    <n v="0"/>
    <n v="0"/>
    <n v="0"/>
    <n v="2865000"/>
    <n v="0"/>
    <n v="0"/>
    <s v="Sim"/>
    <x v="0"/>
  </r>
  <r>
    <n v="3"/>
    <x v="474"/>
    <s v="Processos de Negócios"/>
    <s v="Economia Sustentável"/>
    <s v="Estruturar e Dinamizar Atividades Produtivas"/>
    <s v="-"/>
    <s v="AD"/>
    <s v="AD/GIM"/>
    <s v="8ª SR"/>
    <s v="3 - Projetos Complementares"/>
    <s v="Pavimentação de Vias Públicas em São Bernardo/MA -2019"/>
    <m/>
    <s v="Obra"/>
    <s v="Pavimentação"/>
    <s v="Pavimentação"/>
    <m/>
    <s v="06 - Em execução"/>
    <s v="Convênio 8.448.00/2019  - Retirada de Cláusula Suspensiva em 03/08/2020. 2ª parcela paga em 18/03/2021.          Convênio 8.474.00/2019 - 1ª parcela paga em 18/03/2021. Aguardo de fiscalização tercerizada."/>
    <s v="Não"/>
    <s v="Sem Restrição Informada"/>
    <s v="Sem Restrição Informada"/>
    <s v="Sem Restrição/Problema"/>
    <s v="Sem Restrição Informada"/>
    <s v="Sem Restrição Informada"/>
    <s v="NA"/>
    <s v="NA"/>
    <s v="NA"/>
    <s v="-"/>
    <s v="MA"/>
    <n v="21"/>
    <n v="0"/>
    <n v="0"/>
    <n v="0"/>
    <n v="0"/>
    <n v="8022000"/>
    <n v="0"/>
    <n v="2292000"/>
    <s v="Sim"/>
    <x v="0"/>
  </r>
  <r>
    <n v="3"/>
    <x v="475"/>
    <s v="Processos de Negócios"/>
    <s v="Economia Sustentável"/>
    <s v="Estruturar e Dinamizar Atividades Produtivas"/>
    <s v="-"/>
    <s v="AD"/>
    <s v="AD/GIM"/>
    <s v="8ª SR"/>
    <s v="3 - Projetos Complementares"/>
    <s v="Pavimentação de Vias Públicas em São Mateus do Maranhão/MA -2019"/>
    <m/>
    <s v="Obra"/>
    <s v="Pavimentação"/>
    <s v="Pavimentação"/>
    <m/>
    <s v="06 - Em execução"/>
    <s v="Retirada de cláusula suspensiva em 06/05/2020. Data de solicitação da 1ª Parcela: 13/01/2021Data de pagamento da 1ª parcela: 09/03/2021"/>
    <s v="Não"/>
    <s v="Sem Restrição Informada"/>
    <s v="Sem Restrição Informada"/>
    <s v="Sem Restrição/Problema"/>
    <s v="Sem Restrição Informada"/>
    <s v="Sem Restrição Informada"/>
    <s v="NA"/>
    <s v="NA"/>
    <s v="NA"/>
    <s v="-"/>
    <s v="MA"/>
    <n v="0"/>
    <n v="0"/>
    <n v="0"/>
    <n v="0"/>
    <n v="0"/>
    <n v="4775000"/>
    <n v="0"/>
    <n v="955000"/>
    <s v="Sim"/>
    <x v="0"/>
  </r>
  <r>
    <n v="3"/>
    <x v="476"/>
    <s v="Processos de Negócios"/>
    <s v="Economia Sustentável"/>
    <s v="Estruturar e Dinamizar Atividades Produtivas"/>
    <s v="-"/>
    <s v="AD"/>
    <s v="AD/GIM"/>
    <s v="8ª SR"/>
    <s v="3 - Projetos Complementares"/>
    <s v="Pavimentação de Vias Públicas em Senador La Rocque/MA -2019"/>
    <m/>
    <s v="Obra"/>
    <s v="Pavimentação"/>
    <s v="Pavimentação"/>
    <m/>
    <s v="06 - Em execução"/>
    <s v="Aguardando relatório fotográfico e planilha orçamentária. Desde o dia 16/10/2020 e prefeitura não se pronunciou. Já foi encaminhado notificação via Plataforma + Brasil, fim do prazo para se manifestar 26/04/2021. Prefeitura não se manifesta. No aguardo das pendências apontadas pela antiga fiscalização."/>
    <s v="Não"/>
    <s v="Sem Restrição Informada"/>
    <s v="Sem Restrição Informada"/>
    <s v="Sem Restrição/Problema"/>
    <s v="Sem Restrição Informada"/>
    <s v="Sem Restrição Informada"/>
    <s v="NA"/>
    <s v="NA"/>
    <s v="NA"/>
    <s v="-"/>
    <s v="MA"/>
    <n v="0"/>
    <n v="0"/>
    <n v="0"/>
    <n v="0"/>
    <n v="0"/>
    <n v="477500"/>
    <n v="0"/>
    <n v="0"/>
    <s v="Sim"/>
    <x v="0"/>
  </r>
  <r>
    <n v="3"/>
    <x v="477"/>
    <s v="Processos de Negócios"/>
    <s v="Economia Sustentável"/>
    <s v="Estruturar e Dinamizar Atividades Produtivas"/>
    <s v="-"/>
    <s v="AD"/>
    <s v="AD/GIM"/>
    <s v="8ª SR"/>
    <s v="3 - Projetos Complementares"/>
    <s v="Pavimentação de Vias Públicas em Sucupira do Norte/MA -2018"/>
    <m/>
    <s v="Obra"/>
    <s v="Pavimentação"/>
    <s v="Pavimentação"/>
    <m/>
    <s v="06 - Em execução"/>
    <s v="Cláusula Suspensiva retirada em 11/03/2019. 2ª parcela paga em 21/07/2020."/>
    <s v="Não"/>
    <s v="Sem Restrição Informada"/>
    <s v="Sem Restrição Informada"/>
    <s v="Sem Restrição/Problema"/>
    <s v="Sem Restrição Informada"/>
    <s v="Sem Restrição Informada"/>
    <s v="NA"/>
    <s v="NA"/>
    <s v="NA"/>
    <s v="-"/>
    <s v="MA"/>
    <n v="60"/>
    <n v="0"/>
    <n v="0"/>
    <n v="0"/>
    <n v="0"/>
    <n v="180000"/>
    <n v="0"/>
    <n v="0"/>
    <s v="Sim"/>
    <x v="0"/>
  </r>
  <r>
    <n v="3"/>
    <x v="478"/>
    <s v="Processos de Negócios"/>
    <s v="Economia Sustentável"/>
    <s v="Estruturar e Dinamizar Atividades Produtivas"/>
    <s v="-"/>
    <s v="AD"/>
    <s v="AD/GIM"/>
    <s v="8ª SR"/>
    <s v="3 - Projetos Complementares"/>
    <s v="Pavimentação de Vias Públicas em Timon/MA -2019"/>
    <m/>
    <s v="Obra"/>
    <s v="Pavimentação"/>
    <s v="Pavimentação"/>
    <m/>
    <s v="06 - Em execução"/>
    <s v="Retirada de cláusula suspensivas em 07/05/2020. 3ª parcela paga em 18/03/2021."/>
    <s v="Não"/>
    <s v="Sem Restrição Informada"/>
    <s v="Sem Restrição Informada"/>
    <s v="Sem Restrição/Problema"/>
    <s v="Sem Restrição Informada"/>
    <s v="Sem Restrição Informada"/>
    <s v="NA"/>
    <s v="NA"/>
    <s v="NA"/>
    <s v="-"/>
    <s v="MA"/>
    <n v="60"/>
    <n v="0"/>
    <n v="0"/>
    <n v="0"/>
    <n v="0"/>
    <n v="5348000"/>
    <n v="0"/>
    <n v="5348000"/>
    <s v="Sim"/>
    <x v="0"/>
  </r>
  <r>
    <n v="3"/>
    <x v="479"/>
    <s v="Processos de Negócios"/>
    <s v="Economia Sustentável"/>
    <s v="Estruturar e Dinamizar Atividades Produtivas"/>
    <s v="-"/>
    <s v="AD"/>
    <s v="AD/GIM"/>
    <s v="8ª SR"/>
    <s v="3 - Projetos Complementares"/>
    <s v="Pavimentação de Vias Públicas em Trizidela do Vale/MA -2019"/>
    <m/>
    <s v="Obra"/>
    <s v="Pavimentação"/>
    <s v="Pavimentação"/>
    <m/>
    <s v="06 - Em execução"/>
    <s v="Retirada de Cláusula Suspensiva em 17/06/2020. Primeira parcela paga em 17/12/2020"/>
    <s v="Não"/>
    <s v="Sem Restrição Informada"/>
    <s v="Sem Restrição Informada"/>
    <s v="Sem Restrição/Problema"/>
    <s v="Sem Restrição Informada"/>
    <s v="Sem Restrição Informada"/>
    <s v="NA"/>
    <s v="NA"/>
    <s v="NA"/>
    <s v="-"/>
    <s v="MA"/>
    <n v="0"/>
    <n v="0"/>
    <n v="0"/>
    <n v="0"/>
    <n v="0"/>
    <n v="1528000"/>
    <n v="0"/>
    <n v="0"/>
    <s v="Sim"/>
    <x v="0"/>
  </r>
  <r>
    <n v="3"/>
    <x v="480"/>
    <s v="Processos de Negócios"/>
    <s v="Economia Sustentável"/>
    <s v="Estruturar e Dinamizar Atividades Produtivas"/>
    <s v="-"/>
    <s v="AD"/>
    <s v="AD/GIM"/>
    <s v="8ª SR"/>
    <s v="3 - Projetos Complementares"/>
    <s v="Pavimentação de Vias Públicas em Tuntum/MA -2019"/>
    <m/>
    <s v="Obra"/>
    <s v="Pavimentação"/>
    <s v="Pavimentação"/>
    <m/>
    <s v="04 - Licitado"/>
    <s v="Processo licitatório aprovado. Aguardando a liberação da 1ª parcela, solicitado em 22/03/2021"/>
    <s v="Não"/>
    <s v="Sem Restrição Informada"/>
    <s v="Sem Restrição Informada"/>
    <s v="Sem Restrição/Problema"/>
    <s v="Sem Restrição Informada"/>
    <s v="Sem Restrição Informada"/>
    <s v="NA"/>
    <s v="NA"/>
    <s v="NA"/>
    <s v="-"/>
    <s v="MA"/>
    <n v="0"/>
    <n v="0"/>
    <n v="0"/>
    <n v="0"/>
    <n v="0"/>
    <n v="573000"/>
    <n v="0"/>
    <n v="573000"/>
    <s v="Sim"/>
    <x v="0"/>
  </r>
  <r>
    <n v="3"/>
    <x v="481"/>
    <s v="Processos de Negócios"/>
    <s v="Economia Sustentável"/>
    <s v="Estruturar e Dinamizar Atividades Produtivas"/>
    <s v="-"/>
    <s v="AD"/>
    <s v="AD/GIM"/>
    <s v="8ª SR"/>
    <s v="3 - Projetos Complementares"/>
    <s v="Pavimentação de Vias Públicas em Vitoria do Mearim/MA -2019"/>
    <m/>
    <s v="Obra"/>
    <s v="Pavimentação"/>
    <s v="Pavimentação"/>
    <m/>
    <s v="06 - Em execução"/>
    <s v="Parcela única liberada em 27/11/2020. Aguardando relatório de fiscalização "/>
    <s v="Não"/>
    <s v="Sem Restrição Informada"/>
    <s v="Sem Restrição Informada"/>
    <s v="Sem Restrição/Problema"/>
    <s v="Sem Restrição Informada"/>
    <s v="Sem Restrição Informada"/>
    <s v="NA"/>
    <s v="NA"/>
    <s v="NA"/>
    <s v="-"/>
    <s v="MA"/>
    <n v="1"/>
    <n v="0"/>
    <n v="0"/>
    <n v="0"/>
    <n v="0"/>
    <n v="3800000"/>
    <n v="0"/>
    <n v="0"/>
    <s v="Sim"/>
    <x v="0"/>
  </r>
  <r>
    <n v="3"/>
    <x v="482"/>
    <s v="Processos de Negócios"/>
    <s v="Economia Sustentável"/>
    <s v="Estruturar e Dinamizar Atividades Produtivas"/>
    <s v="-"/>
    <s v="AD"/>
    <s v="AD/GIM"/>
    <s v="8ª SR"/>
    <s v="3 - Projetos Complementares"/>
    <s v="Pavimentação de Vias Públicas em Zé Doca/MA -2019"/>
    <m/>
    <s v="Obra"/>
    <s v="Pavimentação"/>
    <s v="Pavimentação"/>
    <m/>
    <s v="06 - Em execução"/>
    <s v="Convênio 8.345.00/2019 - 43% Solicitado a da 2ª parcela em 19/03/2021  Convênio 8.415.00/2019 - 22% Solicitado a da 2ª parcela em 19/03/2021  Convênio 8.436.00/2019 - 34% Solicitado a da 2ª parcela em 19/03/2021 "/>
    <s v="Não"/>
    <s v="Sem Restrição Informada"/>
    <s v="Sem Restrição Informada"/>
    <s v="Sem Restrição/Problema"/>
    <s v="Sem Restrição Informada"/>
    <s v="Sem Restrição Informada"/>
    <s v="NA"/>
    <s v="NA"/>
    <s v="NA"/>
    <s v="-"/>
    <s v="MA"/>
    <n v="27"/>
    <n v="0"/>
    <n v="0"/>
    <n v="0"/>
    <n v="0"/>
    <n v="16812000"/>
    <n v="0"/>
    <n v="0"/>
    <s v="Sim"/>
    <x v="0"/>
  </r>
  <r>
    <n v="3"/>
    <x v="483"/>
    <s v="Processos de Negócios"/>
    <s v="Economia Sustentável"/>
    <s v="Estruturar e Dinamizar Atividades Produtivas"/>
    <s v="-"/>
    <s v="AD"/>
    <s v="AD/GIM"/>
    <s v="7ª SR"/>
    <s v="3 - Projetos Complementares"/>
    <s v="Pavimentação de Vias Públicas em Agricolândia/PI -2019"/>
    <m/>
    <s v="Obra"/>
    <s v="Pavimentação"/>
    <s v="Pavimentação"/>
    <m/>
    <s v="00 - A iniciar"/>
    <s v="Retirada da Cláusula suspensiva em 08/12/2020."/>
    <s v="Não"/>
    <s v="Sem Restrição Informada"/>
    <s v="Sem Restrição Informada"/>
    <s v="Sem Restrição/Problema"/>
    <s v="Sem Restrição Informada"/>
    <s v="Sem Restrição Informada"/>
    <s v="NA"/>
    <s v="NA"/>
    <s v="NA"/>
    <s v="-"/>
    <s v="PI"/>
    <n v="0"/>
    <n v="0"/>
    <n v="0"/>
    <n v="0"/>
    <n v="0"/>
    <n v="275868"/>
    <n v="0"/>
    <n v="0"/>
    <s v="Sim"/>
    <x v="0"/>
  </r>
  <r>
    <n v="3"/>
    <x v="484"/>
    <s v="Processos de Negócios"/>
    <s v="Economia Sustentável"/>
    <s v="Estruturar e Dinamizar Atividades Produtivas"/>
    <s v="-"/>
    <s v="AD"/>
    <s v="AD/GIM"/>
    <s v="7ª SR"/>
    <s v="3 - Projetos Complementares"/>
    <s v="Pavimentação de Vias Públicas em Água Branca/PI -2019"/>
    <m/>
    <s v="Obra"/>
    <s v="Pavimentação"/>
    <s v="Pavimentação"/>
    <m/>
    <s v="06 - Em execução"/>
    <s v="Obras iniciadas."/>
    <s v="Não"/>
    <s v="Sem Restrição Informada"/>
    <s v="Sem Restrição Informada"/>
    <s v="Sem Restrição/Problema"/>
    <s v="Sem Restrição Informada"/>
    <s v="Sem Restrição Informada"/>
    <s v="NA"/>
    <s v="NA"/>
    <s v="NA"/>
    <s v="-"/>
    <s v="PI"/>
    <n v="5"/>
    <n v="0"/>
    <n v="0"/>
    <n v="0"/>
    <n v="0"/>
    <n v="477500"/>
    <n v="0"/>
    <n v="477500"/>
    <s v="Sim"/>
    <x v="0"/>
  </r>
  <r>
    <n v="3"/>
    <x v="485"/>
    <s v="Processos de Negócios"/>
    <s v="Economia Sustentável"/>
    <s v="Estruturar e Dinamizar Atividades Produtivas"/>
    <s v="-"/>
    <s v="AD"/>
    <s v="AD/GIM"/>
    <s v="7ª SR"/>
    <s v="3 - Projetos Complementares"/>
    <s v="Pavimentação de Vias Públicas em Guaribas/PI -2018"/>
    <m/>
    <s v="Obra"/>
    <s v="Pavimentação"/>
    <s v="Pavimentação"/>
    <m/>
    <s v="06 - Em execução"/>
    <s v="Após vistoria da Empresa de Apoio à Fiscalização."/>
    <s v="Não"/>
    <s v="Sem Restrição Informada"/>
    <s v="Sem Restrição Informada"/>
    <s v="Sem Restrição/Problema"/>
    <s v="Sem Restrição Informada"/>
    <s v="Sem Restrição Informada"/>
    <s v="NA"/>
    <s v="NA"/>
    <s v="NA"/>
    <s v="-"/>
    <s v="PI"/>
    <n v="23"/>
    <n v="0"/>
    <n v="0"/>
    <n v="0"/>
    <n v="0"/>
    <n v="660201"/>
    <n v="0"/>
    <n v="69839.83"/>
    <s v="Sim"/>
    <x v="0"/>
  </r>
  <r>
    <n v="3"/>
    <x v="486"/>
    <s v="Processos de Negócios"/>
    <s v="Economia Sustentável"/>
    <s v="Estruturar e Dinamizar Atividades Produtivas"/>
    <s v="-"/>
    <s v="AD"/>
    <s v="AD/GIM"/>
    <s v="2ª SR"/>
    <s v="3 - Projetos Complementares"/>
    <s v="Pavimentação de Vias Públicas em Diversos Munícipios no Estado da Bahia  (área de atuação da 2ª SR) - 2019"/>
    <m/>
    <s v="Obra"/>
    <s v="Pavimentação"/>
    <s v="Pavimentação"/>
    <m/>
    <s v="06 - Em execução"/>
    <s v="Neste projeto existem 07 contratos todos em execução, exceto o Contrato 2.367.00/2019 que está aguardando levantamento topográfico, conforme último monitoramento do fiscal em 09/02/21: Obra aguardando novo projeto topográfico pelas Vilas 01 e 02 no município de Luís Eduardo Magalhães/Bahia."/>
    <s v="Não"/>
    <s v="Sem Restrição Informada"/>
    <s v="Sem Restrição Informada"/>
    <s v="Sem Restrição/Problema"/>
    <s v="Sem Restrição Informada"/>
    <s v="Sem Restrição Informada"/>
    <s v="NA"/>
    <s v="NA"/>
    <s v="NA"/>
    <s v="-"/>
    <s v="BA"/>
    <n v="34"/>
    <n v="0"/>
    <n v="0"/>
    <n v="0"/>
    <n v="0"/>
    <n v="13347259.24"/>
    <n v="0"/>
    <n v="1745450.9"/>
    <s v="Sim"/>
    <x v="0"/>
  </r>
  <r>
    <n v="2"/>
    <x v="487"/>
    <s v="Processos de Negócios"/>
    <s v="Economia Sustentável"/>
    <s v="Estruturar e Dinamizar Atividades Produtivas"/>
    <s v="-"/>
    <s v="AD"/>
    <s v="AD/GIM"/>
    <s v="7ª SR"/>
    <s v="3 - Projetos Complementares"/>
    <s v="Pavimentação de Vias Públicas em Alto Longá/PI -2019"/>
    <e v="#REF!"/>
    <s v="Obra"/>
    <s v="Pavimentação"/>
    <s v="Pavimentação"/>
    <m/>
    <s v="03 - Em licitação"/>
    <s v="Processo licitatório referente a meta 01 (única) analisado e não aprovado. Aguardando novo processo licitatório."/>
    <s v="Sim"/>
    <s v="Técnico"/>
    <s v="Baixo"/>
    <s v="Aguardando Licitação Convenente - 2019"/>
    <s v="Convênio celebrado em 2019. Aguardando Processo licitatório"/>
    <s v="Sem Restrição Informada"/>
    <s v="NA"/>
    <s v="NA"/>
    <s v="NA"/>
    <s v="-"/>
    <s v="PI"/>
    <n v="0"/>
    <n v="0"/>
    <n v="0"/>
    <n v="0"/>
    <n v="0"/>
    <n v="251750"/>
    <n v="0"/>
    <n v="0"/>
    <s v="Sim"/>
    <x v="0"/>
  </r>
  <r>
    <n v="3"/>
    <x v="488"/>
    <s v="Processos de Negócios"/>
    <s v="Economia Sustentável"/>
    <s v="Estruturar e Dinamizar Atividades Produtivas"/>
    <s v="-"/>
    <s v="AD"/>
    <s v="AD/GIM"/>
    <s v="2ª SR"/>
    <s v="3 - Projetos Complementares"/>
    <s v="Pavimentação de Vias Públicas em Guanambi/BA -2019"/>
    <m/>
    <s v="Obra"/>
    <s v="Pavimentação"/>
    <s v="Pavimentação"/>
    <m/>
    <s v="06 - Em execução"/>
    <s v="Último monitoramento do fiscal em 30/05/2021: Foi feita a aplicação da última camada de CBUQ no restante da via. O projeto da readequação está em elaboração"/>
    <s v="Não"/>
    <s v="Sem Restrição Informada"/>
    <s v="Sem Restrição Informada"/>
    <s v="Sem Restrição/Problema"/>
    <s v="Sem Restrição Informada"/>
    <s v="Sem Restrição Informada"/>
    <s v="NA"/>
    <s v="NA"/>
    <s v="NA"/>
    <s v="-"/>
    <s v="BA"/>
    <n v="79"/>
    <n v="0"/>
    <n v="0"/>
    <n v="0"/>
    <n v="0"/>
    <n v="1465742.25"/>
    <n v="0"/>
    <n v="618115.86"/>
    <s v="Sim"/>
    <x v="0"/>
  </r>
  <r>
    <n v="3"/>
    <x v="489"/>
    <s v="Processos de Negócios"/>
    <s v="Economia Sustentável"/>
    <s v="Estruturar e Dinamizar Atividades Produtivas"/>
    <s v="-"/>
    <s v="AD"/>
    <s v="AD/GIM"/>
    <s v="7ª SR"/>
    <s v="3 - Projetos Complementares"/>
    <s v="Pavimentação de Vias Públicas em Alvorada do Gurguéia/PI -2019"/>
    <m/>
    <s v="Obra"/>
    <s v="Pavimentação"/>
    <s v="Pavimentação"/>
    <m/>
    <s v="00 - A iniciar"/>
    <s v="Obras não iniciadas. Falta o convenente apresentar o processo licitatório referente às obras (Meta02) e da Elaboração do Projeto Executivo Meta 01)."/>
    <s v="Não"/>
    <s v="Sem Restrição Informada"/>
    <s v="Sem Restrição Informada"/>
    <s v="Sem Restrição/Problema"/>
    <s v="Sem Restrição Informada"/>
    <s v="Sem Restrição Informada"/>
    <s v="NA"/>
    <s v="NA"/>
    <s v="NA"/>
    <s v="-"/>
    <s v="PI"/>
    <n v="0"/>
    <n v="0"/>
    <n v="0"/>
    <n v="0"/>
    <n v="0"/>
    <n v="251750"/>
    <n v="0"/>
    <n v="0"/>
    <s v="Sim"/>
    <x v="0"/>
  </r>
  <r>
    <n v="3"/>
    <x v="490"/>
    <s v="Processos de Negócios"/>
    <s v="Economia Sustentável"/>
    <s v="Estruturar e Dinamizar Atividades Produtivas"/>
    <s v="-"/>
    <s v="AD"/>
    <s v="AD/GIM"/>
    <s v="2ª SR"/>
    <s v="3 - Projetos Complementares"/>
    <s v="Pavimentação de Vias Públicas em Ibipeba/BA -2019"/>
    <m/>
    <s v="Obra"/>
    <s v="Pavimentação"/>
    <s v="Pavimentação"/>
    <m/>
    <s v="06 - Em execução"/>
    <s v="Último monitoramento do fiscal no Sigec em 01/06/2021 CV nº 2.298.00/2019: Finalização de pavimentação em Lagoa Grande.Último monitoramento do fiscal no Sigec em 01/06/2021 CV nº 2.302.00/2019: Execução de drenagem no povoado de Lagoa do Cedro."/>
    <s v="Não"/>
    <s v="Sem Restrição Informada"/>
    <s v="Sem Restrição Informada"/>
    <s v="Sem Restrição/Problema"/>
    <s v="Sem Restrição Informada"/>
    <s v="Sem Restrição Informada"/>
    <s v="NA"/>
    <s v="NA"/>
    <s v="NA"/>
    <s v="-"/>
    <s v="BA"/>
    <n v="73"/>
    <n v="0"/>
    <n v="0"/>
    <n v="0"/>
    <n v="0"/>
    <n v="1143096.8"/>
    <n v="0"/>
    <n v="713346.8"/>
    <s v="Sim"/>
    <x v="0"/>
  </r>
  <r>
    <n v="3"/>
    <x v="491"/>
    <s v="Processos de Negócios"/>
    <s v="Economia Sustentável"/>
    <s v="Estruturar e Dinamizar Atividades Produtivas"/>
    <s v="-"/>
    <s v="AD"/>
    <s v="AD/GIM"/>
    <s v="7ª SR"/>
    <s v="3 - Projetos Complementares"/>
    <s v="Pavimentação de Vias Públicas em Amarante/PI -2019"/>
    <m/>
    <s v="Obra"/>
    <s v="Pavimentação"/>
    <s v="Pavimentação"/>
    <m/>
    <s v="00 - A iniciar"/>
    <s v="Obra não iniciada. "/>
    <s v="Não"/>
    <s v="Sem Restrição Informada"/>
    <s v="Sem Restrição Informada"/>
    <s v="Sem Restrição/Problema"/>
    <s v="Sem Restrição Informada"/>
    <s v="Sem Restrição Informada"/>
    <s v="NA"/>
    <s v="NA"/>
    <s v="NA"/>
    <s v="-"/>
    <s v="PI"/>
    <n v="0"/>
    <n v="0"/>
    <n v="0"/>
    <n v="0"/>
    <n v="0"/>
    <n v="255000"/>
    <n v="0"/>
    <n v="255000"/>
    <s v="Sim"/>
    <x v="0"/>
  </r>
  <r>
    <n v="3"/>
    <x v="492"/>
    <s v="Processos de Negócios"/>
    <s v="Economia Sustentável"/>
    <s v="Estruturar e Dinamizar Atividades Produtivas"/>
    <s v="-"/>
    <s v="AD"/>
    <s v="AD/GIM"/>
    <s v="2ª SR"/>
    <s v="3 - Projetos Complementares"/>
    <s v="Pavimentação na estrada do Baixio de Irecê/BA"/>
    <m/>
    <s v="Obra"/>
    <s v="Pavimentação"/>
    <s v="Pavimentação"/>
    <m/>
    <s v="06 - Em execução"/>
    <s v="Emitida OS em 19/03/21"/>
    <s v="Não"/>
    <s v="Sem Restrição Informada"/>
    <s v="Sem Restrição Informada"/>
    <s v="Sem Restrição/Problema"/>
    <s v="Sem Restrição Informada"/>
    <s v="Sem Restrição Informada"/>
    <s v="NA"/>
    <s v="NA"/>
    <s v="NA"/>
    <s v="-"/>
    <s v="BA"/>
    <n v="0"/>
    <n v="0"/>
    <n v="0"/>
    <n v="0"/>
    <n v="0"/>
    <n v="13192942.640000001"/>
    <n v="0"/>
    <n v="8117500"/>
    <s v="Sim"/>
    <x v="0"/>
  </r>
  <r>
    <n v="3"/>
    <x v="493"/>
    <s v="Processos de Negócios"/>
    <s v="Economia Sustentável"/>
    <s v="Estruturar e Dinamizar Atividades Produtivas"/>
    <s v="-"/>
    <s v="AD"/>
    <s v="AD/GIM"/>
    <s v="2ª SR"/>
    <s v="3 - Projetos Complementares"/>
    <s v="Pavimentação de Vias Públicas em Lapão/BA -2019"/>
    <m/>
    <s v="Obra"/>
    <s v="Pavimentação"/>
    <s v="Pavimentação"/>
    <m/>
    <s v="06 - Em execução"/>
    <s v="Último monitoramento do fiscal no Sigec em 01/06/2021 CV nº 2.208.00/2019: Execução de rejuntamento do calçamento. Último monitoramento do fiscal no Sigec em 01/06/2021 CV nº 2.361.00/2019: Mobilização de equipamentos."/>
    <s v="Não"/>
    <s v="Sem Restrição Informada"/>
    <s v="Sem Restrição Informada"/>
    <s v="Sem Restrição/Problema"/>
    <s v="Sem Restrição Informada"/>
    <s v="Sem Restrição Informada"/>
    <s v="NA"/>
    <s v="NA"/>
    <s v="NA"/>
    <s v="-"/>
    <s v="BA"/>
    <n v="61"/>
    <n v="0"/>
    <n v="0"/>
    <n v="0"/>
    <n v="0"/>
    <n v="649400"/>
    <n v="0"/>
    <n v="76400"/>
    <s v="Sim"/>
    <x v="0"/>
  </r>
  <r>
    <n v="3"/>
    <x v="494"/>
    <s v="Processos de Negócios"/>
    <s v="Economia Sustentável"/>
    <s v="Estruturar e Dinamizar Atividades Produtivas"/>
    <s v="-"/>
    <s v="AD"/>
    <s v="AD/GIM"/>
    <s v="3ª SR"/>
    <s v="3 - Projetos Complementares"/>
    <s v="Pavimentação de Vias Públicas em Petrolina/PE -2019"/>
    <m/>
    <s v="Obra"/>
    <s v="Pavimentação"/>
    <s v="Pavimentação"/>
    <m/>
    <s v="06 - Em execução"/>
    <s v="CV 3.213.00/2019 - Em Execução. Fiscal : Leonardo Luiz Cruz. Valor R$ 9.815.358,90"/>
    <s v="Não"/>
    <s v="Sem Restrição Informada"/>
    <s v="Sem Restrição Informada"/>
    <s v="Sem Restrição/Problema"/>
    <s v="Sem Restrição Informada"/>
    <s v="Sem Restrição Informada"/>
    <s v="NA"/>
    <s v="NA"/>
    <s v="NA"/>
    <s v="-"/>
    <s v="PE"/>
    <n v="0"/>
    <n v="0"/>
    <n v="0"/>
    <n v="0"/>
    <n v="0"/>
    <n v="19927129.670000002"/>
    <n v="0"/>
    <n v="2271000"/>
    <s v="Sim"/>
    <x v="0"/>
  </r>
  <r>
    <n v="3"/>
    <x v="495"/>
    <s v="Processos de Negócios"/>
    <s v="Economia Sustentável"/>
    <s v="Estruturar e Dinamizar Atividades Produtivas"/>
    <s v="-"/>
    <s v="AD"/>
    <s v="AD/GIM"/>
    <s v="7ª SR"/>
    <s v="3 - Projetos Complementares"/>
    <s v="Pavimentação de Vias Públicas em Angical do Piauí/PI -2019"/>
    <m/>
    <s v="Obra"/>
    <s v="Pavimentação"/>
    <s v="Pavimentação"/>
    <m/>
    <s v="09 - Suspenso"/>
    <s v="Os processos licitatórios não foram aprovados."/>
    <s v="Não"/>
    <s v="Sem Restrição Informada"/>
    <s v="Sem Restrição Informada"/>
    <s v="Sem Restrição/Problema"/>
    <s v="Sem Restrição Informada"/>
    <s v="Sem Restrição Informada"/>
    <s v="NA"/>
    <s v="NA"/>
    <s v="NA"/>
    <s v="-"/>
    <s v="PI"/>
    <n v="0"/>
    <n v="0"/>
    <n v="0"/>
    <n v="0"/>
    <n v="0"/>
    <n v="286500"/>
    <n v="0"/>
    <n v="0"/>
    <s v="Sim"/>
    <x v="0"/>
  </r>
  <r>
    <n v="3"/>
    <x v="496"/>
    <s v="Processos de Negócios"/>
    <s v="Economia Sustentável"/>
    <s v="Estruturar e Dinamizar Atividades Produtivas"/>
    <s v="-"/>
    <s v="AD"/>
    <s v="AD/GIM"/>
    <s v="7ª SR"/>
    <s v="3 - Projetos Complementares"/>
    <s v="Pavimentação de Vias Públicas em Anísio de Abreu/PI -2019"/>
    <m/>
    <s v="Obra"/>
    <s v="Pavimentação"/>
    <s v="Pavimentação"/>
    <m/>
    <s v="00 - A iniciar"/>
    <s v="Aguardando pagamento do recurso para início dos serviços."/>
    <s v="Não"/>
    <s v="Sem Restrição Informada"/>
    <s v="Sem Restrição Informada"/>
    <s v="Sem Restrição/Problema"/>
    <s v="Sem Restrição Informada"/>
    <s v="Sem Restrição Informada"/>
    <s v="NA"/>
    <s v="NA"/>
    <s v="NA"/>
    <s v="-"/>
    <s v="PI"/>
    <n v="0"/>
    <n v="0"/>
    <n v="0"/>
    <n v="0"/>
    <n v="0"/>
    <n v="475000"/>
    <n v="0"/>
    <n v="475000"/>
    <s v="Sim"/>
    <x v="0"/>
  </r>
  <r>
    <n v="3"/>
    <x v="497"/>
    <s v="Processos de Negócios"/>
    <s v="Economia Sustentável"/>
    <s v="Estruturar e Dinamizar Atividades Produtivas"/>
    <s v="-"/>
    <s v="AD"/>
    <s v="AD/GIM"/>
    <s v="7ª SR"/>
    <s v="3 - Projetos Complementares"/>
    <s v="Pavimentação de Vias Públicas em Antônio Almeida/PI -2017"/>
    <m/>
    <s v="Obra"/>
    <s v="Pavimentação"/>
    <s v="Pavimentação"/>
    <m/>
    <s v="00 - A iniciar"/>
    <s v="Ainda não houve liberação de recurso financeiro para este convênio.   Falta a apresentação do projeto constando a adequação do custo unitário do serviço Pavimentação em Paralelepípedo sobre colchão de areia...."/>
    <s v="Não"/>
    <s v="Sem Restrição Informada"/>
    <s v="Sem Restrição Informada"/>
    <s v="Sem Restrição/Problema"/>
    <s v="Sem Restrição Informada"/>
    <s v="Sem Restrição Informada"/>
    <s v="NA"/>
    <s v="NA"/>
    <s v="NA"/>
    <s v="-"/>
    <s v="PI"/>
    <n v="0"/>
    <n v="0"/>
    <n v="0"/>
    <n v="0"/>
    <n v="0"/>
    <n v="475000"/>
    <n v="0"/>
    <n v="0"/>
    <s v="Sim"/>
    <x v="0"/>
  </r>
  <r>
    <n v="3"/>
    <x v="498"/>
    <s v="Processos de Negócios"/>
    <s v="Economia Sustentável"/>
    <s v="Estruturar e Dinamizar Atividades Produtivas"/>
    <s v="-"/>
    <s v="AD"/>
    <s v="AD/GIM"/>
    <s v="7ª SR"/>
    <s v="3 - Projetos Complementares"/>
    <s v="Pavimentação de Vias Públicas em Antônio Almeida/PI -2018"/>
    <m/>
    <s v="Obra"/>
    <s v="Pavimentação"/>
    <s v="Pavimentação"/>
    <m/>
    <s v="01 - Ação preparatória"/>
    <s v="Foi retirada a cláusula suspensiva deste convênio. Falta o convenente apresentar o processo licitatório das respectivas obras e bem como da elaboração do projeto executivo."/>
    <s v="Não"/>
    <s v="Sem Restrição Informada"/>
    <s v="Sem Restrição Informada"/>
    <s v="Sem Restrição/Problema"/>
    <s v="Sem Restrição Informada"/>
    <s v="Sem Restrição Informada"/>
    <s v="NA"/>
    <s v="NA"/>
    <s v="NA"/>
    <s v="-"/>
    <s v="PI"/>
    <n v="0"/>
    <n v="0"/>
    <n v="0"/>
    <n v="0"/>
    <n v="0"/>
    <n v="475000"/>
    <n v="0"/>
    <n v="0"/>
    <s v="Sim"/>
    <x v="0"/>
  </r>
  <r>
    <n v="3"/>
    <x v="499"/>
    <s v="Processos de Negócios"/>
    <s v="Economia Sustentável"/>
    <s v="Estruturar e Dinamizar Atividades Produtivas"/>
    <s v="-"/>
    <s v="AD"/>
    <s v="AD/GIM"/>
    <s v="7ª SR"/>
    <s v="3 - Projetos Complementares"/>
    <s v="Pavimentação de Vias Públicas em Antônio Almeida/PI -2019"/>
    <m/>
    <s v="Obra"/>
    <s v="Pavimentação"/>
    <s v="Pavimentação"/>
    <m/>
    <s v="01 - Ação preparatória"/>
    <s v="Convênio celebrado com cláusula suspensiva. Falta o convenente apresentar o projeto básico. Solicitamos o encaminhamento de ofício ao convenente cobrando a apresentação do projeto básico. (7.128.00/2019)Convênio celebrado com cláusula suspensiva. Falta o convenente apresentar o projeto básico referente as respectivas obras. (7.204.00/2019)"/>
    <s v="Não"/>
    <s v="Sem Restrição Informada"/>
    <s v="Sem Restrição Informada"/>
    <s v="Sem Restrição/Problema"/>
    <s v="Sem Restrição Informada"/>
    <s v="Sem Restrição Informada"/>
    <s v="NA"/>
    <s v="NA"/>
    <s v="NA"/>
    <s v="-"/>
    <s v="PI"/>
    <n v="0"/>
    <n v="0"/>
    <n v="0"/>
    <n v="0"/>
    <n v="0"/>
    <n v="2153075"/>
    <n v="0"/>
    <n v="0"/>
    <s v="Sim"/>
    <x v="0"/>
  </r>
  <r>
    <n v="1"/>
    <x v="500"/>
    <s v="Processos de Negócios"/>
    <s v="Economia Sustentável"/>
    <s v="Estruturar e Dinamizar Atividades Produtivas"/>
    <s v="-"/>
    <s v="AD"/>
    <s v="AD/GIM"/>
    <s v="7ª SR"/>
    <s v="3 - Projetos Complementares"/>
    <s v="Pavimentação de Vias Públicas em Aroazes/PI -2018"/>
    <e v="#REF!"/>
    <s v="Obra"/>
    <s v="Pavimentação"/>
    <s v="Pavimentação"/>
    <m/>
    <s v="03 - Em licitação"/>
    <s v="Aguardando processo licitatório."/>
    <s v="Sim"/>
    <s v="Técnico"/>
    <s v="Alto"/>
    <s v="Aguardando Licitação Convenente - 2018"/>
    <s v="Convênio celebrado em 2018. Ainda aguardando processo licitatório"/>
    <s v="Sem Restrição Informada"/>
    <s v="NA"/>
    <s v="NA"/>
    <s v="NA"/>
    <s v="-"/>
    <s v="PI"/>
    <n v="0"/>
    <n v="0"/>
    <n v="0"/>
    <n v="0"/>
    <n v="0"/>
    <n v="256500"/>
    <n v="0"/>
    <n v="0"/>
    <s v="Sim"/>
    <x v="0"/>
  </r>
  <r>
    <n v="2"/>
    <x v="501"/>
    <s v="Processos de Negócios"/>
    <s v="Economia Sustentável"/>
    <s v="Estruturar e Dinamizar Atividades Produtivas"/>
    <s v="-"/>
    <s v="AD"/>
    <s v="AD/GIM"/>
    <s v="7ª SR"/>
    <s v="3 - Projetos Complementares"/>
    <s v="Pavimentação de Vias Públicas em Aroazes/PI -2019"/>
    <e v="#REF!"/>
    <s v="Obra"/>
    <s v="Pavimentação"/>
    <s v="Pavimentação"/>
    <m/>
    <s v="03 - Em licitação"/>
    <s v="Aguardando Processo Licitatorio."/>
    <s v="Sim"/>
    <s v="Técnico"/>
    <s v="Baixo"/>
    <s v="Aguardando Licitação Convenente - 2019"/>
    <s v="Convênio celebrado em 2019. Aguardando Processo licitatório"/>
    <s v="Sem Restrição Informada"/>
    <s v="NA"/>
    <s v="NA"/>
    <s v="NA"/>
    <s v="-"/>
    <s v="PI"/>
    <n v="0"/>
    <n v="0"/>
    <n v="0"/>
    <n v="0"/>
    <n v="0"/>
    <n v="253075"/>
    <n v="0"/>
    <n v="253075"/>
    <s v="Sim"/>
    <x v="0"/>
  </r>
  <r>
    <n v="2"/>
    <x v="502"/>
    <s v="Processos de Negócios"/>
    <s v="Economia Sustentável"/>
    <s v="Estruturar e Dinamizar Atividades Produtivas"/>
    <s v="-"/>
    <s v="AD"/>
    <s v="AD/GIM"/>
    <s v="7ª SR"/>
    <s v="3 - Projetos Complementares"/>
    <s v="Pavimentação de Vias Públicas em Assunção do Piaui/PI -2019"/>
    <e v="#REF!"/>
    <s v="Obra"/>
    <s v="Pavimentação"/>
    <s v="Pavimentação"/>
    <m/>
    <s v="03 - Em licitação"/>
    <s v="Aguardando processo licitatório. "/>
    <s v="Sim"/>
    <s v="Técnico"/>
    <s v="Baixo"/>
    <s v="Aguardando Licitação Convenente - 2019"/>
    <s v="Convênio celebrado em 2019. Aguardando Processo licitatório"/>
    <s v="Sem Restrição Informada"/>
    <s v="NA"/>
    <s v="NA"/>
    <s v="NA"/>
    <s v="-"/>
    <s v="PI"/>
    <n v="0"/>
    <n v="0"/>
    <n v="0"/>
    <n v="0"/>
    <n v="0"/>
    <n v="253075"/>
    <n v="0"/>
    <n v="0"/>
    <s v="Sim"/>
    <x v="0"/>
  </r>
  <r>
    <n v="3"/>
    <x v="503"/>
    <s v="Processos de Negócios"/>
    <s v="Economia Sustentável"/>
    <s v="Estruturar e Dinamizar Atividades Produtivas"/>
    <s v="-"/>
    <s v="AD"/>
    <s v="AD/GIM"/>
    <s v="7ª SR"/>
    <s v="3 - Projetos Complementares"/>
    <s v="Pavimentação de Vias Públicas em Avelino Lopes/PI -2018"/>
    <m/>
    <s v="Obra"/>
    <s v="Pavimentação"/>
    <s v="Pavimentação"/>
    <m/>
    <s v="06 - Em execução"/>
    <s v="Após vistorias realizadas  no local das obras, a fiscalização destacou pendências na execução física das mesmas e bem como na prestação de contas da primeira parcela liberada. Desta forma, por solicitação do fiscal do convênio, em seu parecer técnico, a 7ª SR reportou à convenente  o que fora destacado e esta se manifestou  encaminhando documentação com fotos contestando  as pendências apontadas. A documentação está sob a análise pelo Fiscal do convênio que dará parecer conclusivo após verifica"/>
    <s v="Não"/>
    <s v="Sem Restrição Informada"/>
    <s v="Sem Restrição Informada"/>
    <s v="Sem Restrição/Problema"/>
    <s v="Sem Restrição Informada"/>
    <s v="Sem Restrição Informada"/>
    <s v="NA"/>
    <s v="NA"/>
    <s v="NA"/>
    <s v="-"/>
    <s v="PI"/>
    <n v="8"/>
    <n v="0"/>
    <n v="0"/>
    <n v="0"/>
    <n v="0"/>
    <n v="611040"/>
    <n v="0"/>
    <n v="0"/>
    <s v="Sim"/>
    <x v="0"/>
  </r>
  <r>
    <n v="3"/>
    <x v="504"/>
    <s v="Processos de Negócios"/>
    <s v="Economia Sustentável"/>
    <s v="Estruturar e Dinamizar Atividades Produtivas"/>
    <s v="-"/>
    <s v="AD"/>
    <s v="AD/GIM"/>
    <s v="7ª SR"/>
    <s v="3 - Projetos Complementares"/>
    <s v="Pavimentação de Vias Públicas em Avelino Lopes/PI -2019"/>
    <m/>
    <s v="Obra"/>
    <s v="Pavimentação"/>
    <s v="Pavimentação"/>
    <m/>
    <s v="01 - Ação preparatória"/>
    <s v=" A fiscalização aguarda que seja inserido no SICONV os documentos necessário para liberação da parcelas."/>
    <s v="Não"/>
    <s v="Sem Restrição Informada"/>
    <s v="Sem Restrição Informada"/>
    <s v="Sem Restrição/Problema"/>
    <s v="Sem Restrição Informada"/>
    <s v="Sem Restrição Informada"/>
    <s v="NA"/>
    <s v="NA"/>
    <s v="NA"/>
    <s v="-"/>
    <s v="PI"/>
    <n v="0"/>
    <n v="0"/>
    <n v="0"/>
    <n v="0"/>
    <n v="0"/>
    <n v="503500"/>
    <n v="0"/>
    <n v="0"/>
    <s v="Sim"/>
    <x v="0"/>
  </r>
  <r>
    <n v="2"/>
    <x v="505"/>
    <s v="Processos de Negócios"/>
    <s v="Economia Sustentável"/>
    <s v="Estruturar e Dinamizar Atividades Produtivas"/>
    <s v="-"/>
    <s v="AD"/>
    <s v="AD/GIM"/>
    <s v="7ª SR"/>
    <s v="3 - Projetos Complementares"/>
    <s v="Pavimentação de Vias Públicas em Caxingó/PI -2019"/>
    <e v="#REF!"/>
    <s v="Obra"/>
    <s v="Pavimentação"/>
    <s v="Pavimentação"/>
    <m/>
    <s v="03 - Em licitação"/>
    <s v="Aguardando licitação."/>
    <s v="Sim"/>
    <s v="Técnico"/>
    <s v="Baixo"/>
    <s v="Aguardando Licitação Convenente - 2019"/>
    <s v="Convênio celebrado em 2019. Aguardando Processo licitatório"/>
    <s v="Sem Restrição Informada"/>
    <s v="NA"/>
    <s v="NA"/>
    <s v="NA"/>
    <s v="-"/>
    <s v="PI"/>
    <n v="0"/>
    <n v="0"/>
    <n v="0"/>
    <n v="0"/>
    <n v="0"/>
    <n v="253075"/>
    <n v="0"/>
    <n v="0"/>
    <s v="Sim"/>
    <x v="0"/>
  </r>
  <r>
    <n v="3"/>
    <x v="506"/>
    <s v="Processos de Negócios"/>
    <s v="Economia Sustentável"/>
    <s v="Estruturar e Dinamizar Atividades Produtivas"/>
    <s v="-"/>
    <s v="AD"/>
    <s v="AD/GIM"/>
    <s v="7ª SR"/>
    <s v="3 - Projetos Complementares"/>
    <s v="Pavimentação de Vias Públicas em Barra d Alcântara/PI -2017"/>
    <m/>
    <s v="Obra"/>
    <s v="Pavimentação"/>
    <s v="Pavimentação"/>
    <m/>
    <s v="01 - Ação preparatória"/>
    <s v="No aguardo da apresentação do Projeto Básico Readequado por parte da Prefeitura, para ser analisado."/>
    <s v="Não"/>
    <s v="Sem Restrição Informada"/>
    <s v="Sem Restrição Informada"/>
    <s v="Sem Restrição/Problema"/>
    <s v="Sem Restrição Informada"/>
    <s v="Sem Restrição Informada"/>
    <s v="NA"/>
    <s v="NA"/>
    <s v="NA"/>
    <s v="-"/>
    <s v="PI"/>
    <n v="0"/>
    <n v="0"/>
    <n v="0"/>
    <n v="0"/>
    <n v="0"/>
    <n v="250040"/>
    <n v="0"/>
    <n v="0"/>
    <s v="Sim"/>
    <x v="0"/>
  </r>
  <r>
    <n v="1"/>
    <x v="507"/>
    <s v="Processos de Negócios"/>
    <s v="Economia Sustentável"/>
    <s v="Estruturar e Dinamizar Atividades Produtivas"/>
    <s v="-"/>
    <s v="AD"/>
    <s v="AD/GIM"/>
    <s v="7ª SR"/>
    <s v="3 - Projetos Complementares"/>
    <s v="Pavimentação de Vias Públicas em Barras/PI -2017"/>
    <e v="#REF!"/>
    <s v="Obra"/>
    <s v="Pavimentação"/>
    <s v="Pavimentação"/>
    <m/>
    <s v="03 - Em licitação"/>
    <s v="Aguardando processo licitatório das metas 01 e 02."/>
    <s v="Sim"/>
    <s v="Técnico"/>
    <s v="Alto"/>
    <s v="Aguardando Licitação Convenente - 2017"/>
    <s v="Convênio celebrado em 2017. Ainda aguardando processo licitatório"/>
    <s v="Sem Restrição Informada"/>
    <s v="NA"/>
    <s v="NA"/>
    <s v="NA"/>
    <s v="-"/>
    <s v="PI"/>
    <n v="0"/>
    <n v="0"/>
    <n v="0"/>
    <n v="0"/>
    <n v="0"/>
    <n v="334120.7"/>
    <n v="0"/>
    <n v="0"/>
    <s v="Sim"/>
    <x v="0"/>
  </r>
  <r>
    <n v="1"/>
    <x v="508"/>
    <s v="Processos de Negócios"/>
    <s v="Economia Sustentável"/>
    <s v="Estruturar e Dinamizar Atividades Produtivas"/>
    <s v="-"/>
    <s v="AD"/>
    <s v="AD/GIM"/>
    <s v="7ª SR"/>
    <s v="3 - Projetos Complementares"/>
    <s v="Pavimentação de Vias Públicas em Barreiras do Piauí/PI -2018"/>
    <s v="2018"/>
    <s v="Obra"/>
    <s v="Pavimentação"/>
    <s v="Pavimentação"/>
    <m/>
    <s v="08 - Paralisado"/>
    <s v="Solicitada a paralisação do contrato devido à inexistência de empenho para garantir os recursos referentes ao reajustamento previsto na cláusula sétima do contrato, uma vez que será necessário a prorrogação do prazo do contrato para viabilizar a conclusão dos serviços."/>
    <s v="Sim"/>
    <s v="Orçamentário"/>
    <s v="Alto"/>
    <s v="Sem previsão na LOA"/>
    <s v="Sem cobertura de orçamento para prorragação do instrumento. Obra coberta por recurso de emenda parlamentar"/>
    <s v="Sem Restrição Informada"/>
    <s v="NA"/>
    <s v="NA"/>
    <s v="NA"/>
    <s v="-"/>
    <s v="PI"/>
    <n v="21"/>
    <n v="0"/>
    <n v="0"/>
    <n v="0"/>
    <n v="0"/>
    <n v="154582.87"/>
    <n v="0"/>
    <n v="0"/>
    <s v="Sim"/>
    <x v="0"/>
  </r>
  <r>
    <n v="3"/>
    <x v="509"/>
    <s v="Processos de Negócios"/>
    <s v="Economia Sustentável"/>
    <s v="Estruturar e Dinamizar Atividades Produtivas"/>
    <s v="-"/>
    <s v="AD"/>
    <s v="AD/GIM"/>
    <s v="7ª SR"/>
    <s v="3 - Projetos Complementares"/>
    <s v="Pavimentação de Vias Públicas em Belem do Piaui/PI -2019"/>
    <m/>
    <s v="Obra"/>
    <s v="Pavimentação"/>
    <s v="Pavimentação"/>
    <m/>
    <s v="01 - Ação preparatória"/>
    <s v="O projeto básico foi reenviado através do Of. 1811/2020 - Prefeitura, está em análise."/>
    <s v="Não"/>
    <s v="Sem Restrição Informada"/>
    <s v="Sem Restrição Informada"/>
    <s v="Sem Restrição/Problema"/>
    <s v="Sem Restrição Informada"/>
    <s v="Sem Restrição Informada"/>
    <s v="NA"/>
    <s v="NA"/>
    <s v="NA"/>
    <s v="-"/>
    <s v="PI"/>
    <n v="0"/>
    <n v="0"/>
    <n v="0"/>
    <n v="0"/>
    <n v="0"/>
    <n v="253075"/>
    <n v="0"/>
    <n v="0"/>
    <s v="Sim"/>
    <x v="0"/>
  </r>
  <r>
    <n v="3"/>
    <x v="510"/>
    <s v="Processos de Negócios"/>
    <s v="Economia Sustentável"/>
    <s v="Estruturar e Dinamizar Atividades Produtivas"/>
    <s v="-"/>
    <s v="AD"/>
    <s v="AD/GIM"/>
    <s v="7ª SR"/>
    <s v="3 - Projetos Complementares"/>
    <s v="Pavimentação de Vias Públicas em Beneditinos/PI -2019"/>
    <m/>
    <s v="Obra"/>
    <s v="Pavimentação"/>
    <s v="Pavimentação"/>
    <m/>
    <s v="01 - Ação preparatória"/>
    <s v="Solicitada parcela única; aguardando repasse de recursos."/>
    <s v="Não"/>
    <s v="Sem Restrição Informada"/>
    <s v="Sem Restrição Informada"/>
    <s v="Sem Restrição/Problema"/>
    <s v="Sem Restrição Informada"/>
    <s v="Sem Restrição Informada"/>
    <s v="NA"/>
    <s v="NA"/>
    <s v="NA"/>
    <s v="-"/>
    <s v="PI"/>
    <n v="0"/>
    <n v="0"/>
    <n v="0"/>
    <n v="0"/>
    <n v="0"/>
    <n v="382000"/>
    <n v="0"/>
    <n v="382000"/>
    <s v="Sim"/>
    <x v="0"/>
  </r>
  <r>
    <n v="3"/>
    <x v="511"/>
    <s v="Processos de Negócios"/>
    <s v="Economia Sustentável"/>
    <s v="Estruturar e Dinamizar Atividades Produtivas"/>
    <s v="-"/>
    <s v="AD"/>
    <s v="AD/GIM"/>
    <s v="7ª SR"/>
    <s v="3 - Projetos Complementares"/>
    <s v="Pavimentação de Vias Públicas em Boa Hora/PI -2019"/>
    <m/>
    <s v="Obra"/>
    <s v="Pavimentação"/>
    <s v="Pavimentação"/>
    <m/>
    <s v="01 - Ação preparatória"/>
    <s v="Processos licitatórios aprovados. Solicitada a liberação da parcela única do convênio."/>
    <s v="Não"/>
    <s v="Sem Restrição Informada"/>
    <s v="Sem Restrição Informada"/>
    <s v="Sem Restrição/Problema"/>
    <s v="Sem Restrição Informada"/>
    <s v="Sem Restrição Informada"/>
    <s v="NA"/>
    <s v="NA"/>
    <s v="NA"/>
    <s v="-"/>
    <s v="PI"/>
    <n v="0"/>
    <n v="0"/>
    <n v="0"/>
    <n v="0"/>
    <n v="0"/>
    <n v="250040"/>
    <n v="0"/>
    <n v="250040"/>
    <s v="Sim"/>
    <x v="0"/>
  </r>
  <r>
    <n v="3"/>
    <x v="512"/>
    <s v="Processos de Negócios"/>
    <s v="Economia Sustentável"/>
    <s v="Estruturar e Dinamizar Atividades Produtivas"/>
    <s v="-"/>
    <s v="AD"/>
    <s v="AD/GIM"/>
    <s v="7ª SR"/>
    <s v="3 - Projetos Complementares"/>
    <s v="Pavimentação de Vias Públicas em Bocaina/PI -2017"/>
    <m/>
    <s v="Obra"/>
    <s v="Pavimentação"/>
    <s v="Pavimentação"/>
    <m/>
    <s v="00 - A iniciar"/>
    <s v="Aguardando início dos serviços e prestação de contas da 1ª parcela. "/>
    <s v="Não"/>
    <s v="Sem Restrição Informada"/>
    <s v="Sem Restrição Informada"/>
    <s v="Sem Restrição/Problema"/>
    <s v="Sem Restrição Informada"/>
    <s v="Sem Restrição Informada"/>
    <s v="NA"/>
    <s v="NA"/>
    <s v="NA"/>
    <s v="-"/>
    <s v="PI"/>
    <n v="0"/>
    <n v="0"/>
    <n v="0"/>
    <n v="0"/>
    <n v="0"/>
    <n v="249453.89"/>
    <n v="0"/>
    <n v="71092.23"/>
    <s v="Sim"/>
    <x v="0"/>
  </r>
  <r>
    <n v="3"/>
    <x v="513"/>
    <s v="Processos de Negócios"/>
    <s v="Economia Sustentável"/>
    <s v="Estruturar e Dinamizar Atividades Produtivas"/>
    <s v="-"/>
    <s v="AD"/>
    <s v="AD/GIM"/>
    <s v="7ª SR"/>
    <s v="3 - Projetos Complementares"/>
    <s v="Pavimentação de Vias Públicas em Bocaina/PI -2018"/>
    <m/>
    <s v="Obra"/>
    <s v="Pavimentação"/>
    <s v="Pavimentação"/>
    <m/>
    <s v="00 - A iniciar"/>
    <s v="Readequação do projeto básico aprovado."/>
    <s v="Não"/>
    <s v="Sem Restrição Informada"/>
    <s v="Sem Restrição Informada"/>
    <s v="Sem Restrição/Problema"/>
    <s v="Sem Restrição Informada"/>
    <s v="Sem Restrição Informada"/>
    <s v="NA"/>
    <s v="NA"/>
    <s v="NA"/>
    <s v="-"/>
    <s v="PI"/>
    <n v="0"/>
    <n v="0"/>
    <n v="0"/>
    <n v="0"/>
    <n v="0"/>
    <n v="475000"/>
    <n v="0"/>
    <n v="320454.03999999998"/>
    <s v="Sim"/>
    <x v="0"/>
  </r>
  <r>
    <n v="3"/>
    <x v="514"/>
    <s v="Processos de Negócios"/>
    <s v="Economia Sustentável"/>
    <s v="Estruturar e Dinamizar Atividades Produtivas"/>
    <s v="-"/>
    <s v="AD"/>
    <s v="AD/GIM"/>
    <s v="7ª SR"/>
    <s v="3 - Projetos Complementares"/>
    <s v="Pavimentação de Vias Públicas em Bocaina/PI -2019"/>
    <m/>
    <s v="Obra"/>
    <s v="Pavimentação"/>
    <s v="Pavimentação"/>
    <m/>
    <s v="01 - Ação preparatória"/>
    <s v="Solicitada a liberação dos recursos."/>
    <s v="Não"/>
    <s v="Sem Restrição Informada"/>
    <s v="Sem Restrição Informada"/>
    <s v="Sem Restrição/Problema"/>
    <s v="Sem Restrição Informada"/>
    <s v="Sem Restrição Informada"/>
    <s v="NA"/>
    <s v="NA"/>
    <s v="NA"/>
    <s v="-"/>
    <s v="PI"/>
    <n v="0"/>
    <n v="0"/>
    <n v="0"/>
    <n v="0"/>
    <n v="0"/>
    <n v="251750"/>
    <n v="0"/>
    <n v="251750"/>
    <s v="Sim"/>
    <x v="0"/>
  </r>
  <r>
    <n v="3"/>
    <x v="515"/>
    <s v="Processos de Negócios"/>
    <s v="Economia Sustentável"/>
    <s v="Estruturar e Dinamizar Atividades Produtivas"/>
    <s v="-"/>
    <s v="AD"/>
    <s v="AD/GIM"/>
    <s v="7ª SR"/>
    <s v="3 - Projetos Complementares"/>
    <s v="Pavimentação de Vias Públicas em Bom Jesus/PI -2018"/>
    <m/>
    <s v="Obra"/>
    <s v="Pavimentação"/>
    <s v="Pavimentação"/>
    <m/>
    <s v="06 - Em execução"/>
    <s v="7.177.00/2018 - Obra em execução. 7.077.00/2018 -Dispensa de Licitação reprovado pela área técnica. No aguardo de nova Dispensa para análise."/>
    <s v="Não"/>
    <s v="Sem Restrição Informada"/>
    <s v="Sem Restrição Informada"/>
    <s v="Sem Restrição/Problema"/>
    <s v="Sem Restrição Informada"/>
    <s v="Sem Restrição Informada"/>
    <s v="NA"/>
    <s v="NA"/>
    <s v="NA"/>
    <s v="-"/>
    <s v="PI"/>
    <n v="40"/>
    <n v="0"/>
    <n v="0"/>
    <n v="0"/>
    <n v="0"/>
    <n v="2311220.46"/>
    <n v="0"/>
    <n v="1627997.06"/>
    <s v="Sim"/>
    <x v="0"/>
  </r>
  <r>
    <n v="3"/>
    <x v="516"/>
    <s v="Processos de Negócios"/>
    <s v="Economia Sustentável"/>
    <s v="Estruturar e Dinamizar Atividades Produtivas"/>
    <s v="-"/>
    <s v="AD"/>
    <s v="AD/GIM"/>
    <s v="7ª SR"/>
    <s v="3 - Projetos Complementares"/>
    <s v="Pavimentação de Vias Públicas em Bonfim do Piauí/PI -2017"/>
    <m/>
    <s v="Obra"/>
    <s v="Pavimentação"/>
    <s v="Pavimentação"/>
    <m/>
    <s v="00 - A iniciar"/>
    <s v="Projeto executivo reapresentando através do Of. 24/2020, foi analisado e enviado para aprovação."/>
    <s v="Não"/>
    <s v="Sem Restrição Informada"/>
    <s v="Sem Restrição Informada"/>
    <s v="Sem Restrição/Problema"/>
    <s v="Sem Restrição Informada"/>
    <s v="Sem Restrição Informada"/>
    <s v="NA"/>
    <s v="NA"/>
    <s v="NA"/>
    <s v="-"/>
    <s v="PI"/>
    <n v="0"/>
    <n v="0"/>
    <n v="0"/>
    <n v="0"/>
    <n v="0"/>
    <n v="250040"/>
    <n v="0"/>
    <n v="0"/>
    <s v="Sim"/>
    <x v="0"/>
  </r>
  <r>
    <n v="3"/>
    <x v="517"/>
    <s v="Processos de Negócios"/>
    <s v="Economia Sustentável"/>
    <s v="Estruturar e Dinamizar Atividades Produtivas"/>
    <s v="-"/>
    <s v="AD"/>
    <s v="AD/GIM"/>
    <s v="7ª SR"/>
    <s v="3 - Projetos Complementares"/>
    <s v="Pavimentação de Vias Públicas em Bonfim do Piauí/PI -2019"/>
    <m/>
    <s v="Obra"/>
    <s v="Pavimentação"/>
    <s v="Pavimentação"/>
    <m/>
    <s v="00 - A iniciar"/>
    <s v="Foi encaminhado processo licitatório. Está em analise pela fiscalização da Codevasf."/>
    <s v="Não"/>
    <s v="Sem Restrição Informada"/>
    <s v="Sem Restrição Informada"/>
    <s v="Sem Restrição/Problema"/>
    <s v="Sem Restrição Informada"/>
    <s v="Sem Restrição Informada"/>
    <s v="NA"/>
    <s v="NA"/>
    <s v="NA"/>
    <s v="-"/>
    <s v="PI"/>
    <n v="0"/>
    <n v="0"/>
    <n v="0"/>
    <n v="0"/>
    <n v="0"/>
    <n v="506540"/>
    <n v="0"/>
    <n v="0"/>
    <s v="Sim"/>
    <x v="0"/>
  </r>
  <r>
    <n v="3"/>
    <x v="518"/>
    <s v="Processos de Negócios"/>
    <s v="Economia Sustentável"/>
    <s v="Estruturar e Dinamizar Atividades Produtivas"/>
    <s v="-"/>
    <s v="AD"/>
    <s v="AD/GIM"/>
    <s v="7ª SR"/>
    <s v="3 - Projetos Complementares"/>
    <s v="Pavimentação de Vias Públicas em Brasileira/PI -2018"/>
    <m/>
    <s v="Obra"/>
    <s v="Pavimentação"/>
    <s v="Pavimentação"/>
    <m/>
    <s v="01 - Ação preparatória"/>
    <s v="Aguardando entrega de cópia do processo licitatório da obra e da elaboração do projeto executivo."/>
    <s v="Não"/>
    <s v="Sem Restrição Informada"/>
    <s v="Sem Restrição Informada"/>
    <s v="Sem Restrição/Problema"/>
    <s v="Sem Restrição Informada"/>
    <s v="Sem Restrição Informada"/>
    <s v="NA"/>
    <s v="NA"/>
    <s v="NA"/>
    <s v="-"/>
    <s v="PI"/>
    <n v="0"/>
    <n v="0"/>
    <n v="0"/>
    <n v="0"/>
    <n v="0"/>
    <n v="254600"/>
    <n v="0"/>
    <n v="0"/>
    <s v="Sim"/>
    <x v="0"/>
  </r>
  <r>
    <n v="1"/>
    <x v="519"/>
    <s v="Processos de Negócios"/>
    <s v="Economia Sustentável"/>
    <s v="Estruturar e Dinamizar Atividades Produtivas"/>
    <s v="-"/>
    <s v="AD"/>
    <s v="AD/GIM"/>
    <s v="7ª SR"/>
    <s v="3 - Projetos Complementares"/>
    <s v="Pavimentação de Vias Públicas em Brejo do Piauí/PI -2017"/>
    <e v="#REF!"/>
    <s v="Obra"/>
    <s v="Pavimentação"/>
    <s v="Pavimentação"/>
    <m/>
    <s v="03 - Em licitação"/>
    <s v="Processo em análise."/>
    <s v="Sim"/>
    <s v="Técnico"/>
    <s v="Alto"/>
    <s v="Aguardando Licitação Convenente - 2017"/>
    <s v="Convênio celebrado em 2017. Ainda aguardando processo licitatório"/>
    <s v="Sem Restrição Informada"/>
    <s v="NA"/>
    <s v="NA"/>
    <s v="NA"/>
    <s v="-"/>
    <s v="PI"/>
    <n v="0"/>
    <n v="0"/>
    <n v="0"/>
    <n v="0"/>
    <n v="0"/>
    <n v="250040"/>
    <n v="0"/>
    <n v="159365.96"/>
    <s v="Sim"/>
    <x v="0"/>
  </r>
  <r>
    <n v="1"/>
    <x v="520"/>
    <s v="Processos de Negócios"/>
    <s v="Economia Sustentável"/>
    <s v="Estruturar e Dinamizar Atividades Produtivas"/>
    <s v="-"/>
    <s v="AD"/>
    <s v="AD/GIM"/>
    <s v="7ª SR"/>
    <s v="3 - Projetos Complementares"/>
    <s v="Pavimentação de Vias Públicas em Cabeceiras do Piauí/PI -2017"/>
    <e v="#REF!"/>
    <s v="Obra"/>
    <s v="Pavimentação"/>
    <s v="Pavimentação"/>
    <m/>
    <s v="03 - Em licitação"/>
    <s v="Aguardando o envio do processo licitatório referente a meta 01 e 02. "/>
    <s v="Sim"/>
    <s v="Técnico"/>
    <s v="Alto"/>
    <s v="Aguardando Licitação Convenente - 2017"/>
    <s v="Convênio celebrado em 2017. Ainda aguardando processo licitatório"/>
    <s v="Sem Restrição Informada"/>
    <s v="NA"/>
    <s v="NA"/>
    <s v="NA"/>
    <s v="-"/>
    <s v="PI"/>
    <n v="0"/>
    <n v="0"/>
    <n v="0"/>
    <n v="0"/>
    <n v="0"/>
    <n v="251750"/>
    <n v="0"/>
    <n v="0"/>
    <s v="Sim"/>
    <x v="0"/>
  </r>
  <r>
    <n v="3"/>
    <x v="521"/>
    <s v="Processos de Negócios"/>
    <s v="Economia Sustentável"/>
    <s v="Estruturar e Dinamizar Atividades Produtivas"/>
    <s v="-"/>
    <s v="AD"/>
    <s v="AD/GIM"/>
    <s v="7ª SR"/>
    <s v="3 - Projetos Complementares"/>
    <s v="Pavimentação de Vias Públicas em Cabeceiras do Piauí/PI -2018"/>
    <m/>
    <s v="Obra"/>
    <s v="Pavimentação"/>
    <s v="Pavimentação"/>
    <m/>
    <s v="01 - Ação preparatória"/>
    <s v="O projeto básico foi aprovado e a cláusula suspensiva retirada. Aguardando a apresentação dos processos licitatórios."/>
    <s v="Não"/>
    <s v="Sem Restrição Informada"/>
    <s v="Sem Restrição Informada"/>
    <s v="Sem Restrição/Problema"/>
    <s v="Sem Restrição Informada"/>
    <s v="Sem Restrição Informada"/>
    <s v="NA"/>
    <s v="NA"/>
    <s v="NA"/>
    <s v="-"/>
    <s v="PI"/>
    <n v="0"/>
    <n v="0"/>
    <n v="0"/>
    <n v="0"/>
    <n v="0"/>
    <n v="250800"/>
    <n v="0"/>
    <n v="0"/>
    <s v="Sim"/>
    <x v="0"/>
  </r>
  <r>
    <n v="3"/>
    <x v="522"/>
    <s v="Processos de Negócios"/>
    <s v="Economia Sustentável"/>
    <s v="Estruturar e Dinamizar Atividades Produtivas"/>
    <s v="-"/>
    <s v="AD"/>
    <s v="AD/GIM"/>
    <s v="7ª SR"/>
    <s v="3 - Projetos Complementares"/>
    <s v="Pavimentação de Vias Públicas em Cabeceiras do Piauí/PI -2019"/>
    <m/>
    <s v="Obra"/>
    <s v="Pavimentação"/>
    <s v="Pavimentação"/>
    <m/>
    <s v="01 - Ação preparatória"/>
    <s v="O projeto básico foi aprovado e a cláusula suspensiva retirada. Aguardando a apresentação dos processos licitatórios."/>
    <s v="Não"/>
    <s v="Sem Restrição Informada"/>
    <s v="Sem Restrição Informada"/>
    <s v="Sem Restrição/Problema"/>
    <s v="Sem Restrição Informada"/>
    <s v="Sem Restrição Informada"/>
    <s v="NA"/>
    <s v="NA"/>
    <s v="NA"/>
    <s v="-"/>
    <s v="PI"/>
    <n v="0"/>
    <n v="0"/>
    <n v="0"/>
    <n v="0"/>
    <n v="0"/>
    <n v="503500"/>
    <n v="0"/>
    <n v="0"/>
    <s v="Sim"/>
    <x v="0"/>
  </r>
  <r>
    <n v="3"/>
    <x v="523"/>
    <s v="Processos de Negócios"/>
    <s v="Economia Sustentável"/>
    <s v="Estruturar e Dinamizar Atividades Produtivas"/>
    <s v="-"/>
    <s v="AD"/>
    <s v="AD/GIM"/>
    <s v="7ª SR"/>
    <s v="3 - Projetos Complementares"/>
    <s v="Pavimentação de Vias Públicas em Caldeirão Grande do Piauí/PI -2017"/>
    <m/>
    <s v="Obra"/>
    <s v="Pavimentação"/>
    <s v="Pavimentação"/>
    <m/>
    <s v="01 - Ação preparatória"/>
    <s v="Processos licitatórios referente as Meta 1 - Elaboração de Projeto Executivo e 2 - Obra analisados e aprovados. Aguardando regularização ambiental para aprovação do Projeto Executivo."/>
    <s v="Não"/>
    <s v="Sem Restrição Informada"/>
    <s v="Sem Restrição Informada"/>
    <s v="Sem Restrição/Problema"/>
    <s v="Sem Restrição Informada"/>
    <s v="Sem Restrição Informada"/>
    <s v="NA"/>
    <s v="NA"/>
    <s v="NA"/>
    <s v="-"/>
    <s v="PI"/>
    <n v="0"/>
    <n v="0"/>
    <n v="0"/>
    <n v="0"/>
    <n v="0"/>
    <n v="285000"/>
    <n v="0"/>
    <n v="254611.73"/>
    <s v="Sim"/>
    <x v="0"/>
  </r>
  <r>
    <n v="3"/>
    <x v="524"/>
    <s v="Processos de Negócios"/>
    <s v="Economia Sustentável"/>
    <s v="Estruturar e Dinamizar Atividades Produtivas"/>
    <s v="-"/>
    <s v="AD"/>
    <s v="AD/GIM"/>
    <s v="7ª SR"/>
    <s v="3 - Projetos Complementares"/>
    <s v="Pavimentação de Vias Públicas em Caldeirão Grande do Piauí/PI -2019"/>
    <m/>
    <s v="Obra"/>
    <s v="Pavimentação"/>
    <s v="Pavimentação"/>
    <m/>
    <s v="01 - Ação preparatória"/>
    <s v="Projeto básico reapresentado através do Of. 031/2021, analisado e aguardando visita prévia para retirada da cláusula suspensiva."/>
    <s v="Não"/>
    <s v="Sem Restrição Informada"/>
    <s v="Sem Restrição Informada"/>
    <s v="Sem Restrição/Problema"/>
    <s v="Sem Restrição Informada"/>
    <s v="Sem Restrição Informada"/>
    <s v="NA"/>
    <s v="NA"/>
    <s v="NA"/>
    <s v="-"/>
    <s v="PI"/>
    <n v="0"/>
    <n v="0"/>
    <n v="0"/>
    <n v="0"/>
    <n v="0"/>
    <n v="253075"/>
    <n v="0"/>
    <n v="0"/>
    <s v="Sim"/>
    <x v="0"/>
  </r>
  <r>
    <n v="1"/>
    <x v="525"/>
    <s v="Processos de Negócios"/>
    <s v="Economia Sustentável"/>
    <s v="Estruturar e Dinamizar Atividades Produtivas"/>
    <s v="-"/>
    <s v="AD"/>
    <s v="AD/GIM"/>
    <s v="7ª SR"/>
    <s v="3 - Projetos Complementares"/>
    <s v="Pavimentação de Vias Públicas em Campo Alegre do Fidalgo/PI -2018"/>
    <e v="#REF!"/>
    <s v="Obra"/>
    <s v="Pavimentação"/>
    <s v="Pavimentação"/>
    <m/>
    <s v="03 - Em licitação"/>
    <s v="A fiscalização esta aguardando as licitações para serem analisadas....."/>
    <s v="Sim"/>
    <s v="Técnico"/>
    <s v="Alto"/>
    <s v="Aguardando Licitação Convenente - 2018"/>
    <s v="Convênio celebrado em 2018. Ainda aguardando processo licitatório"/>
    <s v="Sem Restrição Informada"/>
    <s v="NA"/>
    <s v="NA"/>
    <s v="NA"/>
    <s v="-"/>
    <s v="PI"/>
    <n v="0"/>
    <n v="0"/>
    <n v="0"/>
    <n v="0"/>
    <n v="0"/>
    <n v="251750"/>
    <n v="0"/>
    <n v="0"/>
    <s v="Sim"/>
    <x v="0"/>
  </r>
  <r>
    <n v="3"/>
    <x v="526"/>
    <s v="Processos de Negócios"/>
    <s v="Economia Sustentável"/>
    <s v="Estruturar e Dinamizar Atividades Produtivas"/>
    <s v="-"/>
    <s v="AD"/>
    <s v="AD/GIM"/>
    <s v="7ª SR"/>
    <s v="3 - Projetos Complementares"/>
    <s v="Pavimentação de Vias Públicas em Campo Grande Do Piaui/PI -2019"/>
    <m/>
    <s v="Obra"/>
    <s v="Pavimentação"/>
    <s v="Pavimentação"/>
    <m/>
    <s v="01 - Ação preparatória"/>
    <s v="Aguardando documentos cláusula suspensiva."/>
    <s v="Não"/>
    <s v="Sem Restrição Informada"/>
    <s v="Sem Restrição Informada"/>
    <s v="Sem Restrição/Problema"/>
    <s v="Sem Restrição Informada"/>
    <s v="Sem Restrição Informada"/>
    <s v="NA"/>
    <s v="NA"/>
    <s v="NA"/>
    <s v="-"/>
    <s v="PI"/>
    <n v="0"/>
    <n v="0"/>
    <n v="0"/>
    <n v="0"/>
    <n v="0"/>
    <n v="253075"/>
    <n v="0"/>
    <n v="0"/>
    <s v="Sim"/>
    <x v="0"/>
  </r>
  <r>
    <n v="3"/>
    <x v="527"/>
    <s v="Processos de Negócios"/>
    <s v="Economia Sustentável"/>
    <s v="Estruturar e Dinamizar Atividades Produtivas"/>
    <s v="-"/>
    <s v="AD"/>
    <s v="AD/GIM"/>
    <s v="7ª SR"/>
    <s v="3 - Projetos Complementares"/>
    <s v="Pavimentação de Vias Públicas em Campo Maior/PI -2019"/>
    <m/>
    <s v="Obra"/>
    <s v="Pavimentação"/>
    <s v="Pavimentação"/>
    <m/>
    <s v="01 - Ação preparatória"/>
    <s v="Aguardando entrega de cópia do processo licitatório da obra e da elaboração do projeto executivo. "/>
    <s v="Não"/>
    <s v="Sem Restrição Informada"/>
    <s v="Sem Restrição Informada"/>
    <s v="Sem Restrição/Problema"/>
    <s v="Sem Restrição Informada"/>
    <s v="Sem Restrição Informada"/>
    <s v="NA"/>
    <s v="NA"/>
    <s v="NA"/>
    <s v="-"/>
    <s v="PI"/>
    <n v="0"/>
    <n v="0"/>
    <n v="0"/>
    <n v="0"/>
    <n v="0"/>
    <n v="1533300"/>
    <n v="0"/>
    <n v="0"/>
    <s v="Sim"/>
    <x v="0"/>
  </r>
  <r>
    <n v="1"/>
    <x v="528"/>
    <s v="Processos de Negócios"/>
    <s v="Economia Sustentável"/>
    <s v="Estruturar e Dinamizar Atividades Produtivas"/>
    <s v="-"/>
    <s v="AD"/>
    <s v="AD/GIM"/>
    <s v="7ª SR"/>
    <s v="3 - Projetos Complementares"/>
    <s v="Pavimentação de Vias Públicas em Canto do Buriti/PI -2017"/>
    <e v="#REF!"/>
    <s v="Obra"/>
    <s v="Pavimentação"/>
    <s v="Pavimentação"/>
    <m/>
    <s v="03 - Em licitação"/>
    <s v="Obra não iniciada. Projeto de readequação de metas aprovado. Aguardando processos licitatórios."/>
    <s v="Sim"/>
    <s v="Técnico"/>
    <s v="Alto"/>
    <s v="Aguardando Licitação Convenente - 2017"/>
    <s v="Convênio celebrado em 2017. Ainda aguardando processo licitatório"/>
    <s v="Sem Restrição Informada"/>
    <s v="NA"/>
    <s v="NA"/>
    <s v="NA"/>
    <s v="-"/>
    <s v="PI"/>
    <n v="0"/>
    <n v="0"/>
    <n v="0"/>
    <n v="0"/>
    <n v="0"/>
    <n v="254796"/>
    <n v="0"/>
    <n v="0"/>
    <s v="Sim"/>
    <x v="0"/>
  </r>
  <r>
    <n v="1"/>
    <x v="529"/>
    <s v="Processos de Negócios"/>
    <s v="Economia Sustentável"/>
    <s v="Estruturar e Dinamizar Atividades Produtivas"/>
    <s v="-"/>
    <s v="AD"/>
    <s v="AD/GIM"/>
    <s v="7ª SR"/>
    <s v="3 - Projetos Complementares"/>
    <s v="Pavimentação de Vias Públicas em Canto do Buriti/PI -2018"/>
    <e v="#REF!"/>
    <s v="Obra"/>
    <s v="Pavimentação"/>
    <s v="Pavimentação"/>
    <m/>
    <s v="03 - Em licitação"/>
    <s v="Solicitada a liberação da 1ª parcela do Convênio para início da Obra. A parcela solicitada ainda não foi liberada."/>
    <s v="Sim"/>
    <s v="Técnico"/>
    <s v="Alto"/>
    <s v="Aguardando Licitação Convenente - 2018"/>
    <s v="Convênio celebrado em 2018. Ainda aguardando processo licitatório"/>
    <s v="Sem Restrição Informada"/>
    <s v="NA"/>
    <s v="NA"/>
    <s v="NA"/>
    <s v="-"/>
    <s v="PI"/>
    <n v="0"/>
    <n v="0"/>
    <n v="0"/>
    <n v="0"/>
    <n v="0"/>
    <n v="547328"/>
    <n v="0"/>
    <n v="380480.48"/>
    <s v="Sim"/>
    <x v="0"/>
  </r>
  <r>
    <n v="3"/>
    <x v="530"/>
    <s v="Processos de Negócios"/>
    <s v="Economia Sustentável"/>
    <s v="Estruturar e Dinamizar Atividades Produtivas"/>
    <s v="-"/>
    <s v="AD"/>
    <s v="AD/GIM"/>
    <s v="7ª SR"/>
    <s v="3 - Projetos Complementares"/>
    <s v="Pavimentação de Vias Públicas em Canto do Buriti/PI -2019"/>
    <m/>
    <s v="Obra"/>
    <s v="Pavimentação"/>
    <s v="Pavimentação"/>
    <m/>
    <s v="00 - A iniciar"/>
    <s v="A fiscalização da Codevasf liberou a parcela única."/>
    <s v="Não"/>
    <s v="Sem Restrição Informada"/>
    <s v="Sem Restrição Informada"/>
    <s v="Sem Restrição/Problema"/>
    <s v="Sem Restrição Informada"/>
    <s v="Sem Restrição Informada"/>
    <s v="NA"/>
    <s v="NA"/>
    <s v="NA"/>
    <s v="-"/>
    <s v="PI"/>
    <n v="0"/>
    <n v="0"/>
    <n v="0"/>
    <n v="0"/>
    <n v="0"/>
    <n v="251750"/>
    <n v="0"/>
    <n v="251750"/>
    <s v="Sim"/>
    <x v="0"/>
  </r>
  <r>
    <n v="3"/>
    <x v="531"/>
    <s v="Processos de Negócios"/>
    <s v="Economia Sustentável"/>
    <s v="Estruturar e Dinamizar Atividades Produtivas"/>
    <s v="-"/>
    <s v="AD"/>
    <s v="AD/GIM"/>
    <s v="7ª SR"/>
    <s v="3 - Projetos Complementares"/>
    <s v="Pavimentação de Vias Públicas em Capitão Gervásio Oliveira/PI -2018"/>
    <m/>
    <s v="Obra"/>
    <s v="Pavimentação"/>
    <s v="Pavimentação"/>
    <m/>
    <s v="06 - Em execução"/>
    <s v="Serviços concluídos."/>
    <s v="Não"/>
    <s v="Sem Restrição Informada"/>
    <s v="Sem Restrição Informada"/>
    <s v="Sem Restrição/Problema"/>
    <s v="Sem Restrição Informada"/>
    <s v="Sem Restrição Informada"/>
    <s v="NA"/>
    <s v="NA"/>
    <s v="NA"/>
    <s v="-"/>
    <s v="PI"/>
    <n v="100"/>
    <n v="0"/>
    <n v="0"/>
    <n v="0"/>
    <n v="0"/>
    <n v="198131.32"/>
    <n v="0"/>
    <n v="198130.89"/>
    <s v="Sim"/>
    <x v="0"/>
  </r>
  <r>
    <n v="3"/>
    <x v="532"/>
    <s v="Processos de Negócios"/>
    <s v="Economia Sustentável"/>
    <s v="Estruturar e Dinamizar Atividades Produtivas"/>
    <s v="-"/>
    <s v="AD"/>
    <s v="AD/GIM"/>
    <s v="7ª SR"/>
    <s v="3 - Projetos Complementares"/>
    <s v="Pavimentação de Vias Públicas em Caracol/PI -2018"/>
    <m/>
    <s v="Obra"/>
    <s v="Pavimentação"/>
    <s v="Pavimentação"/>
    <m/>
    <s v="01 - Ação preparatória"/>
    <s v=" 7.062.00/2018 - A fiscalização da codevasf vai agendar uma fiscalização.  7.072.00/2018 - A fiscalização da codevasf está aguardando as licitações para análise."/>
    <s v="Não"/>
    <s v="Sem Restrição Informada"/>
    <s v="Sem Restrição Informada"/>
    <s v="Sem Restrição/Problema"/>
    <s v="Sem Restrição Informada"/>
    <s v="Sem Restrição Informada"/>
    <s v="NA"/>
    <s v="NA"/>
    <s v="NA"/>
    <s v="-"/>
    <s v="PI"/>
    <n v="0"/>
    <n v="0"/>
    <n v="0"/>
    <n v="0"/>
    <n v="0"/>
    <n v="278029.96000000002"/>
    <n v="0"/>
    <n v="0"/>
    <s v="Sim"/>
    <x v="0"/>
  </r>
  <r>
    <n v="3"/>
    <x v="533"/>
    <s v="Processos de Negócios"/>
    <s v="Economia Sustentável"/>
    <s v="Estruturar e Dinamizar Atividades Produtivas"/>
    <s v="-"/>
    <s v="AD"/>
    <s v="AD/GIM"/>
    <s v="7ª SR"/>
    <s v="3 - Projetos Complementares"/>
    <s v="Pavimentação de Vias Públicas em Caraúbas do Piauí/PI -2018"/>
    <m/>
    <s v="Obra"/>
    <s v="Pavimentação"/>
    <s v="Pavimentação"/>
    <m/>
    <s v="00 - A iniciar"/>
    <s v="Aguardando comunicação do convenente do início da obra. "/>
    <s v="Não"/>
    <s v="Sem Restrição Informada"/>
    <s v="Sem Restrição Informada"/>
    <s v="Sem Restrição/Problema"/>
    <s v="Sem Restrição Informada"/>
    <s v="Sem Restrição Informada"/>
    <s v="NA"/>
    <s v="NA"/>
    <s v="NA"/>
    <s v="-"/>
    <s v="PI"/>
    <n v="0"/>
    <n v="0"/>
    <n v="0"/>
    <n v="0"/>
    <n v="0"/>
    <n v="820000"/>
    <n v="0"/>
    <n v="820000"/>
    <s v="Sim"/>
    <x v="0"/>
  </r>
  <r>
    <n v="3"/>
    <x v="534"/>
    <s v="Processos de Negócios"/>
    <s v="Economia Sustentável"/>
    <s v="Estruturar e Dinamizar Atividades Produtivas"/>
    <s v="-"/>
    <s v="AD"/>
    <s v="AD/GIM"/>
    <s v="7ª SR"/>
    <s v="3 - Projetos Complementares"/>
    <s v="Pavimentação de Vias Públicas em Caridade do Piauí/PI -2019"/>
    <m/>
    <s v="Obra"/>
    <s v="Pavimentação"/>
    <s v="Pavimentação"/>
    <m/>
    <s v="06 - Em execução"/>
    <s v="Recurso liberado para conta do convênio. Agendamento de viagem para fiscalização."/>
    <s v="Não"/>
    <s v="Sem Restrição Informada"/>
    <s v="Sem Restrição Informada"/>
    <s v="Sem Restrição/Problema"/>
    <s v="Sem Restrição Informada"/>
    <s v="Sem Restrição Informada"/>
    <s v="NA"/>
    <s v="NA"/>
    <s v="NA"/>
    <s v="-"/>
    <s v="PI"/>
    <n v="0"/>
    <n v="0"/>
    <n v="0"/>
    <n v="0"/>
    <n v="0"/>
    <n v="253075"/>
    <n v="0"/>
    <n v="253075"/>
    <s v="Sim"/>
    <x v="0"/>
  </r>
  <r>
    <n v="3"/>
    <x v="535"/>
    <s v="Processos de Negócios"/>
    <s v="Economia Sustentável"/>
    <s v="Estruturar e Dinamizar Atividades Produtivas"/>
    <s v="-"/>
    <s v="AD"/>
    <s v="AD/GIM"/>
    <s v="7ª SR"/>
    <s v="3 - Projetos Complementares"/>
    <s v="Pavimentação de Vias Públicas em Castelo do Piauí/PI -2018"/>
    <m/>
    <s v="Obra"/>
    <s v="Pavimentação"/>
    <s v="Pavimentação"/>
    <m/>
    <s v="00 - A iniciar"/>
    <s v="Solicitada a liberação da 1ª parcela dos recursos. Aguardando liberação. "/>
    <s v="Não"/>
    <s v="Sem Restrição Informada"/>
    <s v="Sem Restrição Informada"/>
    <s v="Sem Restrição/Problema"/>
    <s v="Sem Restrição Informada"/>
    <s v="Sem Restrição Informada"/>
    <s v="NA"/>
    <s v="NA"/>
    <s v="NA"/>
    <s v="-"/>
    <s v="PI"/>
    <n v="0"/>
    <n v="0"/>
    <n v="0"/>
    <n v="0"/>
    <n v="0"/>
    <n v="45507.1"/>
    <n v="0"/>
    <n v="0"/>
    <s v="Sim"/>
    <x v="0"/>
  </r>
  <r>
    <n v="3"/>
    <x v="536"/>
    <s v="Processos de Negócios"/>
    <s v="Economia Sustentável"/>
    <s v="Estruturar e Dinamizar Atividades Produtivas"/>
    <s v="-"/>
    <s v="AD"/>
    <s v="AD/GIM"/>
    <s v="7ª SR"/>
    <s v="3 - Projetos Complementares"/>
    <s v="Pavimentação de Vias Públicas em Castelo do Piauí/PI -2019"/>
    <m/>
    <s v="Obra"/>
    <s v="Pavimentação"/>
    <s v="Pavimentação"/>
    <m/>
    <s v="01 - Ação preparatória"/>
    <s v="Aguardando a resolução das pendências."/>
    <s v="Não"/>
    <s v="Sem Restrição Informada"/>
    <s v="Sem Restrição Informada"/>
    <s v="Sem Restrição/Problema"/>
    <s v="Sem Restrição Informada"/>
    <s v="Sem Restrição Informada"/>
    <s v="NA"/>
    <s v="NA"/>
    <s v="NA"/>
    <s v="-"/>
    <s v="PI"/>
    <n v="0"/>
    <n v="0"/>
    <n v="0"/>
    <n v="0"/>
    <n v="0"/>
    <n v="253075"/>
    <n v="0"/>
    <n v="0"/>
    <s v="Sim"/>
    <x v="0"/>
  </r>
  <r>
    <n v="2"/>
    <x v="537"/>
    <s v="Processos de Negócios"/>
    <s v="Economia Sustentável"/>
    <s v="Estruturar e Dinamizar Atividades Produtivas"/>
    <s v="-"/>
    <s v="AD"/>
    <s v="AD/GIM"/>
    <s v="7ª SR"/>
    <s v="3 - Projetos Complementares"/>
    <s v="Pavimentação de Vias Públicas em Cocal dos Alves/PI -2019"/>
    <e v="#REF!"/>
    <s v="Obra"/>
    <s v="Pavimentação"/>
    <s v="Pavimentação"/>
    <m/>
    <s v="03 - Em licitação"/>
    <s v="Aguardando licitações."/>
    <s v="Sim"/>
    <s v="Técnico"/>
    <s v="Baixo"/>
    <s v="Aguardando Licitação Convenente - 2019"/>
    <s v="Convênio celebrado em 2019. Aguardando Processo licitatório"/>
    <s v="Sem Restrição Informada"/>
    <s v="NA"/>
    <s v="NA"/>
    <s v="NA"/>
    <s v="-"/>
    <s v="PI"/>
    <n v="0"/>
    <n v="0"/>
    <n v="0"/>
    <n v="0"/>
    <n v="0"/>
    <n v="253075"/>
    <n v="0"/>
    <n v="0"/>
    <s v="Sim"/>
    <x v="0"/>
  </r>
  <r>
    <n v="3"/>
    <x v="538"/>
    <s v="Processos de Negócios"/>
    <s v="Economia Sustentável"/>
    <s v="Estruturar e Dinamizar Atividades Produtivas"/>
    <s v="-"/>
    <s v="AD"/>
    <s v="AD/GIM"/>
    <s v="7ª SR"/>
    <s v="3 - Projetos Complementares"/>
    <s v="Pavimentação de Vias Públicas em Colônia do Piauí/PI -2019"/>
    <m/>
    <s v="Obra"/>
    <s v="Pavimentação"/>
    <s v="Pavimentação"/>
    <m/>
    <s v="01 - Ação preparatória"/>
    <s v="Recursos não liberados. Falta retirar Cláusula Suspensiva."/>
    <s v="Não"/>
    <s v="Sem Restrição Informada"/>
    <s v="Sem Restrição Informada"/>
    <s v="Sem Restrição/Problema"/>
    <s v="Sem Restrição Informada"/>
    <s v="Sem Restrição Informada"/>
    <s v="NA"/>
    <s v="NA"/>
    <s v="NA"/>
    <s v="-"/>
    <s v="PI"/>
    <n v="0"/>
    <n v="0"/>
    <n v="0"/>
    <n v="0"/>
    <n v="0"/>
    <n v="764000"/>
    <n v="0"/>
    <n v="0"/>
    <s v="Sim"/>
    <x v="0"/>
  </r>
  <r>
    <n v="3"/>
    <x v="539"/>
    <s v="Processos de Negócios"/>
    <s v="Economia Sustentável"/>
    <s v="Estruturar e Dinamizar Atividades Produtivas"/>
    <s v="-"/>
    <s v="AD"/>
    <s v="AD/GIM"/>
    <s v="7ª SR"/>
    <s v="3 - Projetos Complementares"/>
    <s v="Pavimentação de Vias Públicas em Conceição do Canindé/PI -2018"/>
    <m/>
    <s v="Obra"/>
    <s v="Pavimentação"/>
    <s v="Pavimentação"/>
    <m/>
    <s v="01 - Ação preparatória"/>
    <s v="Obra não iniciada. Cláusula suspensiva retirada. Processos licitatórios aprovados. Projeto de readequação de metas em análise."/>
    <s v="Não"/>
    <s v="Sem Restrição Informada"/>
    <s v="Sem Restrição Informada"/>
    <s v="Sem Restrição/Problema"/>
    <s v="Sem Restrição Informada"/>
    <s v="Sem Restrição Informada"/>
    <s v="NA"/>
    <s v="NA"/>
    <s v="NA"/>
    <s v="-"/>
    <s v="PI"/>
    <n v="0"/>
    <n v="0"/>
    <n v="0"/>
    <n v="0"/>
    <n v="0"/>
    <n v="259882"/>
    <n v="0"/>
    <n v="259882"/>
    <s v="Sim"/>
    <x v="0"/>
  </r>
  <r>
    <n v="3"/>
    <x v="540"/>
    <s v="Processos de Negócios"/>
    <s v="Economia Sustentável"/>
    <s v="Estruturar e Dinamizar Atividades Produtivas"/>
    <s v="-"/>
    <s v="AD"/>
    <s v="AD/GIM"/>
    <s v="7ª SR"/>
    <s v="3 - Projetos Complementares"/>
    <s v="Pavimentação de Vias Públicas em Coronel Jose Dias/PI -2019"/>
    <m/>
    <s v="Obra"/>
    <s v="Pavimentação"/>
    <s v="Pavimentação"/>
    <m/>
    <s v="01 - Ação preparatória"/>
    <s v="Projeto básico em analise pela fiscalização da Codevasf. "/>
    <s v="Não"/>
    <s v="Sem Restrição Informada"/>
    <s v="Sem Restrição Informada"/>
    <s v="Sem Restrição/Problema"/>
    <s v="Sem Restrição Informada"/>
    <s v="Sem Restrição Informada"/>
    <s v="NA"/>
    <s v="NA"/>
    <s v="NA"/>
    <s v="-"/>
    <s v="PI"/>
    <n v="0"/>
    <n v="0"/>
    <n v="0"/>
    <n v="0"/>
    <n v="0"/>
    <n v="253075"/>
    <n v="0"/>
    <n v="0"/>
    <s v="Sim"/>
    <x v="0"/>
  </r>
  <r>
    <n v="3"/>
    <x v="541"/>
    <s v="Processos de Negócios"/>
    <s v="Economia Sustentável"/>
    <s v="Estruturar e Dinamizar Atividades Produtivas"/>
    <s v="-"/>
    <s v="AD"/>
    <s v="AD/GIM"/>
    <s v="7ª SR"/>
    <s v="3 - Projetos Complementares"/>
    <s v="Pavimentação de Vias Públicas em Corrente/PI -2018"/>
    <m/>
    <s v="Obra"/>
    <s v="Pavimentação"/>
    <s v="Pavimentação"/>
    <m/>
    <s v="06 - Em execução"/>
    <s v="Será realizada a viagem neste mês para a fiscalização do convênio. Foram analisados os procedimentos licitatórios e emitidos as notas técnicas acerca dos mesmos. Aguardando envio de novo procedimento licitatório."/>
    <s v="Não"/>
    <s v="Sem Restrição Informada"/>
    <s v="Sem Restrição Informada"/>
    <s v="Sem Restrição/Problema"/>
    <s v="Sem Restrição Informada"/>
    <s v="Sem Restrição Informada"/>
    <s v="NA"/>
    <s v="NA"/>
    <s v="NA"/>
    <s v="-"/>
    <s v="PI"/>
    <n v="10"/>
    <n v="0"/>
    <n v="0"/>
    <n v="0"/>
    <n v="0"/>
    <n v="1114000"/>
    <n v="0"/>
    <n v="1000000"/>
    <s v="Sim"/>
    <x v="0"/>
  </r>
  <r>
    <n v="3"/>
    <x v="542"/>
    <s v="Processos de Negócios"/>
    <s v="Economia Sustentável"/>
    <s v="Estruturar e Dinamizar Atividades Produtivas"/>
    <s v="-"/>
    <s v="AD"/>
    <s v="AD/GIM"/>
    <s v="7ª SR"/>
    <s v="3 - Projetos Complementares"/>
    <s v="Pavimentação de Vias Públicas em Corrente/PI -2019"/>
    <m/>
    <s v="Obra"/>
    <s v="Pavimentação"/>
    <s v="Pavimentação"/>
    <m/>
    <s v="01 - Ação preparatória"/>
    <s v=" 7.308.00/2019 - Os processos licitatórios foram analisados e emitidos notas técnicas acerca do mesmo. 7.308.00/2019 - Aguardando resolução das pendências para solicitar a liberação de recursos financeiros."/>
    <s v="Não"/>
    <s v="Sem Restrição Informada"/>
    <s v="Sem Restrição Informada"/>
    <s v="Sem Restrição/Problema"/>
    <s v="Sem Restrição Informada"/>
    <s v="Sem Restrição Informada"/>
    <s v="NA"/>
    <s v="NA"/>
    <s v="NA"/>
    <s v="-"/>
    <s v="PI"/>
    <n v="0"/>
    <n v="0"/>
    <n v="0"/>
    <n v="0"/>
    <n v="0"/>
    <n v="1206750"/>
    <n v="0"/>
    <n v="251750"/>
    <s v="Sim"/>
    <x v="0"/>
  </r>
  <r>
    <n v="3"/>
    <x v="543"/>
    <s v="Processos de Negócios"/>
    <s v="Economia Sustentável"/>
    <s v="Estruturar e Dinamizar Atividades Produtivas"/>
    <s v="-"/>
    <s v="AD"/>
    <s v="AD/GIM"/>
    <s v="7ª SR"/>
    <s v="3 - Projetos Complementares"/>
    <s v="Pavimentação de Vias Públicas em Curimata/PI -2019"/>
    <m/>
    <s v="Obra"/>
    <s v="Pavimentação"/>
    <s v="Pavimentação"/>
    <m/>
    <s v="01 - Ação preparatória"/>
    <s v="Aguardando o projeto básico a ser apresentado pela prefeitura...."/>
    <s v="Não"/>
    <s v="Sem Restrição Informada"/>
    <s v="Sem Restrição Informada"/>
    <s v="Sem Restrição/Problema"/>
    <s v="Sem Restrição Informada"/>
    <s v="Sem Restrição Informada"/>
    <s v="NA"/>
    <s v="NA"/>
    <s v="NA"/>
    <s v="-"/>
    <s v="PI"/>
    <n v="0"/>
    <n v="0"/>
    <n v="0"/>
    <n v="0"/>
    <n v="0"/>
    <n v="764000"/>
    <n v="0"/>
    <n v="0"/>
    <s v="Sim"/>
    <x v="0"/>
  </r>
  <r>
    <n v="2"/>
    <x v="544"/>
    <s v="Processos de Negócios"/>
    <s v="Economia Sustentável"/>
    <s v="Estruturar e Dinamizar Atividades Produtivas"/>
    <s v="-"/>
    <s v="AD"/>
    <s v="AD/GIM"/>
    <s v="7ª SR"/>
    <s v="3 - Projetos Complementares"/>
    <s v="Pavimentação de Vias Públicas em Curralinhos/PI -2019"/>
    <e v="#REF!"/>
    <s v="Obra"/>
    <s v="Pavimentação"/>
    <s v="Pavimentação"/>
    <m/>
    <s v="03 - Em licitação"/>
    <s v="Aguardando licitações pela Secretaria das Cidades. "/>
    <s v="Sim"/>
    <s v="Técnico"/>
    <s v="Baixo"/>
    <s v="Aguardando Licitação Convenente - 2019"/>
    <s v="Convênio celebrado em 2019. Aguardando Processo licitatório"/>
    <s v="Sem Restrição Informada"/>
    <s v="NA"/>
    <s v="NA"/>
    <s v="NA"/>
    <s v="-"/>
    <s v="PI"/>
    <n v="0"/>
    <n v="0"/>
    <n v="0"/>
    <n v="0"/>
    <n v="0"/>
    <n v="665000"/>
    <n v="0"/>
    <n v="0"/>
    <s v="Sim"/>
    <x v="0"/>
  </r>
  <r>
    <n v="3"/>
    <x v="545"/>
    <s v="Processos de Negócios"/>
    <s v="Economia Sustentável"/>
    <s v="Estruturar e Dinamizar Atividades Produtivas"/>
    <s v="-"/>
    <s v="AD"/>
    <s v="AD/GIM"/>
    <s v="7ª SR"/>
    <s v="3 - Projetos Complementares"/>
    <s v="Pavimentação de Vias Públicas em Demerval Lobão/PI -2019"/>
    <m/>
    <s v="Obra"/>
    <s v="Pavimentação"/>
    <s v="Pavimentação"/>
    <m/>
    <s v="01 - Ação preparatória"/>
    <s v="Aguardando processos licitatórios."/>
    <s v="Não"/>
    <s v="Sem Restrição Informada"/>
    <s v="Sem Restrição Informada"/>
    <s v="Sem Restrição/Problema"/>
    <s v="Sem Restrição Informada"/>
    <s v="Sem Restrição Informada"/>
    <s v="NA"/>
    <s v="NA"/>
    <s v="NA"/>
    <s v="-"/>
    <s v="PI"/>
    <n v="0"/>
    <n v="0"/>
    <n v="0"/>
    <n v="0"/>
    <n v="0"/>
    <n v="1206750"/>
    <n v="0"/>
    <n v="0"/>
    <s v="Sim"/>
    <x v="0"/>
  </r>
  <r>
    <n v="3"/>
    <x v="546"/>
    <s v="Processos de Negócios"/>
    <s v="Economia Sustentável"/>
    <s v="Estruturar e Dinamizar Atividades Produtivas"/>
    <s v="-"/>
    <s v="AD"/>
    <s v="AD/GIM"/>
    <s v="7ª SR"/>
    <s v="3 - Projetos Complementares"/>
    <s v="Pavimentação de Vias Públicas em Dirceu do Arcoverde/PI -2019"/>
    <m/>
    <s v="Obra"/>
    <s v="Pavimentação"/>
    <s v="Pavimentação"/>
    <m/>
    <s v="01 - Ação preparatória"/>
    <s v="Cláusula suspensiva prorrogada até 09/04/2021."/>
    <s v="Não"/>
    <s v="Sem Restrição Informada"/>
    <s v="Sem Restrição Informada"/>
    <s v="Sem Restrição/Problema"/>
    <s v="Sem Restrição Informada"/>
    <s v="Sem Restrição Informada"/>
    <s v="NA"/>
    <s v="NA"/>
    <s v="NA"/>
    <s v="-"/>
    <s v="PI"/>
    <n v="0"/>
    <n v="0"/>
    <n v="0"/>
    <n v="0"/>
    <n v="0"/>
    <n v="250040"/>
    <n v="0"/>
    <n v="0"/>
    <s v="Sim"/>
    <x v="0"/>
  </r>
  <r>
    <n v="1"/>
    <x v="547"/>
    <s v="Processos de Negócios"/>
    <s v="Economia Sustentável"/>
    <s v="Estruturar e Dinamizar Atividades Produtivas"/>
    <s v="-"/>
    <s v="AD"/>
    <s v="AD/GIM"/>
    <s v="7ª SR"/>
    <s v="3 - Projetos Complementares"/>
    <s v="Pavimentação de Vias Públicas em Diversos Munícipios no Estado do Piauí -2019"/>
    <m/>
    <s v="Obra"/>
    <s v="Pavimentação"/>
    <s v="Pavimentação"/>
    <m/>
    <s v="06 - Em execução"/>
    <s v="Obras iniciadas em Ubajara e Quiterianópilis, a empresa de apoio à fiscalização notificou problemas de qualidade. Foi agendada vistoria pela fiscalização da Codevasf para os dias 12 a 15/04 para avaliação da situação visando abertura de processo de penalidade.Terraplanagem concluída em Tianguá-CE. Aguardando solução de pendências do projeto básico de Crateús."/>
    <s v="Sim"/>
    <s v="Ambiental"/>
    <s v="Alto"/>
    <s v="Licenciamento ambiental"/>
    <s v="Dificuldade nos licenciamentos e alvarás. Atraso devido a pandemia. Necessidade de prorrogação do prazo."/>
    <s v="Instruir solicitação de prorrogação de prazo."/>
    <s v="NA"/>
    <s v="NA"/>
    <s v="NA"/>
    <s v="-"/>
    <s v="PI"/>
    <n v="0"/>
    <n v="0"/>
    <n v="0"/>
    <n v="0"/>
    <n v="0"/>
    <n v="19000000"/>
    <n v="0"/>
    <n v="180133.7"/>
    <s v="Sim"/>
    <x v="0"/>
  </r>
  <r>
    <n v="3"/>
    <x v="548"/>
    <s v="Processos de Negócios"/>
    <s v="Economia Sustentável"/>
    <s v="Estruturar e Dinamizar Atividades Produtivas"/>
    <s v="-"/>
    <s v="AD"/>
    <s v="AD/GIM"/>
    <s v="7ª SR"/>
    <s v="3 - Projetos Complementares"/>
    <s v="Pavimentação de Vias Públicas em Dom Expedito Lopes/PI -2019"/>
    <m/>
    <s v="Obra"/>
    <s v="Pavimentação"/>
    <s v="Pavimentação"/>
    <m/>
    <s v="01 - Ação preparatória"/>
    <s v="Recursos não liberados. Falta retirar Cláusula Suspensiva."/>
    <s v="Não"/>
    <s v="Sem Restrição Informada"/>
    <s v="Sem Restrição Informada"/>
    <s v="Sem Restrição/Problema"/>
    <s v="Sem Restrição Informada"/>
    <s v="Sem Restrição Informada"/>
    <s v="NA"/>
    <s v="NA"/>
    <s v="NA"/>
    <s v="-"/>
    <s v="PI"/>
    <n v="0"/>
    <n v="0"/>
    <n v="0"/>
    <n v="0"/>
    <n v="0"/>
    <n v="253075"/>
    <n v="0"/>
    <n v="0"/>
    <s v="Sim"/>
    <x v="0"/>
  </r>
  <r>
    <n v="3"/>
    <x v="549"/>
    <s v="Processos de Negócios"/>
    <s v="Economia Sustentável"/>
    <s v="Estruturar e Dinamizar Atividades Produtivas"/>
    <s v="-"/>
    <s v="AD"/>
    <s v="AD/GIM"/>
    <s v="7ª SR"/>
    <s v="3 - Projetos Complementares"/>
    <s v="Pavimentação de Vias Públicas em Elesbão Veloso/PI -2017"/>
    <m/>
    <s v="Obra"/>
    <s v="Pavimentação"/>
    <s v="Pavimentação"/>
    <m/>
    <s v="06 - Em execução"/>
    <s v="Obras em Execução."/>
    <s v="Não"/>
    <s v="Sem Restrição Informada"/>
    <s v="Sem Restrição Informada"/>
    <s v="Sem Restrição/Problema"/>
    <s v="Sem Restrição Informada"/>
    <s v="Sem Restrição Informada"/>
    <s v="NA"/>
    <s v="NA"/>
    <s v="NA"/>
    <s v="-"/>
    <s v="PI"/>
    <n v="80"/>
    <n v="0"/>
    <n v="0"/>
    <n v="0"/>
    <n v="0"/>
    <n v="94691.29"/>
    <n v="0"/>
    <n v="94691.29"/>
    <s v="Sim"/>
    <x v="0"/>
  </r>
  <r>
    <n v="1"/>
    <x v="550"/>
    <s v="Processos de Negócios"/>
    <s v="Economia Sustentável"/>
    <s v="Estruturar e Dinamizar Atividades Produtivas"/>
    <s v="-"/>
    <s v="AD"/>
    <s v="AD/GIM"/>
    <s v="7ª SR"/>
    <s v="3 - Projetos Complementares"/>
    <s v="Pavimentação de Vias Públicas em Elesbão Veloso/PI -2018"/>
    <e v="#REF!"/>
    <s v="Obra"/>
    <s v="Pavimentação"/>
    <s v="Pavimentação"/>
    <m/>
    <s v="03 - Em licitação"/>
    <s v="7ª SL reprovou licitação do convênio, aguardando novo processo licitatório."/>
    <s v="Sim"/>
    <s v="Técnico"/>
    <s v="Alto"/>
    <s v="Aguardando Licitação Convenente - 2018"/>
    <s v="Convênio celebrado em 2018. Ainda aguardando processo licitatório"/>
    <s v="Sem Restrição Informada"/>
    <s v="NA"/>
    <s v="NA"/>
    <s v="NA"/>
    <s v="-"/>
    <s v="PI"/>
    <n v="0"/>
    <n v="0"/>
    <n v="0"/>
    <n v="0"/>
    <n v="0"/>
    <n v="250800"/>
    <n v="0"/>
    <n v="0"/>
    <s v="Sim"/>
    <x v="0"/>
  </r>
  <r>
    <n v="3"/>
    <x v="551"/>
    <s v="Processos de Negócios"/>
    <s v="Economia Sustentável"/>
    <s v="Estruturar e Dinamizar Atividades Produtivas"/>
    <s v="-"/>
    <s v="AD"/>
    <s v="AD/GIM"/>
    <s v="7ª SR"/>
    <s v="3 - Projetos Complementares"/>
    <s v="Pavimentação de Vias Públicas em Elesbão Veloso/PI -2019"/>
    <m/>
    <s v="Obra"/>
    <s v="Pavimentação"/>
    <s v="Pavimentação"/>
    <m/>
    <s v="01 - Ação preparatória"/>
    <s v="Parcela solicitada pela fiscalização."/>
    <s v="Não"/>
    <s v="Sem Restrição Informada"/>
    <s v="Sem Restrição Informada"/>
    <s v="Sem Restrição/Problema"/>
    <s v="Sem Restrição Informada"/>
    <s v="Sem Restrição Informada"/>
    <s v="NA"/>
    <s v="NA"/>
    <s v="NA"/>
    <s v="-"/>
    <s v="PI"/>
    <n v="0"/>
    <n v="0"/>
    <n v="0"/>
    <n v="0"/>
    <n v="0"/>
    <n v="955000"/>
    <n v="0"/>
    <n v="955000"/>
    <s v="Sim"/>
    <x v="0"/>
  </r>
  <r>
    <n v="3"/>
    <x v="552"/>
    <s v="Processos de Negócios"/>
    <s v="Economia Sustentável"/>
    <s v="Estruturar e Dinamizar Atividades Produtivas"/>
    <s v="-"/>
    <s v="AD"/>
    <s v="AD/GIM"/>
    <s v="7ª SR"/>
    <s v="3 - Projetos Complementares"/>
    <s v="Pavimentação de Vias Públicas em Geminiano/PI -2019"/>
    <m/>
    <s v="Obra"/>
    <s v="Pavimentação"/>
    <s v="Pavimentação"/>
    <m/>
    <s v="01 - Ação preparatória"/>
    <s v="Falta retirar cláusula suspensiva. "/>
    <s v="Não"/>
    <s v="Sem Restrição Informada"/>
    <s v="Sem Restrição Informada"/>
    <s v="Sem Restrição/Problema"/>
    <s v="Sem Restrição Informada"/>
    <s v="Sem Restrição Informada"/>
    <s v="NA"/>
    <s v="NA"/>
    <s v="NA"/>
    <s v="-"/>
    <s v="PI"/>
    <n v="0"/>
    <n v="0"/>
    <n v="0"/>
    <n v="0"/>
    <n v="0"/>
    <n v="477500"/>
    <n v="0"/>
    <n v="0"/>
    <s v="Sim"/>
    <x v="0"/>
  </r>
  <r>
    <n v="3"/>
    <x v="553"/>
    <s v="Processos de Negócios"/>
    <s v="Economia Sustentável"/>
    <s v="Estruturar e Dinamizar Atividades Produtivas"/>
    <s v="-"/>
    <s v="AD"/>
    <s v="AD/GIM"/>
    <s v="7ª SR"/>
    <s v="3 - Projetos Complementares"/>
    <s v="Pavimentação de Vias Públicas em Fartura do Piauí/PI -2019"/>
    <m/>
    <s v="Obra"/>
    <s v="Pavimentação"/>
    <s v="Pavimentação"/>
    <m/>
    <s v="00 - A iniciar"/>
    <s v="Aguardando apresentação de processos licitatórios para análise."/>
    <s v="Não"/>
    <s v="Sem Restrição Informada"/>
    <s v="Sem Restrição Informada"/>
    <s v="Sem Restrição/Problema"/>
    <s v="Sem Restrição Informada"/>
    <s v="Sem Restrição Informada"/>
    <s v="NA"/>
    <s v="NA"/>
    <s v="NA"/>
    <s v="-"/>
    <s v="PI"/>
    <n v="0"/>
    <n v="0"/>
    <n v="0"/>
    <n v="0"/>
    <n v="0"/>
    <n v="760000"/>
    <n v="0"/>
    <n v="0"/>
    <s v="Sim"/>
    <x v="0"/>
  </r>
  <r>
    <n v="3"/>
    <x v="554"/>
    <s v="Processos de Negócios"/>
    <s v="Economia Sustentável"/>
    <s v="Estruturar e Dinamizar Atividades Produtivas"/>
    <s v="-"/>
    <s v="AD"/>
    <s v="AD/GIM"/>
    <s v="7ª SR"/>
    <s v="3 - Projetos Complementares"/>
    <s v="Pavimentação de Vias Públicas em Flores do Piauí/PI -2018"/>
    <m/>
    <s v="Obra"/>
    <s v="Pavimentação"/>
    <s v="Pavimentação"/>
    <m/>
    <s v="01 - Ação preparatória"/>
    <s v="Ainda não foi liberado recurso financeiro para este convênio.  Falta o convenente apresentar o projeto básico readequado. Solicitaremos o encaminhamento de ofício ao convenente para que este apresente a readequação do projeto básico que foi aprovado."/>
    <s v="Não"/>
    <s v="Sem Restrição Informada"/>
    <s v="Sem Restrição Informada"/>
    <s v="Sem Restrição/Problema"/>
    <s v="Sem Restrição Informada"/>
    <s v="Sem Restrição Informada"/>
    <s v="NA"/>
    <s v="NA"/>
    <s v="NA"/>
    <s v="-"/>
    <s v="PI"/>
    <n v="0"/>
    <n v="0"/>
    <n v="0"/>
    <n v="0"/>
    <n v="0"/>
    <n v="285000"/>
    <n v="0"/>
    <n v="0"/>
    <s v="Sim"/>
    <x v="0"/>
  </r>
  <r>
    <n v="3"/>
    <x v="555"/>
    <s v="Processos de Negócios"/>
    <s v="Economia Sustentável"/>
    <s v="Estruturar e Dinamizar Atividades Produtivas"/>
    <s v="-"/>
    <s v="AD"/>
    <s v="AD/GIM"/>
    <s v="7ª SR"/>
    <s v="3 - Projetos Complementares"/>
    <s v="Pavimentação de Vias Públicas em Floriano/PI -2019"/>
    <m/>
    <s v="Obra"/>
    <s v="Pavimentação"/>
    <s v="Pavimentação"/>
    <m/>
    <s v="01 - Ação preparatória"/>
    <s v="Projeto básico aprovado e cláusula suspensiva retirada. Aguardando apresentação dos processos de licitatórios."/>
    <s v="Não"/>
    <s v="Sem Restrição Informada"/>
    <s v="Sem Restrição Informada"/>
    <s v="Sem Restrição/Problema"/>
    <s v="Sem Restrição Informada"/>
    <s v="Sem Restrição Informada"/>
    <s v="NA"/>
    <s v="NA"/>
    <s v="NA"/>
    <s v="-"/>
    <s v="PI"/>
    <n v="0"/>
    <n v="0"/>
    <n v="0"/>
    <n v="0"/>
    <n v="0"/>
    <n v="1432500"/>
    <n v="0"/>
    <n v="0"/>
    <s v="Sim"/>
    <x v="0"/>
  </r>
  <r>
    <n v="2"/>
    <x v="556"/>
    <s v="Processos de Negócios"/>
    <s v="Economia Sustentável"/>
    <s v="Estruturar e Dinamizar Atividades Produtivas"/>
    <s v="-"/>
    <s v="AD"/>
    <s v="AD/GIM"/>
    <s v="7ª SR"/>
    <s v="3 - Projetos Complementares"/>
    <s v="Pavimentação de Vias Públicas em Francinópolis/PI -2019"/>
    <e v="#REF!"/>
    <s v="Obra"/>
    <s v="Pavimentação"/>
    <s v="Pavimentação"/>
    <m/>
    <s v="03 - Em licitação"/>
    <s v="Processo Tomada de Preços 02/2020 referente a Meta 02 analisado, falta a declaração de atendimento a lei de licitação. Não foi apresentado o processo de licitação referente a Meta 01."/>
    <s v="Sim"/>
    <s v="Técnico"/>
    <s v="Baixo"/>
    <s v="Aguardando Licitação Convenente - 2019"/>
    <s v="Convênio celebrado em 2019. Aguardando Processo licitatório"/>
    <s v="Sem Restrição Informada"/>
    <s v="NA"/>
    <s v="NA"/>
    <s v="NA"/>
    <s v="-"/>
    <s v="PI"/>
    <n v="0"/>
    <n v="0"/>
    <n v="0"/>
    <n v="0"/>
    <n v="0"/>
    <n v="504825"/>
    <n v="0"/>
    <n v="0"/>
    <s v="Sim"/>
    <x v="0"/>
  </r>
  <r>
    <n v="3"/>
    <x v="557"/>
    <s v="Processos de Negócios"/>
    <s v="Economia Sustentável"/>
    <s v="Estruturar e Dinamizar Atividades Produtivas"/>
    <s v="-"/>
    <s v="AD"/>
    <s v="AD/GIM"/>
    <s v="7ª SR"/>
    <s v="3 - Projetos Complementares"/>
    <s v="Pavimentação de Vias Públicas em Francisco Macedo/PI -2019"/>
    <m/>
    <s v="Obra"/>
    <s v="Pavimentação"/>
    <s v="Pavimentação"/>
    <m/>
    <s v="01 - Ação preparatória"/>
    <s v="Projeto básico entregue através Of. S/N em 04/12/2020, apresentou pendências, conforme Parecer Técnico nº 03/2021. Aguardando solução."/>
    <s v="Não"/>
    <s v="Sem Restrição Informada"/>
    <s v="Sem Restrição Informada"/>
    <s v="Sem Restrição/Problema"/>
    <s v="Sem Restrição Informada"/>
    <s v="Sem Restrição Informada"/>
    <s v="NA"/>
    <s v="NA"/>
    <s v="NA"/>
    <s v="-"/>
    <s v="PI"/>
    <n v="0"/>
    <n v="0"/>
    <n v="0"/>
    <n v="0"/>
    <n v="0"/>
    <n v="253075"/>
    <n v="0"/>
    <n v="0"/>
    <s v="Sim"/>
    <x v="0"/>
  </r>
  <r>
    <n v="3"/>
    <x v="558"/>
    <s v="Processos de Negócios"/>
    <s v="Economia Sustentável"/>
    <s v="Estruturar e Dinamizar Atividades Produtivas"/>
    <s v="-"/>
    <s v="AD"/>
    <s v="AD/GIM"/>
    <s v="7ª SR"/>
    <s v="3 - Projetos Complementares"/>
    <s v="Pavimentação de Vias Públicas em Francisco Santos/PI -2019"/>
    <m/>
    <s v="Obra"/>
    <s v="Pavimentação"/>
    <s v="Pavimentação"/>
    <m/>
    <s v="01 - Ação preparatória"/>
    <s v="Enviado Of. 441/2021 de 25/03/2021 com pendências referente ao projeto básico. Projeto básico reencaminhado em 29/03/2021, em fila para análise."/>
    <s v="Não"/>
    <s v="Sem Restrição Informada"/>
    <s v="Sem Restrição Informada"/>
    <s v="Sem Restrição/Problema"/>
    <s v="Sem Restrição Informada"/>
    <s v="Sem Restrição Informada"/>
    <s v="NA"/>
    <s v="NA"/>
    <s v="NA"/>
    <s v="-"/>
    <s v="PI"/>
    <n v="0"/>
    <n v="0"/>
    <n v="0"/>
    <n v="0"/>
    <n v="0"/>
    <n v="286500"/>
    <n v="0"/>
    <n v="0"/>
    <s v="Sim"/>
    <x v="0"/>
  </r>
  <r>
    <n v="1"/>
    <x v="559"/>
    <s v="Processos de Negócios"/>
    <s v="Economia Sustentável"/>
    <s v="Estruturar e Dinamizar Atividades Produtivas"/>
    <s v="-"/>
    <s v="AD"/>
    <s v="AD/GIM"/>
    <s v="7ª SR"/>
    <s v="3 - Projetos Complementares"/>
    <s v="Pavimentação de Vias Públicas em Fronteiras/PI -2018"/>
    <e v="#REF!"/>
    <s v="Obra"/>
    <s v="Pavimentação"/>
    <s v="Pavimentação"/>
    <m/>
    <s v="03 - Em licitação"/>
    <s v="1. Projeto Executivo com readequação do valor do paralelepípedo apresentado. Aguardando a regularização de pendências (ART de elaboração e ajustes na planilha) para a aprovação e celebração de termo aditivo ao Convênio. 2. Celebrado Termo Aditivo ao Convênio referente a adequação do valor do paralelepípedo ao mercado local. Aguardar processo licitatório referente a Meta 2 - Obra para análise."/>
    <s v="Sim"/>
    <s v="Técnico"/>
    <s v="Alto"/>
    <s v="Aguardando Licitação Convenente - 2018"/>
    <s v="Convênio celebrado em 2018. Ainda aguardando processo licitatório"/>
    <s v="Sem Restrição Informada"/>
    <s v="NA"/>
    <s v="NA"/>
    <s v="NA"/>
    <s v="-"/>
    <s v="PI"/>
    <n v="0"/>
    <n v="0"/>
    <n v="0"/>
    <n v="0"/>
    <n v="0"/>
    <n v="535040"/>
    <n v="0"/>
    <n v="0"/>
    <s v="Sim"/>
    <x v="0"/>
  </r>
  <r>
    <n v="3"/>
    <x v="560"/>
    <s v="Processos de Negócios"/>
    <s v="Economia Sustentável"/>
    <s v="Estruturar e Dinamizar Atividades Produtivas"/>
    <s v="-"/>
    <s v="AD"/>
    <s v="AD/GIM"/>
    <s v="7ª SR"/>
    <s v="3 - Projetos Complementares"/>
    <s v="Pavimentação de Vias Públicas em Fronteiras/PI -2019"/>
    <m/>
    <s v="Obra"/>
    <s v="Pavimentação"/>
    <s v="Pavimentação"/>
    <m/>
    <s v="01 - Ação preparatória"/>
    <s v="Projeto básico apresentou pendências listadas através do Parecer Técnico nº 02/2021 em 22/01/2021. Aguardando solução."/>
    <s v="Não"/>
    <s v="Sem Restrição Informada"/>
    <s v="Sem Restrição Informada"/>
    <s v="Sem Restrição/Problema"/>
    <s v="Sem Restrição Informada"/>
    <s v="Sem Restrição Informada"/>
    <s v="NA"/>
    <s v="NA"/>
    <s v="NA"/>
    <s v="-"/>
    <s v="PI"/>
    <n v="0"/>
    <n v="0"/>
    <n v="0"/>
    <n v="0"/>
    <n v="0"/>
    <n v="253075"/>
    <n v="0"/>
    <n v="0"/>
    <s v="Sim"/>
    <x v="0"/>
  </r>
  <r>
    <n v="3"/>
    <x v="561"/>
    <s v="Processos de Negócios"/>
    <s v="Economia Sustentável"/>
    <s v="Estruturar e Dinamizar Atividades Produtivas"/>
    <s v="-"/>
    <s v="AD"/>
    <s v="AD/GIM"/>
    <s v="7ª SR"/>
    <s v="3 - Projetos Complementares"/>
    <s v="Pavimentação de Vias Públicas em Geminiano/PI -2017"/>
    <m/>
    <s v="Obra"/>
    <s v="Pavimentação"/>
    <s v="Pavimentação"/>
    <m/>
    <s v="06 - Em execução"/>
    <s v="Obras iniciadas. Aguardando relatório. "/>
    <s v="Não"/>
    <s v="Sem Restrição Informada"/>
    <s v="Sem Restrição Informada"/>
    <s v="Sem Restrição/Problema"/>
    <s v="Sem Restrição Informada"/>
    <s v="Sem Restrição Informada"/>
    <s v="NA"/>
    <s v="NA"/>
    <s v="NA"/>
    <s v="-"/>
    <s v="PI"/>
    <n v="0"/>
    <n v="0"/>
    <n v="0"/>
    <n v="0"/>
    <n v="0"/>
    <n v="201400"/>
    <n v="0"/>
    <n v="55017.51"/>
    <s v="Sim"/>
    <x v="0"/>
  </r>
  <r>
    <n v="3"/>
    <x v="562"/>
    <s v="Processos de Negócios"/>
    <s v="Economia Sustentável"/>
    <s v="Estruturar e Dinamizar Atividades Produtivas"/>
    <s v="-"/>
    <s v="AD"/>
    <s v="AD/GIM"/>
    <s v="7ª SR"/>
    <s v="3 - Projetos Complementares"/>
    <s v="Pavimentação de Vias Públicas em Geminiano/PI -2018"/>
    <m/>
    <s v="Obra"/>
    <s v="Pavimentação"/>
    <s v="Pavimentação"/>
    <m/>
    <s v="01 - Ação preparatória"/>
    <s v="Recursos não liberados até a presente data. Aguardando processos licitatórios para análises."/>
    <s v="Não"/>
    <s v="Sem Restrição Informada"/>
    <s v="Sem Restrição Informada"/>
    <s v="Sem Restrição/Problema"/>
    <s v="Sem Restrição Informada"/>
    <s v="Sem Restrição Informada"/>
    <s v="NA"/>
    <s v="NA"/>
    <s v="NA"/>
    <s v="-"/>
    <s v="PI"/>
    <n v="0"/>
    <n v="0"/>
    <n v="0"/>
    <n v="0"/>
    <n v="0"/>
    <n v="285000"/>
    <n v="0"/>
    <n v="0"/>
    <s v="Sim"/>
    <x v="0"/>
  </r>
  <r>
    <n v="3"/>
    <x v="563"/>
    <s v="Processos de Negócios"/>
    <s v="Economia Sustentável"/>
    <s v="Estruturar e Dinamizar Atividades Produtivas"/>
    <s v="-"/>
    <s v="AD"/>
    <s v="AD/GIM"/>
    <s v="7ª SR"/>
    <s v="3 - Projetos Complementares"/>
    <s v="Pavimentação de Vias Públicas em Ilha Grande/PI -2019"/>
    <m/>
    <s v="Obra"/>
    <s v="Pavimentação"/>
    <s v="Pavimentação"/>
    <m/>
    <s v="01 - Ação preparatória"/>
    <s v="AGUARDANDO CORREÇÕES DO PROJETO E LICENÇA AMBIENTAL."/>
    <s v="Não"/>
    <s v="Sem Restrição Informada"/>
    <s v="Sem Restrição Informada"/>
    <s v="Sem Restrição/Problema"/>
    <s v="Sem Restrição Informada"/>
    <s v="Sem Restrição Informada"/>
    <s v="NA"/>
    <s v="NA"/>
    <s v="NA"/>
    <s v="-"/>
    <s v="PI"/>
    <n v="0"/>
    <n v="0"/>
    <n v="0"/>
    <n v="0"/>
    <n v="0"/>
    <n v="253075"/>
    <n v="0"/>
    <n v="0"/>
    <s v="Sim"/>
    <x v="0"/>
  </r>
  <r>
    <n v="1"/>
    <x v="564"/>
    <s v="Processos de Negócios"/>
    <s v="Economia Sustentável"/>
    <s v="Estruturar e Dinamizar Atividades Produtivas"/>
    <s v="-"/>
    <s v="AD"/>
    <s v="AD/GIM"/>
    <s v="7ª SR"/>
    <s v="3 - Projetos Complementares"/>
    <s v="Pavimentação de Vias Públicas em Itaueira/PI -2018"/>
    <e v="#REF!"/>
    <s v="Obra"/>
    <s v="Pavimentação"/>
    <s v="Pavimentação"/>
    <m/>
    <s v="03 - Em licitação"/>
    <s v="O processo licitatório apresentado, referentes às obras deste convênio, foi reprovado. O convenente ainda não apresentou o novo processo licitatório."/>
    <s v="Sim"/>
    <s v="Técnico"/>
    <s v="Alto"/>
    <s v="Aguardando Licitação Convenente - 2018"/>
    <s v="Convênio celebrado em 2018. Ainda aguardando processo licitatório"/>
    <s v="Sem Restrição Informada"/>
    <s v="NA"/>
    <s v="NA"/>
    <s v="NA"/>
    <s v="-"/>
    <s v="PI"/>
    <n v="0"/>
    <n v="0"/>
    <n v="0"/>
    <n v="0"/>
    <n v="0"/>
    <n v="285000"/>
    <n v="0"/>
    <n v="0"/>
    <s v="Sim"/>
    <x v="0"/>
  </r>
  <r>
    <n v="3"/>
    <x v="565"/>
    <s v="Processos de Negócios"/>
    <s v="Economia Sustentável"/>
    <s v="Estruturar e Dinamizar Atividades Produtivas"/>
    <s v="-"/>
    <s v="AD"/>
    <s v="AD/GIM"/>
    <s v="7ª SR"/>
    <s v="3 - Projetos Complementares"/>
    <s v="Pavimentação de Vias Públicas em Jacobina do Piauí/PI -2018"/>
    <m/>
    <s v="Obra"/>
    <s v="Pavimentação"/>
    <s v="Pavimentação"/>
    <m/>
    <s v="00 - A iniciar"/>
    <s v="Obra não iniciada. Cláusula suspensiva retirada e projeto básico aprovado."/>
    <s v="Não"/>
    <s v="Sem Restrição Informada"/>
    <s v="Sem Restrição Informada"/>
    <s v="Sem Restrição/Problema"/>
    <s v="Sem Restrição Informada"/>
    <s v="Sem Restrição Informada"/>
    <s v="NA"/>
    <s v="NA"/>
    <s v="NA"/>
    <s v="-"/>
    <s v="PI"/>
    <n v="0"/>
    <n v="0"/>
    <n v="0"/>
    <n v="0"/>
    <n v="0"/>
    <n v="250040"/>
    <n v="0"/>
    <n v="0"/>
    <s v="Sim"/>
    <x v="0"/>
  </r>
  <r>
    <n v="3"/>
    <x v="566"/>
    <s v="Processos de Negócios"/>
    <s v="Economia Sustentável"/>
    <s v="Estruturar e Dinamizar Atividades Produtivas"/>
    <s v="-"/>
    <s v="AD"/>
    <s v="AD/GIM"/>
    <s v="7ª SR"/>
    <s v="3 - Projetos Complementares"/>
    <s v="Pavimentação de Vias Públicas em Jaicos/PI -2018"/>
    <m/>
    <s v="Obra"/>
    <s v="Pavimentação"/>
    <s v="Pavimentação"/>
    <m/>
    <s v="06 - Em execução"/>
    <s v="Serviços em andamento. Liberada a 1ª e 2ª Medições. Agendar vistoria a obra para verificar andamento. Termo Aditivo para aprovação de projeto complementar visando a utilização de todo o recurso do contrato em celebração."/>
    <s v="Não"/>
    <s v="Sem Restrição Informada"/>
    <s v="Sem Restrição Informada"/>
    <s v="Sem Restrição/Problema"/>
    <s v="Sem Restrição Informada"/>
    <s v="Sem Restrição Informada"/>
    <s v="NA"/>
    <s v="NA"/>
    <s v="NA"/>
    <s v="-"/>
    <s v="PI"/>
    <n v="68"/>
    <n v="0"/>
    <n v="0"/>
    <n v="0"/>
    <n v="0"/>
    <n v="47810.43"/>
    <n v="0"/>
    <n v="0"/>
    <s v="Sim"/>
    <x v="0"/>
  </r>
  <r>
    <n v="2"/>
    <x v="567"/>
    <s v="Processos de Negócios"/>
    <s v="Economia Sustentável"/>
    <s v="Estruturar e Dinamizar Atividades Produtivas"/>
    <s v="-"/>
    <s v="AD"/>
    <s v="AD/GIM"/>
    <s v="7ª SR"/>
    <s v="3 - Projetos Complementares"/>
    <s v="Pavimentação de Vias Públicas em Jaicos/PI -2019"/>
    <e v="#REF!"/>
    <s v="Obra"/>
    <s v="Pavimentação"/>
    <s v="Pavimentação"/>
    <m/>
    <s v="03 - Em licitação"/>
    <s v="Aguardando procedimentos licitatórios para análise."/>
    <s v="Sim"/>
    <s v="Técnico"/>
    <s v="Baixo"/>
    <s v="Aguardando Licitação Convenente - 2019"/>
    <s v="Convênio celebrado em 2019. Aguardando Processo licitatório"/>
    <s v="Sem Restrição Informada"/>
    <s v="NA"/>
    <s v="NA"/>
    <s v="NA"/>
    <s v="-"/>
    <s v="PI"/>
    <n v="0"/>
    <n v="0"/>
    <n v="0"/>
    <n v="0"/>
    <n v="0"/>
    <n v="253075"/>
    <n v="0"/>
    <n v="0"/>
    <s v="Sim"/>
    <x v="0"/>
  </r>
  <r>
    <n v="3"/>
    <x v="568"/>
    <s v="Processos de Negócios"/>
    <s v="Economia Sustentável"/>
    <s v="Estruturar e Dinamizar Atividades Produtivas"/>
    <s v="-"/>
    <s v="AD"/>
    <s v="AD/GIM"/>
    <s v="7ª SR"/>
    <s v="3 - Projetos Complementares"/>
    <s v="Pavimentação de Vias Públicas em Joaquim Pires/PI -2019"/>
    <m/>
    <s v="Obra"/>
    <s v="Pavimentação"/>
    <s v="Pavimentação"/>
    <m/>
    <s v="01 - Ação preparatória"/>
    <s v="AGUARDANDO CORREÇÕES DO PROJETO E LICENÇA AMBIENTAL."/>
    <s v="Não"/>
    <s v="Sem Restrição Informada"/>
    <s v="Sem Restrição Informada"/>
    <s v="Sem Restrição/Problema"/>
    <s v="Sem Restrição Informada"/>
    <s v="Sem Restrição Informada"/>
    <s v="NA"/>
    <s v="NA"/>
    <s v="NA"/>
    <s v="-"/>
    <s v="PI"/>
    <n v="0"/>
    <n v="0"/>
    <n v="0"/>
    <n v="0"/>
    <n v="0"/>
    <n v="253075"/>
    <n v="0"/>
    <n v="0"/>
    <s v="Sim"/>
    <x v="0"/>
  </r>
  <r>
    <n v="3"/>
    <x v="569"/>
    <s v="Processos de Negócios"/>
    <s v="Economia Sustentável"/>
    <s v="Estruturar e Dinamizar Atividades Produtivas"/>
    <s v="-"/>
    <s v="AD"/>
    <s v="AD/GIM"/>
    <s v="7ª SR"/>
    <s v="3 - Projetos Complementares"/>
    <s v="Pavimentação de Vias Públicas em Joca Marques/PI -2018"/>
    <m/>
    <s v="Obra"/>
    <s v="Pavimentação"/>
    <s v="Pavimentação"/>
    <m/>
    <s v="00 - A iniciar"/>
    <s v="Aguardando a liberação de recursos."/>
    <s v="Não"/>
    <s v="Sem Restrição Informada"/>
    <s v="Sem Restrição Informada"/>
    <s v="Sem Restrição/Problema"/>
    <s v="Sem Restrição Informada"/>
    <s v="Sem Restrição Informada"/>
    <s v="NA"/>
    <s v="NA"/>
    <s v="NA"/>
    <s v="-"/>
    <s v="PI"/>
    <n v="0"/>
    <n v="0"/>
    <n v="0"/>
    <n v="0"/>
    <n v="0"/>
    <n v="829882"/>
    <n v="0"/>
    <n v="829882"/>
    <s v="Sim"/>
    <x v="0"/>
  </r>
  <r>
    <n v="3"/>
    <x v="570"/>
    <s v="Processos de Negócios"/>
    <s v="Economia Sustentável"/>
    <s v="Estruturar e Dinamizar Atividades Produtivas"/>
    <s v="-"/>
    <s v="AD"/>
    <s v="AD/GIM"/>
    <s v="7ª SR"/>
    <s v="3 - Projetos Complementares"/>
    <s v="Pavimentação de Vias Públicas em José de Freitas/PI -2017"/>
    <m/>
    <s v="Obra"/>
    <s v="Pavimentação"/>
    <s v="Pavimentação"/>
    <m/>
    <s v="01 - Ação preparatória"/>
    <s v="Aguardando entrega de cópia do processo licitatório da obra e da elaboração do projeto executivo."/>
    <s v="Não"/>
    <s v="Sem Restrição Informada"/>
    <s v="Sem Restrição Informada"/>
    <s v="Sem Restrição/Problema"/>
    <s v="Sem Restrição Informada"/>
    <s v="Sem Restrição Informada"/>
    <s v="NA"/>
    <s v="NA"/>
    <s v="NA"/>
    <s v="-"/>
    <s v="PI"/>
    <n v="0"/>
    <n v="0"/>
    <n v="0"/>
    <n v="0"/>
    <n v="0"/>
    <n v="475000"/>
    <n v="0"/>
    <n v="0"/>
    <s v="Sim"/>
    <x v="0"/>
  </r>
  <r>
    <n v="3"/>
    <x v="571"/>
    <s v="Processos de Negócios"/>
    <s v="Economia Sustentável"/>
    <s v="Estruturar e Dinamizar Atividades Produtivas"/>
    <s v="-"/>
    <s v="AD"/>
    <s v="AD/GIM"/>
    <s v="7ª SR"/>
    <s v="3 - Projetos Complementares"/>
    <s v="Pavimentação de Vias Públicas em José de Freitas/PI -2018"/>
    <m/>
    <s v="Obra"/>
    <s v="Pavimentação"/>
    <s v="Pavimentação"/>
    <m/>
    <s v="01 - Ação preparatória"/>
    <s v="Fiscalização analisando a coincidência entre ruas a serem pavimentadas pelo convênio entre a Codevasf e Prefeitura Municipal de José de Freitas e a pavimentação sendo executada pela Secretaria das Cidades."/>
    <s v="Não"/>
    <s v="Sem Restrição Informada"/>
    <s v="Sem Restrição Informada"/>
    <s v="Sem Restrição/Problema"/>
    <s v="Sem Restrição Informada"/>
    <s v="Sem Restrição Informada"/>
    <s v="NA"/>
    <s v="NA"/>
    <s v="NA"/>
    <s v="-"/>
    <s v="PI"/>
    <n v="0"/>
    <n v="0"/>
    <n v="0"/>
    <n v="0"/>
    <n v="0"/>
    <n v="343078"/>
    <n v="0"/>
    <n v="0"/>
    <s v="Sim"/>
    <x v="0"/>
  </r>
  <r>
    <n v="3"/>
    <x v="572"/>
    <s v="Processos de Negócios"/>
    <s v="Economia Sustentável"/>
    <s v="Estruturar e Dinamizar Atividades Produtivas"/>
    <s v="-"/>
    <s v="AD"/>
    <s v="AD/GIM"/>
    <s v="7ª SR"/>
    <s v="3 - Projetos Complementares"/>
    <s v="Pavimentação de Vias Públicas em José de Freitas/PI -2019"/>
    <m/>
    <s v="Obra"/>
    <s v="Pavimentação"/>
    <s v="Pavimentação"/>
    <m/>
    <s v="01 - Ação preparatória"/>
    <s v="Solicitada parcela única, aguardando liberação de recursos."/>
    <s v="Não"/>
    <s v="Sem Restrição Informada"/>
    <s v="Sem Restrição Informada"/>
    <s v="Sem Restrição/Problema"/>
    <s v="Sem Restrição Informada"/>
    <s v="Sem Restrição Informada"/>
    <s v="NA"/>
    <s v="NA"/>
    <s v="NA"/>
    <s v="-"/>
    <s v="PI"/>
    <n v="0"/>
    <n v="0"/>
    <n v="0"/>
    <n v="0"/>
    <n v="0"/>
    <n v="764000"/>
    <n v="0"/>
    <n v="764000"/>
    <s v="Sim"/>
    <x v="0"/>
  </r>
  <r>
    <n v="3"/>
    <x v="573"/>
    <s v="Processos de Negócios"/>
    <s v="Economia Sustentável"/>
    <s v="Estruturar e Dinamizar Atividades Produtivas"/>
    <s v="-"/>
    <s v="AD"/>
    <s v="AD/GIM"/>
    <s v="7ª SR"/>
    <s v="3 - Projetos Complementares"/>
    <s v="Pavimentação de Vias Públicas em Juazeiro do Piauí/PI -2018"/>
    <m/>
    <s v="Obra"/>
    <s v="Pavimentação"/>
    <s v="Pavimentação"/>
    <m/>
    <s v="06 - Em execução"/>
    <s v="Liberação da 2ª parcela do convênio. No aguardo da solicitação por parte da Prefeitura para visita técnica para fiscalização da obra. No aguardo da prestação de contas da parcela no Siconv."/>
    <s v="Não"/>
    <s v="Sem Restrição Informada"/>
    <s v="Sem Restrição Informada"/>
    <s v="Sem Restrição/Problema"/>
    <s v="Sem Restrição Informada"/>
    <s v="Sem Restrição Informada"/>
    <s v="NA"/>
    <s v="NA"/>
    <s v="NA"/>
    <s v="-"/>
    <s v="PI"/>
    <n v="21"/>
    <n v="0"/>
    <n v="0"/>
    <n v="0"/>
    <n v="0"/>
    <n v="152000"/>
    <n v="0"/>
    <n v="0"/>
    <s v="Sim"/>
    <x v="0"/>
  </r>
  <r>
    <n v="3"/>
    <x v="574"/>
    <s v="Processos de Negócios"/>
    <s v="Economia Sustentável"/>
    <s v="Estruturar e Dinamizar Atividades Produtivas"/>
    <s v="-"/>
    <s v="AD"/>
    <s v="AD/GIM"/>
    <s v="7ª SR"/>
    <s v="3 - Projetos Complementares"/>
    <s v="Pavimentação de Vias Públicas em Júlio Borges/PI -2018"/>
    <m/>
    <s v="Obra"/>
    <s v="Pavimentação"/>
    <s v="Pavimentação"/>
    <m/>
    <s v="01 - Ação preparatória"/>
    <s v="Foi solicitada a liberação de recursos financeiros. Aguardando a liberação e o início das obras."/>
    <s v="Não"/>
    <s v="Sem Restrição Informada"/>
    <s v="Sem Restrição Informada"/>
    <s v="Sem Restrição/Problema"/>
    <s v="Sem Restrição Informada"/>
    <s v="Sem Restrição Informada"/>
    <s v="NA"/>
    <s v="NA"/>
    <s v="NA"/>
    <s v="-"/>
    <s v="PI"/>
    <n v="0"/>
    <n v="0"/>
    <n v="0"/>
    <n v="0"/>
    <n v="0"/>
    <n v="250800"/>
    <n v="0"/>
    <n v="250800"/>
    <s v="Sim"/>
    <x v="0"/>
  </r>
  <r>
    <n v="3"/>
    <x v="575"/>
    <s v="Processos de Negócios"/>
    <s v="Economia Sustentável"/>
    <s v="Estruturar e Dinamizar Atividades Produtivas"/>
    <s v="-"/>
    <s v="AD"/>
    <s v="AD/GIM"/>
    <s v="2ª SR"/>
    <s v="3 - Projetos Complementares"/>
    <s v="Recuperação de Estradas Vicinais em Barra do Mendes/BA- 2019"/>
    <m/>
    <s v="Obra"/>
    <s v="Recuperação de Estradas Vicinais"/>
    <s v="Estradas Vicinais"/>
    <m/>
    <s v="06 - Em execução"/>
    <s v="Último monitoramento do fiscal em 14/05/2021: Obra em fase final de execução referente a 2ª parcela"/>
    <s v="Não"/>
    <s v="Sem Restrição Informada"/>
    <s v="Sem Restrição Informada"/>
    <s v="Sem Restrição/Problema"/>
    <s v="Sem Restrição Informada"/>
    <s v="Sem Restrição Informada"/>
    <s v="NA"/>
    <s v="NA"/>
    <s v="NA"/>
    <s v="-"/>
    <s v="BA"/>
    <n v="30"/>
    <n v="0"/>
    <n v="0"/>
    <n v="0"/>
    <n v="0"/>
    <n v="2292000"/>
    <n v="0"/>
    <n v="2292000"/>
    <s v="Sim"/>
    <x v="0"/>
  </r>
  <r>
    <n v="3"/>
    <x v="576"/>
    <s v="Processos de Negócios"/>
    <s v="Economia Sustentável"/>
    <s v="Estruturar e Dinamizar Atividades Produtivas"/>
    <s v="-"/>
    <s v="AD"/>
    <s v="AD/GIM"/>
    <s v="2ª SR"/>
    <s v="3 - Projetos Complementares"/>
    <s v="Recuperação de Estradas Vicinais em Barra/BA- 2019"/>
    <m/>
    <s v="Obra"/>
    <s v="Recuperação de Estradas Vicinais"/>
    <s v="Estradas Vicinais"/>
    <m/>
    <s v="01 - Ação preparatória"/>
    <s v="Último monitoramento feito pelo fiscal, em 14/05/2021: Entrei em contato com o secretário de obras Sr. Bolivar e o mesmo informou que será realizada a licitação  em breve."/>
    <s v="Não"/>
    <s v="Sem Restrição Informada"/>
    <s v="Sem Restrição Informada"/>
    <s v="Sem Restrição/Problema"/>
    <s v="Sem Restrição Informada"/>
    <s v="Sem Restrição Informada"/>
    <s v="NA"/>
    <s v="NA"/>
    <s v="NA"/>
    <s v="-"/>
    <s v="BA"/>
    <n v="0"/>
    <n v="0"/>
    <n v="0"/>
    <n v="0"/>
    <n v="0"/>
    <n v="1442419.59"/>
    <n v="0"/>
    <n v="0"/>
    <s v="Sim"/>
    <x v="0"/>
  </r>
  <r>
    <n v="2"/>
    <x v="577"/>
    <s v="Processos de Negócios"/>
    <s v="Economia Sustentável"/>
    <s v="Estruturar e Dinamizar Atividades Produtivas"/>
    <s v="-"/>
    <s v="AD"/>
    <s v="AD/GIM"/>
    <s v="2ª SR"/>
    <s v="3 - Projetos Complementares"/>
    <s v="Recuperação de Estradas Vicinais em Central/BA - 2019"/>
    <e v="#REF!"/>
    <s v="Obra"/>
    <s v="Recuperação de Estradas Vicinais"/>
    <s v="Estradas Vicinais"/>
    <m/>
    <s v="03 - Em licitação"/>
    <s v="Último monitoramento do fiscal no Sigec em 14/05/21: Prefeitura ficou de enviar outro processo licitatório para análise da CodevasfO processo licitatório enviado anteriormente pela prefeitura estava com pendências"/>
    <s v="Sim"/>
    <s v="Técnico"/>
    <s v="Baixo"/>
    <s v="Aguardando Licitação Convenente - 2019"/>
    <s v="Convênio celebrado em 2019. Aguardando Processo licitatório"/>
    <s v="Sem Restrição Informada"/>
    <s v="NA"/>
    <s v="NA"/>
    <s v="NA"/>
    <s v="-"/>
    <s v="BA"/>
    <n v="0"/>
    <n v="0"/>
    <n v="0"/>
    <n v="0"/>
    <n v="0"/>
    <n v="2865000"/>
    <n v="0"/>
    <n v="0"/>
    <s v="Sim"/>
    <x v="0"/>
  </r>
  <r>
    <n v="3"/>
    <x v="578"/>
    <s v="Processos de Negócios"/>
    <s v="Economia Sustentável"/>
    <s v="Estruturar e Dinamizar Atividades Produtivas"/>
    <s v="-"/>
    <s v="AD"/>
    <s v="AD/GIM"/>
    <s v="2ª SR"/>
    <s v="3 - Projetos Complementares"/>
    <s v="Recuperação de Estradas Vicinais em Feira da Mata/BA - 2018"/>
    <m/>
    <s v="Obra"/>
    <s v="Recuperação de Estradas Vicinais"/>
    <s v="Estradas Vicinais"/>
    <m/>
    <s v="06 - Em execução"/>
    <s v="Último monitoramento no Sigec em 02/06/2021: Liberada a 3ª parcela do convênio: R$171.000,00, ordem bancária: 2021OB800817 em 01Jun21"/>
    <s v="Não"/>
    <s v="Sem Restrição Informada"/>
    <s v="Sem Restrição Informada"/>
    <s v="Sem Restrição/Problema"/>
    <s v="Sem Restrição Informada"/>
    <s v="Sem Restrição Informada"/>
    <s v="NA"/>
    <s v="NA"/>
    <s v="NA"/>
    <s v="-"/>
    <s v="BA"/>
    <n v="60"/>
    <n v="0"/>
    <n v="0"/>
    <n v="0"/>
    <n v="0"/>
    <n v="171000"/>
    <n v="0"/>
    <n v="171000"/>
    <s v="Sim"/>
    <x v="0"/>
  </r>
  <r>
    <n v="3"/>
    <x v="579"/>
    <s v="Processos de Negócios"/>
    <s v="Economia Sustentável"/>
    <s v="Estruturar e Dinamizar Atividades Produtivas"/>
    <s v="-"/>
    <s v="AD"/>
    <s v="AD/GIM"/>
    <s v="2ª SR"/>
    <s v="3 - Projetos Complementares"/>
    <s v="Recuperação de Estradas Vicinais em Souto Soares/BA - 2019"/>
    <m/>
    <s v="Obra"/>
    <s v="Recuperação de Estradas Vicinais"/>
    <s v="Estradas Vicinais"/>
    <m/>
    <s v="06 - Em execução"/>
    <s v="Último monitoramento do fiscal no Sigec em 14/05/2021: Obra em andamento, os serviços referente a 1ª parcela foram concluídos"/>
    <s v="Não"/>
    <s v="Sem Restrição Informada"/>
    <s v="Sem Restrição Informada"/>
    <s v="Sem Restrição/Problema"/>
    <s v="Sem Restrição Informada"/>
    <s v="Sem Restrição Informada"/>
    <s v="NA"/>
    <s v="NA"/>
    <s v="NA"/>
    <s v="-"/>
    <s v="BA"/>
    <n v="5"/>
    <n v="0"/>
    <n v="0"/>
    <n v="0"/>
    <n v="0"/>
    <n v="1146000"/>
    <n v="0"/>
    <n v="716250"/>
    <s v="Sim"/>
    <x v="0"/>
  </r>
  <r>
    <n v="3"/>
    <x v="580"/>
    <s v="Processos de Negócios"/>
    <s v="Economia Sustentável"/>
    <s v="Estruturar e Dinamizar Atividades Produtivas"/>
    <s v="-"/>
    <s v="AD"/>
    <s v="AD/GIM"/>
    <s v="2ª SR"/>
    <s v="3 - Projetos Complementares"/>
    <s v="Construção de Pontes no Estado da Bahia /2ª SR - 2019"/>
    <m/>
    <s v="Obra"/>
    <s v="Construção de Pontes"/>
    <s v="Construção de Pontes"/>
    <m/>
    <s v="01 - Ação preparatória"/>
    <s v="A empresa vencedora do certame ganhou a licitação para executar 3 pontes, sendo 2 no municipio de Santana/BA e 1 no municipio de Bom Jesus da Lapa/BA. Houve a emissão da ordem de serviço para as 2 pontes em Santana, onde já estão executadas. A empresa não recebeu os valores das medições, sendo assim, pediu para não ser emitida a ordem de serviço para executar a ponte em Bom Jesus da lapa até o pagamento das medições em aberto."/>
    <s v="Não"/>
    <s v="Sem Restrição Informada"/>
    <s v="Sem Restrição Informada"/>
    <s v="Sem Restrição/Problema"/>
    <s v="Sem Restrição Informada"/>
    <s v="Sem Restrição Informada"/>
    <s v="NA"/>
    <s v="NA"/>
    <s v="NA"/>
    <s v="-"/>
    <s v="BA"/>
    <n v="0"/>
    <n v="0"/>
    <n v="0"/>
    <n v="0"/>
    <n v="0"/>
    <n v="106640"/>
    <n v="0"/>
    <n v="0"/>
    <s v="Sim"/>
    <x v="0"/>
  </r>
  <r>
    <n v="3"/>
    <x v="581"/>
    <s v="Processos de Negócios"/>
    <s v="Economia Sustentável"/>
    <s v="Estruturar e Dinamizar Atividades Produtivas"/>
    <s v="-"/>
    <s v="AD"/>
    <s v="AD/GIM"/>
    <s v="3ª SR"/>
    <s v="3 - Projetos Complementares"/>
    <s v="Construção de Espaços Multieventos em Diversos Munícipios de Pernambuco"/>
    <m/>
    <s v="Obra"/>
    <s v="Espaço Multievento"/>
    <s v="Ações de Apoio ao Desenvolvimento Regional"/>
    <m/>
    <s v="06 - Em execução"/>
    <s v=" Obras sendo executadas em ritmo normal"/>
    <s v="Não"/>
    <s v="Sem Restrição Informada"/>
    <s v="Sem Restrição Informada"/>
    <s v="Sem Restrição/Problema"/>
    <s v="Sem Restrição Informada"/>
    <s v="Sem Restrição Informada"/>
    <s v="NA"/>
    <s v="NA"/>
    <s v="NA"/>
    <s v="-"/>
    <s v="PE"/>
    <n v="22"/>
    <n v="0"/>
    <n v="0"/>
    <n v="0"/>
    <n v="0"/>
    <n v="502088.09"/>
    <n v="0"/>
    <n v="115192.29999999999"/>
    <s v="Sim"/>
    <x v="0"/>
  </r>
  <r>
    <n v="2"/>
    <x v="582"/>
    <s v="Processos de Negócios"/>
    <s v="Economia Sustentável"/>
    <s v="Estruturar e Dinamizar Atividades Produtivas"/>
    <s v="APLE"/>
    <s v="AR"/>
    <s v="AR/GDT"/>
    <s v="3ª SR"/>
    <s v="3 - Projetos Complementares"/>
    <s v="Implantação de Abatedouro em Floresta/PE"/>
    <s v="2019"/>
    <s v="Obra"/>
    <s v="Abatedouro/Matadouro"/>
    <s v="Ações de Apoio ao Desenvolvimento Regional"/>
    <m/>
    <s v="08 - Paralisado"/>
    <s v="Serviços parados...Fiscal: MARIA REJANA DE SANTANA QUEIROZ"/>
    <s v="Sim"/>
    <s v="Técnico"/>
    <s v="Baixo"/>
    <s v="Aguardando Licitação Convenente - 2019"/>
    <s v="Aguardando licitação por parte do Convenente"/>
    <s v="Sem Restrição Informada"/>
    <s v="NA"/>
    <s v="NA"/>
    <s v="NA"/>
    <s v="-"/>
    <s v="PE"/>
    <n v="0"/>
    <n v="0"/>
    <n v="0"/>
    <n v="0"/>
    <n v="0"/>
    <n v="1661513"/>
    <n v="0"/>
    <n v="0"/>
    <s v="Sim"/>
    <x v="0"/>
  </r>
  <r>
    <n v="3"/>
    <x v="583"/>
    <s v="Processos de Negócios"/>
    <s v="Economia Sustentável"/>
    <s v="Estruturar e Dinamizar Atividades Produtivas"/>
    <s v="-"/>
    <s v="AD"/>
    <s v="AD/GIM"/>
    <s v="7ª SR"/>
    <s v="3 - Projetos Complementares"/>
    <s v="Pavimentação de Vias Públicas em Jurema/PI -2019"/>
    <m/>
    <s v="Obra"/>
    <s v="Pavimentação"/>
    <s v="Pavimentação"/>
    <m/>
    <s v="01 - Ação preparatória"/>
    <s v="Foi solicitada a liberação de recursos financeiros. Aguardando a liberação e início das obras."/>
    <s v="Não"/>
    <s v="Sem Restrição Informada"/>
    <s v="Sem Restrição Informada"/>
    <s v="Sem Restrição/Problema"/>
    <s v="Sem Restrição Informada"/>
    <s v="Sem Restrição Informada"/>
    <s v="NA"/>
    <s v="NA"/>
    <s v="NA"/>
    <s v="-"/>
    <s v="PI"/>
    <n v="0"/>
    <n v="0"/>
    <n v="0"/>
    <n v="0"/>
    <n v="0"/>
    <n v="855000"/>
    <n v="0"/>
    <n v="855000"/>
    <s v="Sim"/>
    <x v="0"/>
  </r>
  <r>
    <n v="3"/>
    <x v="584"/>
    <s v="Processos de Negócios"/>
    <s v="Economia Sustentável"/>
    <s v="Estruturar e Dinamizar Atividades Produtivas"/>
    <s v="-"/>
    <s v="AD"/>
    <s v="AD/GIM"/>
    <s v="7ª SR"/>
    <s v="3 - Projetos Complementares"/>
    <s v="Pavimentação de Vias Públicas em Lagoa Alegre/PI -2018"/>
    <m/>
    <s v="Obra"/>
    <s v="Pavimentação"/>
    <s v="Pavimentação"/>
    <m/>
    <s v="00 - A iniciar"/>
    <s v="Aguardando pagamento do recurso do convênio para posterior início da obra."/>
    <s v="Não"/>
    <s v="Sem Restrição Informada"/>
    <s v="Sem Restrição Informada"/>
    <s v="Sem Restrição/Problema"/>
    <s v="Sem Restrição Informada"/>
    <s v="Sem Restrição Informada"/>
    <s v="NA"/>
    <s v="NA"/>
    <s v="NA"/>
    <s v="-"/>
    <s v="PI"/>
    <n v="0"/>
    <n v="0"/>
    <n v="0"/>
    <n v="0"/>
    <n v="0"/>
    <n v="511290"/>
    <n v="0"/>
    <n v="511290"/>
    <s v="Sim"/>
    <x v="0"/>
  </r>
  <r>
    <n v="3"/>
    <x v="585"/>
    <s v="Processos de Negócios"/>
    <s v="Economia Sustentável"/>
    <s v="Estruturar e Dinamizar Atividades Produtivas"/>
    <s v="-"/>
    <s v="AD"/>
    <s v="AD/GIM"/>
    <s v="7ª SR"/>
    <s v="3 - Projetos Complementares"/>
    <s v="Pavimentação de Vias Públicas em Lagoa Alegre/PI -2019"/>
    <m/>
    <s v="Obra"/>
    <s v="Pavimentação"/>
    <s v="Pavimentação"/>
    <m/>
    <s v="01 - Ação preparatória"/>
    <s v="Aguardando pagamento do recurso do convênio para posterior início da obra."/>
    <s v="Não"/>
    <s v="Sem Restrição Informada"/>
    <s v="Sem Restrição Informada"/>
    <s v="Sem Restrição/Problema"/>
    <s v="Sem Restrição Informada"/>
    <s v="Sem Restrição Informada"/>
    <s v="NA"/>
    <s v="NA"/>
    <s v="NA"/>
    <s v="-"/>
    <s v="PI"/>
    <n v="0"/>
    <n v="0"/>
    <n v="0"/>
    <n v="0"/>
    <n v="0"/>
    <n v="250040"/>
    <n v="0"/>
    <n v="250040"/>
    <s v="Sim"/>
    <x v="0"/>
  </r>
  <r>
    <n v="3"/>
    <x v="586"/>
    <s v="Processos de Negócios"/>
    <s v="Economia Sustentável"/>
    <s v="Estruturar e Dinamizar Atividades Produtivas"/>
    <s v="-"/>
    <s v="AD"/>
    <s v="AD/GIM"/>
    <s v="7ª SR"/>
    <s v="3 - Projetos Complementares"/>
    <s v="Pavimentação de Vias Públicas em Lagoa do Barro do Piauí/PI -2019"/>
    <m/>
    <s v="Obra"/>
    <s v="Pavimentação"/>
    <s v="Pavimentação"/>
    <m/>
    <s v="01 - Ação preparatória"/>
    <s v="Obra não iniciada. Projeto básico em análise."/>
    <s v="Não"/>
    <s v="Sem Restrição Informada"/>
    <s v="Sem Restrição Informada"/>
    <s v="Sem Restrição/Problema"/>
    <s v="Sem Restrição Informada"/>
    <s v="Sem Restrição Informada"/>
    <s v="NA"/>
    <s v="NA"/>
    <s v="NA"/>
    <s v="-"/>
    <s v="PI"/>
    <n v="0"/>
    <n v="0"/>
    <n v="0"/>
    <n v="0"/>
    <n v="0"/>
    <n v="253075"/>
    <n v="0"/>
    <n v="0"/>
    <s v="Sim"/>
    <x v="0"/>
  </r>
  <r>
    <n v="3"/>
    <x v="587"/>
    <s v="Processos de Negócios"/>
    <s v="Economia Sustentável"/>
    <s v="Estruturar e Dinamizar Atividades Produtivas"/>
    <s v="-"/>
    <s v="AD"/>
    <s v="AD/GIM"/>
    <s v="7ª SR"/>
    <s v="3 - Projetos Complementares"/>
    <s v="Pavimentação de Vias Públicas em Lagoa do Piauí/PI -2018"/>
    <m/>
    <s v="Obra"/>
    <s v="Pavimentação"/>
    <s v="Pavimentação"/>
    <m/>
    <s v="00 - A iniciar"/>
    <s v="Obra não iniciada. Cláusula suspensiva retirada e projeto básico aprovado."/>
    <s v="Não"/>
    <s v="Sem Restrição Informada"/>
    <s v="Sem Restrição Informada"/>
    <s v="Sem Restrição/Problema"/>
    <s v="Sem Restrição Informada"/>
    <s v="Sem Restrição Informada"/>
    <s v="NA"/>
    <s v="NA"/>
    <s v="NA"/>
    <s v="-"/>
    <s v="PI"/>
    <n v="0"/>
    <n v="0"/>
    <n v="0"/>
    <n v="0"/>
    <n v="0"/>
    <n v="521132"/>
    <n v="0"/>
    <n v="0"/>
    <s v="Sim"/>
    <x v="0"/>
  </r>
  <r>
    <n v="3"/>
    <x v="588"/>
    <s v="Processos de Negócios"/>
    <s v="Economia Sustentável"/>
    <s v="Estruturar e Dinamizar Atividades Produtivas"/>
    <s v="-"/>
    <s v="AD"/>
    <s v="AD/GIM"/>
    <s v="7ª SR"/>
    <s v="3 - Projetos Complementares"/>
    <s v="Pavimentação de Vias Públicas em Lagoa do Sítio/PI -2018"/>
    <m/>
    <s v="Obra"/>
    <s v="Pavimentação"/>
    <s v="Pavimentação"/>
    <m/>
    <s v="00 - A iniciar"/>
    <s v="Fiscal solicitou a liberação da Parcela única."/>
    <s v="Não"/>
    <s v="Sem Restrição Informada"/>
    <s v="Sem Restrição Informada"/>
    <s v="Sem Restrição/Problema"/>
    <s v="Sem Restrição Informada"/>
    <s v="Sem Restrição Informada"/>
    <s v="NA"/>
    <s v="NA"/>
    <s v="NA"/>
    <s v="-"/>
    <s v="PI"/>
    <n v="0"/>
    <n v="0"/>
    <n v="0"/>
    <n v="0"/>
    <n v="0"/>
    <n v="259882"/>
    <n v="0"/>
    <n v="259882"/>
    <s v="Sim"/>
    <x v="0"/>
  </r>
  <r>
    <n v="3"/>
    <x v="589"/>
    <s v="Processos de Negócios"/>
    <s v="Economia Sustentável"/>
    <s v="Estruturar e Dinamizar Atividades Produtivas"/>
    <s v="-"/>
    <s v="AD"/>
    <s v="AD/GIM"/>
    <s v="7ª SR"/>
    <s v="3 - Projetos Complementares"/>
    <s v="Pavimentação de Vias Públicas em Landri Sales/PI -2019"/>
    <m/>
    <s v="Obra"/>
    <s v="Pavimentação"/>
    <s v="Pavimentação"/>
    <m/>
    <s v="01 - Ação preparatória"/>
    <s v="Processos Licitatórios: Dispensa de Licitação e Tomada de Preço foram aprovados. No aguardo da inserção no Siconv das Declarações de Atendimento à Lei 8.666/1993 e ao Decreto 7.983/2013."/>
    <s v="Não"/>
    <s v="Sem Restrição Informada"/>
    <s v="Sem Restrição Informada"/>
    <s v="Sem Restrição/Problema"/>
    <s v="Sem Restrição Informada"/>
    <s v="Sem Restrição Informada"/>
    <s v="NA"/>
    <s v="NA"/>
    <s v="NA"/>
    <s v="-"/>
    <s v="PI"/>
    <n v="0"/>
    <n v="0"/>
    <n v="0"/>
    <n v="0"/>
    <n v="0"/>
    <n v="573000"/>
    <n v="0"/>
    <n v="573000"/>
    <s v="Sim"/>
    <x v="0"/>
  </r>
  <r>
    <n v="3"/>
    <x v="590"/>
    <s v="Processos de Negócios"/>
    <s v="Economia Sustentável"/>
    <s v="Estruturar e Dinamizar Atividades Produtivas"/>
    <s v="-"/>
    <s v="AD"/>
    <s v="AD/GIM"/>
    <s v="7ª SR"/>
    <s v="3 - Projetos Complementares"/>
    <s v="Pavimentação de Vias Públicas em Luis Correia/PI -2019"/>
    <m/>
    <s v="Obra"/>
    <s v="Pavimentação"/>
    <s v="Pavimentação"/>
    <m/>
    <s v="01 - Ação preparatória"/>
    <s v="Aguardando a resolução das pendências do projeto encaminhadas a Prefeitura através do Oficio nº 1802/2020-7ªSR."/>
    <s v="Não"/>
    <s v="Sem Restrição Informada"/>
    <s v="Sem Restrição Informada"/>
    <s v="Sem Restrição/Problema"/>
    <s v="Sem Restrição Informada"/>
    <s v="Sem Restrição Informada"/>
    <s v="NA"/>
    <s v="NA"/>
    <s v="NA"/>
    <s v="-"/>
    <s v="PI"/>
    <n v="0"/>
    <n v="0"/>
    <n v="0"/>
    <n v="0"/>
    <n v="0"/>
    <n v="251750"/>
    <n v="0"/>
    <n v="0"/>
    <s v="Sim"/>
    <x v="0"/>
  </r>
  <r>
    <n v="3"/>
    <x v="591"/>
    <s v="Processos de Negócios"/>
    <s v="Economia Sustentável"/>
    <s v="Estruturar e Dinamizar Atividades Produtivas"/>
    <s v="-"/>
    <s v="AD"/>
    <s v="AD/GIM"/>
    <s v="7ª SR"/>
    <s v="3 - Projetos Complementares"/>
    <s v="Pavimentação de Vias Públicas em Madeiro/PI -2018"/>
    <m/>
    <s v="Obra"/>
    <s v="Pavimentação"/>
    <s v="Pavimentação"/>
    <m/>
    <s v="00 - A iniciar"/>
    <s v="Recursos liberados em 15/12/2020."/>
    <s v="Não"/>
    <s v="Sem Restrição Informada"/>
    <s v="Sem Restrição Informada"/>
    <s v="Sem Restrição/Problema"/>
    <s v="Sem Restrição Informada"/>
    <s v="Sem Restrição Informada"/>
    <s v="NA"/>
    <s v="NA"/>
    <s v="NA"/>
    <s v="-"/>
    <s v="PI"/>
    <n v="0"/>
    <n v="0"/>
    <n v="0"/>
    <n v="0"/>
    <n v="0"/>
    <n v="159429.60999999999"/>
    <n v="0"/>
    <n v="0"/>
    <s v="Sim"/>
    <x v="0"/>
  </r>
  <r>
    <n v="3"/>
    <x v="592"/>
    <s v="Processos de Negócios"/>
    <s v="Economia Sustentável"/>
    <s v="Estruturar e Dinamizar Atividades Produtivas"/>
    <s v="-"/>
    <s v="AD"/>
    <s v="AD/GIM"/>
    <s v="7ª SR"/>
    <s v="3 - Projetos Complementares"/>
    <s v="Pavimentação de Vias Públicas em Matias Olímpio/PI -2019"/>
    <m/>
    <s v="Obra"/>
    <s v="Pavimentação"/>
    <s v="Pavimentação"/>
    <m/>
    <s v="01 - Ação preparatória"/>
    <s v="Aguardando apresentação de documentação para resolução de pendências para retirada de cláusula suspensivas."/>
    <s v="Não"/>
    <s v="Sem Restrição Informada"/>
    <s v="Sem Restrição Informada"/>
    <s v="Sem Restrição/Problema"/>
    <s v="Sem Restrição Informada"/>
    <s v="Sem Restrição Informada"/>
    <s v="NA"/>
    <s v="NA"/>
    <s v="NA"/>
    <s v="-"/>
    <s v="PI"/>
    <n v="0"/>
    <n v="0"/>
    <n v="0"/>
    <n v="0"/>
    <n v="0"/>
    <n v="389868"/>
    <n v="0"/>
    <n v="0"/>
    <s v="Sim"/>
    <x v="0"/>
  </r>
  <r>
    <n v="2"/>
    <x v="593"/>
    <s v="Processos de Negócios"/>
    <s v="Economia Sustentável"/>
    <s v="Estruturar e Dinamizar Atividades Produtivas"/>
    <s v="-"/>
    <s v="AD"/>
    <s v="AD/GIM"/>
    <s v="7ª SR"/>
    <s v="3 - Projetos Complementares"/>
    <s v="Pavimentação de Vias Públicas em Miguel Alves,Monsenhor Gil,Santa Rosa do Piauí,Socorro do Piauí/PI -2018"/>
    <s v="2018"/>
    <s v="Obra"/>
    <s v="Pavimentação"/>
    <s v="Pavimentação"/>
    <m/>
    <s v="08 - Paralisado"/>
    <s v="Suspensão temporária do contrato a partir de 22/10/2020, em razão de impossibilidade contratual decorrente da pandemia ocasionada pela Covid-19"/>
    <s v="Sim"/>
    <s v="Outros"/>
    <s v="Baixo"/>
    <s v="Restrições Covid-19"/>
    <s v="Contrato paralisado desde outubro de 2020 devido a pandemia"/>
    <s v="Sem Restrição Informada"/>
    <s v="NA"/>
    <s v="NA"/>
    <s v="NA"/>
    <s v="-"/>
    <s v="PI"/>
    <n v="70"/>
    <n v="0"/>
    <n v="0"/>
    <n v="0"/>
    <n v="0"/>
    <n v="414742.19"/>
    <n v="0"/>
    <n v="0"/>
    <s v="Sim"/>
    <x v="0"/>
  </r>
  <r>
    <n v="2"/>
    <x v="594"/>
    <s v="Processos de Negócios"/>
    <s v="Economia Sustentável"/>
    <s v="Estruturar e Dinamizar Atividades Produtivas"/>
    <s v="-"/>
    <s v="AD"/>
    <s v="AD/GIM"/>
    <s v="7ª SR"/>
    <s v="3 - Projetos Complementares"/>
    <s v="Pavimentação de Vias Públicas em Miguel Leão/PI -2019"/>
    <e v="#REF!"/>
    <s v="Obra"/>
    <s v="Pavimentação"/>
    <s v="Pavimentação"/>
    <m/>
    <s v="03 - Em licitação"/>
    <s v="Aguardando licitações."/>
    <s v="Sim"/>
    <s v="Técnico"/>
    <s v="Baixo"/>
    <s v="Aguardando Licitação Convenente - 2019"/>
    <s v="Convênio celebrado em 2019. Aguardando Processo licitatório"/>
    <s v="Sem Restrição Informada"/>
    <s v="NA"/>
    <s v="NA"/>
    <s v="NA"/>
    <s v="-"/>
    <s v="PI"/>
    <n v="0"/>
    <n v="0"/>
    <n v="0"/>
    <n v="0"/>
    <n v="0"/>
    <n v="251750"/>
    <n v="0"/>
    <n v="0"/>
    <s v="Sim"/>
    <x v="0"/>
  </r>
  <r>
    <n v="3"/>
    <x v="595"/>
    <s v="Processos de Negócios"/>
    <s v="Economia Sustentável"/>
    <s v="Estruturar e Dinamizar Atividades Produtivas"/>
    <s v="-"/>
    <s v="AD"/>
    <s v="AD/GIM"/>
    <s v="7ª SR"/>
    <s v="3 - Projetos Complementares"/>
    <s v="Pavimentação de Vias Públicas em Monsenhor Gil/PI -2017"/>
    <m/>
    <s v="Obra"/>
    <s v="Pavimentação"/>
    <s v="Pavimentação"/>
    <m/>
    <s v="06 - Em execução"/>
    <s v="Liberada a primeira parcela. Agendada viagem para acompanhamento da execução da obra."/>
    <s v="Não"/>
    <s v="Sem Restrição Informada"/>
    <s v="Sem Restrição Informada"/>
    <s v="Sem Restrição/Problema"/>
    <s v="Sem Restrição Informada"/>
    <s v="Sem Restrição Informada"/>
    <s v="NA"/>
    <s v="NA"/>
    <s v="NA"/>
    <s v="-"/>
    <s v="PI"/>
    <n v="0"/>
    <n v="0"/>
    <n v="0"/>
    <n v="0"/>
    <n v="0"/>
    <n v="87166.56"/>
    <n v="0"/>
    <n v="0"/>
    <s v="Sim"/>
    <x v="0"/>
  </r>
  <r>
    <n v="2"/>
    <x v="596"/>
    <s v="Processos de Negócios"/>
    <s v="Economia Sustentável"/>
    <s v="Estruturar e Dinamizar Atividades Produtivas"/>
    <s v="-"/>
    <s v="AD"/>
    <s v="AD/GIM"/>
    <s v="7ª SR"/>
    <s v="3 - Projetos Complementares"/>
    <s v="Pavimentação de Vias Públicas em Monsenhor Gil/PI -2019"/>
    <e v="#REF!"/>
    <s v="Obra"/>
    <s v="Pavimentação"/>
    <s v="Pavimentação"/>
    <m/>
    <s v="03 - Em licitação"/>
    <s v="Aguardando processos licitatórios."/>
    <s v="Sim"/>
    <s v="Técnico"/>
    <s v="Baixo"/>
    <s v="Aguardando Licitação Convenente - 2019"/>
    <s v="Convênio celebrado em 2019. Aguardando Processo licitatório"/>
    <s v="Sem Restrição Informada"/>
    <s v="NA"/>
    <s v="NA"/>
    <s v="NA"/>
    <s v="-"/>
    <s v="PI"/>
    <n v="0"/>
    <n v="0"/>
    <n v="0"/>
    <n v="0"/>
    <n v="0"/>
    <n v="334250"/>
    <n v="0"/>
    <n v="0"/>
    <s v="Sim"/>
    <x v="0"/>
  </r>
  <r>
    <n v="3"/>
    <x v="597"/>
    <s v="Processos de Negócios"/>
    <s v="Economia Sustentável"/>
    <s v="Estruturar e Dinamizar Atividades Produtivas"/>
    <s v="-"/>
    <s v="AD"/>
    <s v="AD/GIM"/>
    <s v="7ª SR"/>
    <s v="3 - Projetos Complementares"/>
    <s v="Pavimentação de Vias Públicas em Monte Alegre do Piauí/PI -2019"/>
    <m/>
    <s v="Obra"/>
    <s v="Pavimentação"/>
    <s v="Pavimentação"/>
    <m/>
    <s v="01 - Ação preparatória"/>
    <s v="Aguardando a titularidade da área, projeto de engenharia e licenciamento ambiental."/>
    <s v="Não"/>
    <s v="Sem Restrição Informada"/>
    <s v="Sem Restrição Informada"/>
    <s v="Sem Restrição/Problema"/>
    <s v="Sem Restrição Informada"/>
    <s v="Sem Restrição Informada"/>
    <s v="NA"/>
    <s v="NA"/>
    <s v="NA"/>
    <s v="-"/>
    <s v="PI"/>
    <n v="0"/>
    <n v="0"/>
    <n v="0"/>
    <n v="0"/>
    <n v="0"/>
    <n v="253075"/>
    <n v="0"/>
    <n v="0"/>
    <s v="Sim"/>
    <x v="0"/>
  </r>
  <r>
    <n v="1"/>
    <x v="598"/>
    <s v="Processos de Negócios"/>
    <s v="Economia Sustentável"/>
    <s v="Estruturar e Dinamizar Atividades Produtivas"/>
    <s v="-"/>
    <s v="AD"/>
    <s v="AD/GIM"/>
    <s v="7ª SR"/>
    <s v="3 - Projetos Complementares"/>
    <s v="Pavimentação de Vias Públicas em Novo Oriente do Piauí/PI -2018"/>
    <e v="#REF!"/>
    <s v="Obra"/>
    <s v="Pavimentação"/>
    <s v="Pavimentação"/>
    <m/>
    <s v="03 - Em licitação"/>
    <s v="Aguardando processo licitatório."/>
    <s v="Sim"/>
    <s v="Técnico"/>
    <s v="Alto"/>
    <s v="Aguardando Licitação Convenente - 2018"/>
    <s v="Convênio celebrado em 2018. Ainda aguardando processo licitatório"/>
    <s v="Sem Restrição Informada"/>
    <s v="NA"/>
    <s v="NA"/>
    <s v="NA"/>
    <s v="-"/>
    <s v="PI"/>
    <n v="0"/>
    <n v="0"/>
    <n v="0"/>
    <n v="0"/>
    <n v="0"/>
    <n v="285000"/>
    <n v="0"/>
    <n v="0"/>
    <s v="Sim"/>
    <x v="0"/>
  </r>
  <r>
    <n v="2"/>
    <x v="599"/>
    <s v="Processos de Negócios"/>
    <s v="Economia Sustentável"/>
    <s v="Estruturar e Dinamizar Atividades Produtivas"/>
    <s v="-"/>
    <s v="AD"/>
    <s v="AD/GIM"/>
    <s v="7ª SR"/>
    <s v="3 - Projetos Complementares"/>
    <s v="Pavimentação de Vias Públicas em Oeiras/PI -2019"/>
    <e v="#REF!"/>
    <s v="Obra"/>
    <s v="Pavimentação"/>
    <s v="Pavimentação"/>
    <m/>
    <s v="03 - Em licitação"/>
    <s v="1. Cláusula Suspensiva retirada. Processos licitatórios referentes as Metas 1 - Elaboração de Projeto e Meta 2 - Obra analisados e aprovados. Solicitada a parcela única do Convênio. 2. Cláusula Suspensiva retirada. Aguardar processos licitatórios para análise"/>
    <s v="Sim"/>
    <s v="Técnico"/>
    <s v="Baixo"/>
    <s v="Aguardando Licitação Convenente - 2019"/>
    <s v="Convênio celebrado em 2019. Aguardando Processo licitatório"/>
    <s v="Sem Restrição Informada"/>
    <s v="NA"/>
    <s v="NA"/>
    <s v="NA"/>
    <s v="-"/>
    <s v="PI"/>
    <n v="0"/>
    <n v="0"/>
    <n v="0"/>
    <n v="0"/>
    <n v="0"/>
    <n v="774250"/>
    <n v="0"/>
    <n v="251750"/>
    <s v="Sim"/>
    <x v="0"/>
  </r>
  <r>
    <n v="1"/>
    <x v="600"/>
    <s v="Processos de Negócios"/>
    <s v="Economia Sustentável"/>
    <s v="Estruturar e Dinamizar Atividades Produtivas"/>
    <s v="-"/>
    <s v="AD"/>
    <s v="AD/GIM"/>
    <s v="7ª SR"/>
    <s v="3 - Projetos Complementares"/>
    <s v="Pavimentação de Vias Públicas em Olho D Água do Piauí/PI -2018"/>
    <e v="#REF!"/>
    <s v="Obra"/>
    <s v="Pavimentação"/>
    <s v="Pavimentação"/>
    <m/>
    <s v="03 - Em licitação"/>
    <s v="Aguardando processo licitatório."/>
    <s v="Sim"/>
    <s v="Técnico"/>
    <s v="Alto"/>
    <s v="Aguardando Licitação Convenente - 2018"/>
    <s v="Convênio celebrado em 2018. Ainda aguardando processo licitatório"/>
    <s v="Sem Restrição Informada"/>
    <s v="NA"/>
    <s v="NA"/>
    <s v="NA"/>
    <s v="-"/>
    <s v="PI"/>
    <n v="0"/>
    <n v="0"/>
    <n v="0"/>
    <n v="0"/>
    <n v="0"/>
    <n v="259882"/>
    <n v="0"/>
    <n v="0"/>
    <s v="Sim"/>
    <x v="0"/>
  </r>
  <r>
    <n v="3"/>
    <x v="601"/>
    <s v="Processos de Negócios"/>
    <s v="Economia Sustentável"/>
    <s v="Estruturar e Dinamizar Atividades Produtivas"/>
    <s v="-"/>
    <s v="AD"/>
    <s v="AD/GIM"/>
    <s v="7ª SR"/>
    <s v="3 - Projetos Complementares"/>
    <s v="Pavimentação de Vias Públicas em Pajeú do Piauí/PI -2018"/>
    <m/>
    <s v="Obra"/>
    <s v="Pavimentação"/>
    <s v="Pavimentação"/>
    <m/>
    <s v="00 - A iniciar"/>
    <s v="Aguardando início das obras."/>
    <s v="Não"/>
    <s v="Sem Restrição Informada"/>
    <s v="Sem Restrição Informada"/>
    <s v="Sem Restrição/Problema"/>
    <s v="Sem Restrição Informada"/>
    <s v="Sem Restrição Informada"/>
    <s v="NA"/>
    <s v="NA"/>
    <s v="NA"/>
    <s v="-"/>
    <s v="PI"/>
    <n v="0"/>
    <n v="0"/>
    <n v="0"/>
    <n v="0"/>
    <n v="0"/>
    <n v="74809.03"/>
    <n v="0"/>
    <n v="0"/>
    <s v="Sim"/>
    <x v="0"/>
  </r>
  <r>
    <n v="1"/>
    <x v="602"/>
    <s v="Processos de Negócios"/>
    <s v="Economia Sustentável"/>
    <s v="Estruturar e Dinamizar Atividades Produtivas"/>
    <s v="-"/>
    <s v="AD"/>
    <s v="AD/GIM"/>
    <s v="7ª SR"/>
    <s v="3 - Projetos Complementares"/>
    <s v="Pavimentação de Vias Públicas em Palmeira do Piauí/PI -2018"/>
    <e v="#REF!"/>
    <s v="Obra"/>
    <s v="Pavimentação"/>
    <s v="Pavimentação"/>
    <m/>
    <s v="03 - Em licitação"/>
    <s v="Os procedimentos licitatórios foram analisados e emitido nota técnica acerca dos mesmos."/>
    <s v="Sim"/>
    <s v="Técnico"/>
    <s v="Alto"/>
    <s v="Aguardando Licitação Convenente - 2018"/>
    <s v="Convênio celebrado em 2018. Ainda aguardando processo licitatório"/>
    <s v="Sem Restrição Informada"/>
    <s v="NA"/>
    <s v="NA"/>
    <s v="NA"/>
    <s v="-"/>
    <s v="PI"/>
    <n v="0"/>
    <n v="0"/>
    <n v="0"/>
    <n v="0"/>
    <n v="0"/>
    <n v="1250040"/>
    <n v="0"/>
    <n v="0"/>
    <s v="Sim"/>
    <x v="0"/>
  </r>
  <r>
    <n v="3"/>
    <x v="603"/>
    <s v="Processos de Negócios"/>
    <s v="Economia Sustentável"/>
    <s v="Estruturar e Dinamizar Atividades Produtivas"/>
    <s v="-"/>
    <s v="AD"/>
    <s v="AD/GIM"/>
    <s v="7ª SR"/>
    <s v="3 - Projetos Complementares"/>
    <s v="Pavimentação de Vias Públicas em Palmeira do Piauí/PI -2019"/>
    <m/>
    <s v="Obra"/>
    <s v="Pavimentação"/>
    <s v="Pavimentação"/>
    <m/>
    <s v="01 - Ação preparatória"/>
    <s v="Retirada da Cláusula suspensiva."/>
    <s v="Não"/>
    <s v="Sem Restrição Informada"/>
    <s v="Sem Restrição Informada"/>
    <s v="Sem Restrição/Problema"/>
    <s v="Sem Restrição Informada"/>
    <s v="Sem Restrição Informada"/>
    <s v="NA"/>
    <s v="NA"/>
    <s v="NA"/>
    <s v="-"/>
    <s v="PI"/>
    <n v="0"/>
    <n v="0"/>
    <n v="0"/>
    <n v="0"/>
    <n v="0"/>
    <n v="250040"/>
    <n v="0"/>
    <n v="0"/>
    <s v="Sim"/>
    <x v="0"/>
  </r>
  <r>
    <n v="3"/>
    <x v="604"/>
    <s v="Processos de Negócios"/>
    <s v="Economia Sustentável"/>
    <s v="Estruturar e Dinamizar Atividades Produtivas"/>
    <s v="-"/>
    <s v="AD"/>
    <s v="AD/GIM"/>
    <s v="7ª SR"/>
    <s v="3 - Projetos Complementares"/>
    <s v="Pavimentação de Vias Públicas em Paquetá/PI -2018"/>
    <m/>
    <s v="Obra"/>
    <s v="Pavimentação"/>
    <s v="Pavimentação"/>
    <m/>
    <s v="04 - Licitado"/>
    <s v="Solicitada a liberação dos recursos para início das obras."/>
    <s v="Não"/>
    <s v="Sem Restrição Informada"/>
    <s v="Sem Restrição Informada"/>
    <s v="Sem Restrição/Problema"/>
    <s v="Sem Restrição Informada"/>
    <s v="Sem Restrição Informada"/>
    <s v="NA"/>
    <s v="NA"/>
    <s v="NA"/>
    <s v="-"/>
    <s v="PI"/>
    <n v="0"/>
    <n v="0"/>
    <n v="0"/>
    <n v="0"/>
    <n v="0"/>
    <n v="250040"/>
    <n v="0"/>
    <n v="250040"/>
    <s v="Sim"/>
    <x v="0"/>
  </r>
  <r>
    <n v="3"/>
    <x v="605"/>
    <s v="Processos de Negócios"/>
    <s v="Economia Sustentável"/>
    <s v="Estruturar e Dinamizar Atividades Produtivas"/>
    <s v="-"/>
    <s v="AD"/>
    <s v="AD/GIM"/>
    <s v="7ª SR"/>
    <s v="3 - Projetos Complementares"/>
    <s v="Pavimentação de Vias Públicas em Paquetá/PI -2019"/>
    <m/>
    <s v="Obra"/>
    <s v="Pavimentação"/>
    <s v="Pavimentação"/>
    <m/>
    <s v="00 - A iniciar"/>
    <s v="Recursos não liberados. Falta retirar cláusula suspensiva."/>
    <s v="Não"/>
    <s v="Sem Restrição Informada"/>
    <s v="Sem Restrição Informada"/>
    <s v="Sem Restrição/Problema"/>
    <s v="Sem Restrição Informada"/>
    <s v="Sem Restrição Informada"/>
    <s v="NA"/>
    <s v="NA"/>
    <s v="NA"/>
    <s v="-"/>
    <s v="PI"/>
    <n v="0"/>
    <n v="0"/>
    <n v="0"/>
    <n v="0"/>
    <n v="0"/>
    <n v="834250"/>
    <n v="0"/>
    <n v="0"/>
    <s v="Sim"/>
    <x v="0"/>
  </r>
  <r>
    <n v="1"/>
    <x v="606"/>
    <s v="Processos de Negócios"/>
    <s v="Economia Sustentável"/>
    <s v="Estruturar e Dinamizar Atividades Produtivas"/>
    <s v="-"/>
    <s v="AD"/>
    <s v="AD/GIM"/>
    <s v="7ª SR"/>
    <s v="3 - Projetos Complementares"/>
    <s v="Pavimentação de Vias Públicas em Parnagua/PI -2018"/>
    <e v="#REF!"/>
    <s v="Obra"/>
    <s v="Pavimentação"/>
    <s v="Pavimentação"/>
    <m/>
    <s v="03 - Em licitação"/>
    <s v="A fiscalização aguarda  a prefeitura inserir as licitações e o deposito da conta partida no SICONV."/>
    <s v="Sim"/>
    <s v="Técnico"/>
    <s v="Alto"/>
    <s v="Aguardando Licitação Convenente - 2018"/>
    <s v="Convênio celebrado em 2018. Ainda aguardando processo licitatório"/>
    <s v="Sem Restrição Informada"/>
    <s v="NA"/>
    <s v="NA"/>
    <s v="NA"/>
    <s v="-"/>
    <s v="PI"/>
    <n v="0"/>
    <n v="0"/>
    <n v="0"/>
    <n v="0"/>
    <n v="0"/>
    <n v="570000"/>
    <n v="0"/>
    <n v="0"/>
    <s v="Sim"/>
    <x v="0"/>
  </r>
  <r>
    <n v="3"/>
    <x v="607"/>
    <s v="Processos de Negócios"/>
    <s v="Economia Sustentável"/>
    <s v="Estruturar e Dinamizar Atividades Produtivas"/>
    <s v="-"/>
    <s v="AD"/>
    <s v="AD/GIM"/>
    <s v="7ª SR"/>
    <s v="3 - Projetos Complementares"/>
    <s v="Pavimentação de Vias Públicas em Parnaiba/PI -2018"/>
    <m/>
    <s v="Obra"/>
    <s v="Pavimentação"/>
    <s v="Pavimentação"/>
    <m/>
    <s v="06 - Em execução"/>
    <s v="Obra sendo executada de acordo com cronograma."/>
    <s v="Não"/>
    <s v="Sem Restrição Informada"/>
    <s v="Sem Restrição Informada"/>
    <s v="Sem Restrição/Problema"/>
    <s v="Sem Restrição Informada"/>
    <s v="Sem Restrição Informada"/>
    <s v="NA"/>
    <s v="NA"/>
    <s v="NA"/>
    <s v="-"/>
    <s v="PI"/>
    <n v="90"/>
    <n v="0"/>
    <n v="0"/>
    <n v="0"/>
    <n v="0"/>
    <n v="6338254.0499999998"/>
    <n v="0"/>
    <n v="4950892.46"/>
    <s v="Sim"/>
    <x v="0"/>
  </r>
  <r>
    <n v="3"/>
    <x v="608"/>
    <s v="Processos de Negócios"/>
    <s v="Economia Sustentável"/>
    <s v="Estruturar e Dinamizar Atividades Produtivas"/>
    <s v="-"/>
    <s v="AD"/>
    <s v="AD/GIM"/>
    <s v="7ª SR"/>
    <s v="3 - Projetos Complementares"/>
    <s v="Pavimentação de Vias Públicas em Passagem Franca do Piauí/PI -2018"/>
    <m/>
    <s v="Obra"/>
    <s v="Pavimentação"/>
    <s v="Pavimentação"/>
    <m/>
    <s v="06 - Em execução"/>
    <s v="Após vistoria da empresa de apoio à fiscalização foi constatada a finalização da obra."/>
    <s v="Não"/>
    <s v="Sem Restrição Informada"/>
    <s v="Sem Restrição Informada"/>
    <s v="Sem Restrição/Problema"/>
    <s v="Sem Restrição Informada"/>
    <s v="Sem Restrição Informada"/>
    <s v="NA"/>
    <s v="NA"/>
    <s v="NA"/>
    <s v="-"/>
    <s v="PI"/>
    <n v="100"/>
    <n v="0"/>
    <n v="0"/>
    <n v="0"/>
    <n v="0"/>
    <n v="48102.87"/>
    <n v="0"/>
    <n v="48091.48"/>
    <s v="Sim"/>
    <x v="0"/>
  </r>
  <r>
    <n v="3"/>
    <x v="609"/>
    <s v="Processos de Negócios"/>
    <s v="Economia Sustentável"/>
    <s v="Estruturar e Dinamizar Atividades Produtivas"/>
    <s v="-"/>
    <s v="AD"/>
    <s v="AD/GIM"/>
    <s v="7ª SR"/>
    <s v="3 - Projetos Complementares"/>
    <s v="Pavimentação de Vias Públicas em Patos do Piauí/PI -2019"/>
    <m/>
    <s v="Obra"/>
    <s v="Pavimentação"/>
    <s v="Pavimentação"/>
    <m/>
    <s v="00 - A iniciar"/>
    <s v="Falta apresentação de Licenciamento ambiental para análise."/>
    <s v="Não"/>
    <s v="Sem Restrição Informada"/>
    <s v="Sem Restrição Informada"/>
    <s v="Sem Restrição/Problema"/>
    <s v="Sem Restrição Informada"/>
    <s v="Sem Restrição Informada"/>
    <s v="NA"/>
    <s v="NA"/>
    <s v="NA"/>
    <s v="-"/>
    <s v="PI"/>
    <n v="0"/>
    <n v="0"/>
    <n v="0"/>
    <n v="0"/>
    <n v="0"/>
    <n v="573000"/>
    <n v="0"/>
    <n v="0"/>
    <s v="Sim"/>
    <x v="0"/>
  </r>
  <r>
    <n v="3"/>
    <x v="610"/>
    <s v="Processos de Negócios"/>
    <s v="Economia Sustentável"/>
    <s v="Estruturar e Dinamizar Atividades Produtivas"/>
    <s v="-"/>
    <s v="AD"/>
    <s v="AD/GIM"/>
    <s v="7ª SR"/>
    <s v="3 - Projetos Complementares"/>
    <s v="Pavimentação de Vias Públicas em Pau D Arco Do Piaui/PI -2019"/>
    <m/>
    <s v="Obra"/>
    <s v="Pavimentação"/>
    <s v="Pavimentação"/>
    <m/>
    <s v="04 - Licitado"/>
    <s v="Solicitada liberação da parcela única."/>
    <s v="Não"/>
    <s v="Sem Restrição Informada"/>
    <s v="Sem Restrição Informada"/>
    <s v="Sem Restrição/Problema"/>
    <s v="Sem Restrição Informada"/>
    <s v="Sem Restrição Informada"/>
    <s v="NA"/>
    <s v="NA"/>
    <s v="NA"/>
    <s v="-"/>
    <s v="PI"/>
    <n v="0"/>
    <n v="0"/>
    <n v="0"/>
    <n v="0"/>
    <n v="0"/>
    <n v="573000"/>
    <n v="0"/>
    <n v="573000"/>
    <s v="Sim"/>
    <x v="0"/>
  </r>
  <r>
    <n v="3"/>
    <x v="611"/>
    <s v="Processos de Negócios"/>
    <s v="Economia Sustentável"/>
    <s v="Estruturar e Dinamizar Atividades Produtivas"/>
    <s v="-"/>
    <s v="AD"/>
    <s v="AD/GIM"/>
    <s v="7ª SR"/>
    <s v="3 - Projetos Complementares"/>
    <s v="Pavimentação de Vias Públicas em Paulistana/PI -2018"/>
    <m/>
    <s v="Obra"/>
    <s v="Pavimentação"/>
    <s v="Pavimentação"/>
    <m/>
    <s v="06 - Em execução"/>
    <s v="Solicitada a liberação da 2ª parcela."/>
    <s v="Não"/>
    <s v="Sem Restrição Informada"/>
    <s v="Sem Restrição Informada"/>
    <s v="Sem Restrição/Problema"/>
    <s v="Sem Restrição Informada"/>
    <s v="Sem Restrição Informada"/>
    <s v="NA"/>
    <s v="NA"/>
    <s v="NA"/>
    <s v="-"/>
    <s v="PI"/>
    <n v="27"/>
    <n v="0"/>
    <n v="0"/>
    <n v="0"/>
    <n v="0"/>
    <n v="2400000"/>
    <n v="0"/>
    <n v="1200000"/>
    <s v="Sim"/>
    <x v="0"/>
  </r>
  <r>
    <n v="2"/>
    <x v="612"/>
    <s v="Processos de Negócios"/>
    <s v="Economia Sustentável"/>
    <s v="Estruturar e Dinamizar Atividades Produtivas"/>
    <s v="-"/>
    <s v="AD"/>
    <s v="AD/GIM"/>
    <s v="7ª SR"/>
    <s v="3 - Projetos Complementares"/>
    <s v="Pavimentação de Vias Públicas em Paulistana/PI -2019"/>
    <e v="#REF!"/>
    <s v="Obra"/>
    <s v="Pavimentação"/>
    <s v="Pavimentação"/>
    <m/>
    <s v="03 - Em licitação"/>
    <s v="1. Solicitado apertura de processo para liberação de parcela única.2. Aguardando processo licitatório para análise."/>
    <s v="Sim"/>
    <s v="Técnico"/>
    <s v="Baixo"/>
    <s v="Aguardando Licitação Convenente - 2019"/>
    <s v="Convênio celebrado em 2019. Aguardando Processo licitatório"/>
    <s v="Sem Restrição Informada"/>
    <s v="NA"/>
    <s v="NA"/>
    <s v="NA"/>
    <s v="-"/>
    <s v="PI"/>
    <n v="0"/>
    <n v="0"/>
    <n v="0"/>
    <n v="0"/>
    <n v="0"/>
    <n v="1236500"/>
    <n v="0"/>
    <n v="1236500"/>
    <s v="Sim"/>
    <x v="0"/>
  </r>
  <r>
    <n v="2"/>
    <x v="613"/>
    <s v="Processos de Negócios"/>
    <s v="Economia Sustentável"/>
    <s v="Estruturar e Dinamizar Atividades Produtivas"/>
    <s v="-"/>
    <s v="AD"/>
    <s v="AD/GIM"/>
    <s v="7ª SR"/>
    <s v="3 - Projetos Complementares"/>
    <s v="Pavimentação de Vias Públicas em Pavussu/PI -2019"/>
    <e v="#REF!"/>
    <s v="Obra"/>
    <s v="Pavimentação"/>
    <s v="Pavimentação"/>
    <m/>
    <s v="03 - Em licitação"/>
    <s v="1. Os procedimentos licitatórios referente respectivamente às metas 01 e 02 deste convênio, foram analisados e aprovados. A liberação da parcela única dos recursos financeiros já foi solicitada pelo fiscal do convênio.2. A cláusula suspensiva deste convênio já foi retirada. Falta apresentar o processo licitatório da obra (meta 02) e da elaboração do projeto executivo (meta 01)"/>
    <s v="Sim"/>
    <s v="Técnico"/>
    <s v="Baixo"/>
    <s v="Aguardando Licitação Convenente - 2019"/>
    <s v="Convênio celebrado em 2019. Aguardando Processo licitatório"/>
    <s v="Sem Restrição Informada"/>
    <s v="NA"/>
    <s v="NA"/>
    <s v="NA"/>
    <s v="-"/>
    <s v="PI"/>
    <n v="0"/>
    <n v="0"/>
    <n v="0"/>
    <n v="0"/>
    <n v="0"/>
    <n v="563908"/>
    <n v="0"/>
    <n v="313868"/>
    <s v="Sim"/>
    <x v="0"/>
  </r>
  <r>
    <n v="1"/>
    <x v="614"/>
    <s v="Processos de Negócios"/>
    <s v="Economia Sustentável"/>
    <s v="Estruturar e Dinamizar Atividades Produtivas"/>
    <s v="-"/>
    <s v="AD"/>
    <s v="AD/GIM"/>
    <s v="7ª SR"/>
    <s v="3 - Projetos Complementares"/>
    <s v="Pavimentação de Vias Públicas em Pedro II/PI -2017"/>
    <e v="#REF!"/>
    <s v="Obra"/>
    <s v="Pavimentação"/>
    <s v="Pavimentação"/>
    <m/>
    <s v="03 - Em licitação"/>
    <s v="Aguardando entrega de cópia do processo licitatório da obra e da elaboração do projeto executivo."/>
    <s v="Sim"/>
    <s v="Técnico"/>
    <s v="Alto"/>
    <s v="Aguardando Licitação Convenente - 2017"/>
    <s v="Convênio celebrado em 2017. Ainda aguardando processo licitatório"/>
    <s v="Sem Restrição Informada"/>
    <s v="NA"/>
    <s v="NA"/>
    <s v="NA"/>
    <s v="-"/>
    <s v="PI"/>
    <n v="0"/>
    <n v="0"/>
    <n v="0"/>
    <n v="0"/>
    <n v="0"/>
    <n v="254796"/>
    <n v="0"/>
    <n v="0"/>
    <s v="Sim"/>
    <x v="0"/>
  </r>
  <r>
    <n v="1"/>
    <x v="615"/>
    <s v="Processos de Negócios"/>
    <s v="Economia Sustentável"/>
    <s v="Estruturar e Dinamizar Atividades Produtivas"/>
    <s v="-"/>
    <s v="AD"/>
    <s v="AD/GIM"/>
    <s v="7ª SR"/>
    <s v="3 - Projetos Complementares"/>
    <s v="Pavimentação de Vias Públicas em Pedro II/PI -2018"/>
    <e v="#REF!"/>
    <s v="Obra"/>
    <s v="Pavimentação"/>
    <s v="Pavimentação"/>
    <m/>
    <s v="03 - Em licitação"/>
    <s v="Retirada as cláusulas suspensivas. Aguardando apresentação do processo de licitação."/>
    <s v="Sim"/>
    <s v="Técnico"/>
    <s v="Alto"/>
    <s v="Aguardando Licitação Convenente - 2018"/>
    <s v="Convênio celebrado em 2018. Ainda aguardando processo licitatório"/>
    <s v="Sem Restrição Informada"/>
    <s v="NA"/>
    <s v="NA"/>
    <s v="NA"/>
    <s v="-"/>
    <s v="PI"/>
    <n v="0"/>
    <n v="0"/>
    <n v="0"/>
    <n v="0"/>
    <n v="0"/>
    <n v="570000"/>
    <n v="0"/>
    <n v="0"/>
    <s v="Sim"/>
    <x v="0"/>
  </r>
  <r>
    <n v="2"/>
    <x v="616"/>
    <s v="Processos de Negócios"/>
    <s v="Economia Sustentável"/>
    <s v="Estruturar e Dinamizar Atividades Produtivas"/>
    <s v="-"/>
    <s v="AD"/>
    <s v="AD/GIM"/>
    <s v="7ª SR"/>
    <s v="3 - Projetos Complementares"/>
    <s v="Pavimentação de Vias Públicas em Pedro II/PI -2019"/>
    <e v="#REF!"/>
    <s v="Obra"/>
    <s v="Pavimentação"/>
    <s v="Pavimentação"/>
    <m/>
    <s v="03 - Em licitação"/>
    <s v="Aguardando entrega de cópia do processo licitatório da obra e da elaboração do projeto executivo."/>
    <s v="Sim"/>
    <s v="Técnico"/>
    <s v="Baixo"/>
    <s v="Aguardando Licitação Convenente - 2019"/>
    <s v="Convênio celebrado em 2019. Aguardando Processo licitatório"/>
    <s v="Sem Restrição Informada"/>
    <s v="NA"/>
    <s v="NA"/>
    <s v="NA"/>
    <s v="-"/>
    <s v="PI"/>
    <n v="0"/>
    <n v="0"/>
    <n v="0"/>
    <n v="0"/>
    <n v="0"/>
    <n v="313500"/>
    <n v="0"/>
    <n v="0"/>
    <s v="Sim"/>
    <x v="0"/>
  </r>
  <r>
    <n v="3"/>
    <x v="617"/>
    <s v="Processos de Negócios"/>
    <s v="Economia Sustentável"/>
    <s v="Estruturar e Dinamizar Atividades Produtivas"/>
    <s v="-"/>
    <s v="AD"/>
    <s v="AD/GIM"/>
    <s v="7ª SR"/>
    <s v="3 - Projetos Complementares"/>
    <s v="Pavimentação de Vias Públicas em Pedro Laurentino/PI -2017"/>
    <m/>
    <s v="Obra"/>
    <s v="Pavimentação"/>
    <s v="Pavimentação"/>
    <m/>
    <s v="00 - A iniciar"/>
    <s v="Projeto básico reapresentado e aprovado pela CODEVASF. Cláusula suspensiva retirada. Aguardando solução das pendências do projeto de readequação de metas."/>
    <s v="Não"/>
    <s v="Sem Restrição Informada"/>
    <s v="Sem Restrição Informada"/>
    <s v="Sem Restrição/Problema"/>
    <s v="Sem Restrição Informada"/>
    <s v="Sem Restrição Informada"/>
    <s v="NA"/>
    <s v="NA"/>
    <s v="NA"/>
    <s v="-"/>
    <s v="PI"/>
    <n v="0"/>
    <n v="0"/>
    <n v="0"/>
    <n v="0"/>
    <n v="0"/>
    <n v="351750"/>
    <n v="0"/>
    <n v="0"/>
    <s v="Sim"/>
    <x v="0"/>
  </r>
  <r>
    <n v="3"/>
    <x v="618"/>
    <s v="Processos de Negócios"/>
    <s v="Economia Sustentável"/>
    <s v="Estruturar e Dinamizar Atividades Produtivas"/>
    <s v="-"/>
    <s v="AD"/>
    <s v="AD/GIM"/>
    <s v="7ª SR"/>
    <s v="3 - Projetos Complementares"/>
    <s v="Pavimentação de Vias Públicas em Pedro Laurentino/PI -2019"/>
    <m/>
    <s v="Obra"/>
    <s v="Pavimentação"/>
    <s v="Pavimentação"/>
    <m/>
    <s v="00 - A iniciar"/>
    <s v="Projeto básico analisado e aprovado. Cláusula suspensiva retirada."/>
    <s v="Não"/>
    <s v="Sem Restrição Informada"/>
    <s v="Sem Restrição Informada"/>
    <s v="Sem Restrição/Problema"/>
    <s v="Sem Restrição Informada"/>
    <s v="Sem Restrição Informada"/>
    <s v="NA"/>
    <s v="NA"/>
    <s v="NA"/>
    <s v="-"/>
    <s v="PI"/>
    <n v="0"/>
    <n v="0"/>
    <n v="0"/>
    <n v="0"/>
    <n v="0"/>
    <n v="251750"/>
    <n v="0"/>
    <n v="0"/>
    <s v="Sim"/>
    <x v="0"/>
  </r>
  <r>
    <n v="3"/>
    <x v="619"/>
    <s v="Processos de Negócios"/>
    <s v="Economia Sustentável"/>
    <s v="Estruturar e Dinamizar Atividades Produtivas"/>
    <s v="-"/>
    <s v="AD"/>
    <s v="AD/GIM"/>
    <s v="7ª SR"/>
    <s v="3 - Projetos Complementares"/>
    <s v="Pavimentação de Vias Públicas em Piauí/PI -2017"/>
    <m/>
    <s v="Obra"/>
    <s v="Pavimentação"/>
    <s v="Pavimentação"/>
    <m/>
    <s v="00 - A iniciar"/>
    <s v="Analisando projeto básico."/>
    <s v="Não"/>
    <s v="Sem Restrição Informada"/>
    <s v="Sem Restrição Informada"/>
    <s v="Sem Restrição/Problema"/>
    <s v="Sem Restrição Informada"/>
    <s v="Sem Restrição Informada"/>
    <s v="NA"/>
    <s v="NA"/>
    <s v="NA"/>
    <s v="-"/>
    <s v="PI"/>
    <n v="0"/>
    <n v="0"/>
    <n v="0"/>
    <n v="0"/>
    <n v="0"/>
    <n v="473034"/>
    <n v="0"/>
    <n v="0"/>
    <s v="Sim"/>
    <x v="0"/>
  </r>
  <r>
    <n v="1"/>
    <x v="620"/>
    <s v="Processos de Negócios"/>
    <s v="Economia Sustentável"/>
    <s v="Estruturar e Dinamizar Atividades Produtivas"/>
    <s v="-"/>
    <s v="AD"/>
    <s v="AD/GIM"/>
    <s v="7ª SR"/>
    <s v="3 - Projetos Complementares"/>
    <s v="Pavimentação de Vias Públicas em Picos/PI -2017"/>
    <e v="#REF!"/>
    <s v="Obra"/>
    <s v="Pavimentação"/>
    <s v="Pavimentação"/>
    <m/>
    <s v="03 - Em licitação"/>
    <s v="Aguardando processo licitatório."/>
    <s v="Sim"/>
    <s v="Técnico"/>
    <s v="Alto"/>
    <s v="Aguardando Licitação Convenente - 2017"/>
    <s v="Convênio celebrado em 2017. Ainda aguardando processo licitatório"/>
    <s v="Sem Restrição Informada"/>
    <s v="NA"/>
    <s v="NA"/>
    <s v="NA"/>
    <s v="-"/>
    <s v="PI"/>
    <n v="0"/>
    <n v="0"/>
    <n v="0"/>
    <n v="0"/>
    <n v="0"/>
    <n v="1099823"/>
    <n v="0"/>
    <n v="0"/>
    <s v="Sim"/>
    <x v="0"/>
  </r>
  <r>
    <n v="3"/>
    <x v="621"/>
    <s v="Processos de Negócios"/>
    <s v="Economia Sustentável"/>
    <s v="Estruturar e Dinamizar Atividades Produtivas"/>
    <s v="-"/>
    <s v="AD"/>
    <s v="AD/GIM"/>
    <s v="7ª SR"/>
    <s v="3 - Projetos Complementares"/>
    <s v="Pavimentação de Vias Públicas em Pimenteiras/PI -2017"/>
    <m/>
    <s v="Obra"/>
    <s v="Pavimentação"/>
    <s v="Pavimentação"/>
    <m/>
    <s v="06 - Em execução"/>
    <s v="Enviado à prefeitura Parecer Técnico elencando pendências."/>
    <s v="Não"/>
    <s v="Sem Restrição Informada"/>
    <s v="Sem Restrição Informada"/>
    <s v="Sem Restrição/Problema"/>
    <s v="Sem Restrição Informada"/>
    <s v="Sem Restrição Informada"/>
    <s v="NA"/>
    <s v="NA"/>
    <s v="NA"/>
    <s v="-"/>
    <s v="PI"/>
    <n v="95"/>
    <n v="0"/>
    <n v="0"/>
    <n v="0"/>
    <n v="0"/>
    <n v="106666.31"/>
    <n v="0"/>
    <n v="0"/>
    <s v="Sim"/>
    <x v="0"/>
  </r>
  <r>
    <n v="3"/>
    <x v="622"/>
    <s v="Processos de Negócios"/>
    <s v="Economia Sustentável"/>
    <s v="Estruturar e Dinamizar Atividades Produtivas"/>
    <s v="-"/>
    <s v="AD"/>
    <s v="AD/GIM"/>
    <s v="7ª SR"/>
    <s v="3 - Projetos Complementares"/>
    <s v="Pavimentação de Vias Públicas em Pimenteiras/PI -2019"/>
    <m/>
    <s v="Obra"/>
    <s v="Pavimentação"/>
    <s v="Pavimentação"/>
    <m/>
    <s v="00 - A iniciar"/>
    <s v="Solicitada liberação da parcela única."/>
    <s v="Não"/>
    <s v="Sem Restrição Informada"/>
    <s v="Sem Restrição Informada"/>
    <s v="Sem Restrição/Problema"/>
    <s v="Sem Restrição Informada"/>
    <s v="Sem Restrição Informada"/>
    <s v="NA"/>
    <s v="NA"/>
    <s v="NA"/>
    <s v="-"/>
    <s v="PI"/>
    <n v="0"/>
    <n v="0"/>
    <n v="0"/>
    <n v="0"/>
    <n v="0"/>
    <n v="2280000"/>
    <n v="0"/>
    <n v="0"/>
    <s v="Sim"/>
    <x v="0"/>
  </r>
  <r>
    <n v="3"/>
    <x v="623"/>
    <s v="Processos de Negócios"/>
    <s v="Economia Sustentável"/>
    <s v="Estruturar e Dinamizar Atividades Produtivas"/>
    <s v="-"/>
    <s v="AD"/>
    <s v="AD/GIM"/>
    <s v="7ª SR"/>
    <s v="3 - Projetos Complementares"/>
    <s v="Pavimentação de Vias Públicas em Piracuruca/PI -2018"/>
    <m/>
    <s v="Obra"/>
    <s v="Pavimentação"/>
    <s v="Pavimentação"/>
    <m/>
    <s v="06 - Em execução"/>
    <s v="1. Após vistoria da Empresa de Apoio à Fiscalização. 2. Retirada as cláusulas suspensivas. Aguardando apresentação do processo de licitação. "/>
    <s v="Não"/>
    <s v="Sem Restrição Informada"/>
    <s v="Sem Restrição Informada"/>
    <s v="Sem Restrição/Problema"/>
    <s v="Sem Restrição Informada"/>
    <s v="Sem Restrição Informada"/>
    <s v="NA"/>
    <s v="NA"/>
    <s v="NA"/>
    <s v="-"/>
    <s v="PI"/>
    <n v="20"/>
    <n v="0"/>
    <n v="0"/>
    <n v="0"/>
    <n v="0"/>
    <n v="1208103.7"/>
    <n v="0"/>
    <n v="366338.71"/>
    <s v="Sim"/>
    <x v="0"/>
  </r>
  <r>
    <n v="3"/>
    <x v="624"/>
    <s v="Processos de Negócios"/>
    <s v="Economia Sustentável"/>
    <s v="Estruturar e Dinamizar Atividades Produtivas"/>
    <s v="-"/>
    <s v="AD"/>
    <s v="AD/GIM"/>
    <s v="7ª SR"/>
    <s v="3 - Projetos Complementares"/>
    <s v="Pavimentação de Vias Públicas em Piripiri/PI -2018"/>
    <m/>
    <s v="Obra"/>
    <s v="Pavimentação"/>
    <s v="Pavimentação"/>
    <m/>
    <s v="04 - Licitado"/>
    <s v="Processo licitatório das meta 01, 02 e 03 estão aprovados. Aguardando a INSERÇÃO dos documentos no SICONV para solicitarmos a liberação da 1ª parcela. "/>
    <s v="Não"/>
    <s v="Sem Restrição Informada"/>
    <s v="Sem Restrição Informada"/>
    <s v="Sem Restrição/Problema"/>
    <s v="Sem Restrição Informada"/>
    <s v="Sem Restrição Informada"/>
    <s v="NA"/>
    <s v="NA"/>
    <s v="NA"/>
    <s v="-"/>
    <s v="PI"/>
    <n v="0"/>
    <n v="0"/>
    <n v="0"/>
    <n v="0"/>
    <n v="0"/>
    <n v="4000000"/>
    <n v="0"/>
    <n v="800000"/>
    <s v="Sim"/>
    <x v="0"/>
  </r>
  <r>
    <n v="2"/>
    <x v="625"/>
    <s v="Processos de Negócios"/>
    <s v="Economia Sustentável"/>
    <s v="Estruturar e Dinamizar Atividades Produtivas"/>
    <s v="-"/>
    <s v="AD"/>
    <s v="AD/GIM"/>
    <s v="7ª SR"/>
    <s v="3 - Projetos Complementares"/>
    <s v="Pavimentação de Vias Públicas em Piripiri/PI -2019"/>
    <e v="#REF!"/>
    <s v="Obra"/>
    <s v="Pavimentação"/>
    <s v="Pavimentação"/>
    <m/>
    <s v="03 - Em licitação"/>
    <s v="Aguardando processos licitatórios."/>
    <s v="Sim"/>
    <s v="Técnico"/>
    <s v="Baixo"/>
    <s v="Aguardando Licitação Convenente - 2019"/>
    <s v="Convênio celebrado em 2019. Aguardando Processo licitatório"/>
    <s v="Sem Restrição Informada"/>
    <s v="NA"/>
    <s v="NA"/>
    <s v="NA"/>
    <s v="-"/>
    <s v="PI"/>
    <n v="0"/>
    <n v="0"/>
    <n v="0"/>
    <n v="0"/>
    <n v="0"/>
    <n v="668500"/>
    <n v="0"/>
    <n v="0"/>
    <s v="Sim"/>
    <x v="0"/>
  </r>
  <r>
    <n v="3"/>
    <x v="626"/>
    <s v="Processos de Negócios"/>
    <s v="Economia Sustentável"/>
    <s v="Estruturar e Dinamizar Atividades Produtivas"/>
    <s v="-"/>
    <s v="AD"/>
    <s v="AD/GIM"/>
    <s v="7ª SR"/>
    <s v="3 - Projetos Complementares"/>
    <s v="Pavimentação de Vias Públicas em Porto Alegre do Piauí/PI -2018"/>
    <m/>
    <s v="Obra"/>
    <s v="Pavimentação"/>
    <s v="Pavimentação"/>
    <m/>
    <s v="06 - Em execução"/>
    <s v="Segunda parcela liberada. Aguardando visita da equipe de apoio à fiscalização."/>
    <s v="Não"/>
    <s v="Sem Restrição Informada"/>
    <s v="Sem Restrição Informada"/>
    <s v="Sem Restrição/Problema"/>
    <s v="Sem Restrição Informada"/>
    <s v="Sem Restrição Informada"/>
    <s v="NA"/>
    <s v="NA"/>
    <s v="NA"/>
    <s v="-"/>
    <s v="PI"/>
    <n v="35"/>
    <n v="0"/>
    <n v="0"/>
    <n v="0"/>
    <n v="0"/>
    <n v="600000"/>
    <n v="0"/>
    <n v="0"/>
    <s v="Sim"/>
    <x v="0"/>
  </r>
  <r>
    <n v="1"/>
    <x v="627"/>
    <s v="Processos de Negócios"/>
    <s v="Economia Sustentável"/>
    <s v="Estruturar e Dinamizar Atividades Produtivas"/>
    <s v="-"/>
    <s v="AD"/>
    <s v="AD/GIM"/>
    <s v="7ª SR"/>
    <s v="3 - Projetos Complementares"/>
    <s v="Pavimentação de Vias Públicas em Porto/PI -2017"/>
    <e v="#REF!"/>
    <s v="Obra"/>
    <s v="Pavimentação"/>
    <s v="Pavimentação"/>
    <m/>
    <s v="03 - Em licitação"/>
    <s v="Processo licitatório da Meta 01 foi apresentado, aprovado e inserido no SICONV. Falta apresentar o processo licitatório referente a meta 02."/>
    <s v="Sim"/>
    <s v="Técnico"/>
    <s v="Alto"/>
    <s v="Aguardando Licitação Convenente - 2017"/>
    <s v="Convênio celebrado em 2017. Ainda aguardando processo licitatório"/>
    <s v="Sem Restrição Informada"/>
    <s v="NA"/>
    <s v="NA"/>
    <s v="NA"/>
    <s v="-"/>
    <s v="PI"/>
    <n v="0"/>
    <n v="0"/>
    <n v="0"/>
    <n v="0"/>
    <n v="0"/>
    <n v="506546"/>
    <n v="0"/>
    <n v="0"/>
    <s v="Sim"/>
    <x v="0"/>
  </r>
  <r>
    <n v="3"/>
    <x v="628"/>
    <s v="Processos de Negócios"/>
    <s v="Economia Sustentável"/>
    <s v="Estruturar e Dinamizar Atividades Produtivas"/>
    <s v="-"/>
    <s v="AD"/>
    <s v="AD/GIM"/>
    <s v="7ª SR"/>
    <s v="3 - Projetos Complementares"/>
    <s v="Pavimentação de Vias Públicas em Porto/PI -2018"/>
    <m/>
    <s v="Obra"/>
    <s v="Pavimentação"/>
    <s v="Pavimentação"/>
    <m/>
    <s v="04 - Licitado"/>
    <s v="Aguardando pagamento do recurso do convênio para posterior início da obra."/>
    <s v="Não"/>
    <s v="Sem Restrição Informada"/>
    <s v="Sem Restrição Informada"/>
    <s v="Sem Restrição/Problema"/>
    <s v="Sem Restrição Informada"/>
    <s v="Sem Restrição Informada"/>
    <s v="NA"/>
    <s v="NA"/>
    <s v="NA"/>
    <s v="-"/>
    <s v="PI"/>
    <n v="0"/>
    <n v="0"/>
    <n v="0"/>
    <n v="0"/>
    <n v="0"/>
    <n v="510682"/>
    <n v="0"/>
    <n v="510682"/>
    <s v="Sim"/>
    <x v="0"/>
  </r>
  <r>
    <n v="2"/>
    <x v="629"/>
    <s v="Processos de Negócios"/>
    <s v="Economia Sustentável"/>
    <s v="Estruturar e Dinamizar Atividades Produtivas"/>
    <s v="-"/>
    <s v="AD"/>
    <s v="AD/GIM"/>
    <s v="7ª SR"/>
    <s v="3 - Projetos Complementares"/>
    <s v="Pavimentação de Vias Públicas em Porto/PI -2019"/>
    <e v="#REF!"/>
    <s v="Obra"/>
    <s v="Pavimentação"/>
    <s v="Pavimentação"/>
    <m/>
    <s v="03 - Em licitação"/>
    <s v="Aguardando entrega de cópia do processo licitatório da obra e da elaboração do projeto executivo."/>
    <s v="Sim"/>
    <s v="Técnico"/>
    <s v="Baixo"/>
    <s v="Aguardando Licitação Convenente - 2019"/>
    <s v="Convênio celebrado em 2019. Aguardando Processo licitatório"/>
    <s v="Sem Restrição Informada"/>
    <s v="NA"/>
    <s v="NA"/>
    <s v="NA"/>
    <s v="-"/>
    <s v="PI"/>
    <n v="0"/>
    <n v="0"/>
    <n v="0"/>
    <n v="0"/>
    <n v="0"/>
    <n v="251750"/>
    <n v="0"/>
    <n v="0"/>
    <s v="Sim"/>
    <x v="0"/>
  </r>
  <r>
    <n v="3"/>
    <x v="630"/>
    <s v="Processos de Negócios"/>
    <s v="Economia Sustentável"/>
    <s v="Estruturar e Dinamizar Atividades Produtivas"/>
    <s v="-"/>
    <s v="AD"/>
    <s v="AD/GIM"/>
    <s v="7ª SR"/>
    <s v="3 - Projetos Complementares"/>
    <s v="Pavimentação de Vias Públicas em Prata do Piauí/PI -2018"/>
    <m/>
    <s v="Obra"/>
    <s v="Pavimentação"/>
    <s v="Pavimentação"/>
    <m/>
    <s v="00 - A iniciar"/>
    <s v="Aguardando a Prefeitura Municipal encaminhar a adequação dos preços do paralelepípedo ao preço do mercado local."/>
    <s v="Não"/>
    <s v="Sem Restrição Informada"/>
    <s v="Sem Restrição Informada"/>
    <s v="Sem Restrição/Problema"/>
    <s v="Sem Restrição Informada"/>
    <s v="Sem Restrição Informada"/>
    <s v="NA"/>
    <s v="NA"/>
    <s v="NA"/>
    <s v="-"/>
    <s v="PI"/>
    <n v="0"/>
    <n v="0"/>
    <n v="0"/>
    <n v="0"/>
    <n v="0"/>
    <n v="261250"/>
    <n v="0"/>
    <n v="0"/>
    <s v="Sim"/>
    <x v="0"/>
  </r>
  <r>
    <n v="3"/>
    <x v="631"/>
    <s v="Processos de Negócios"/>
    <s v="Economia Sustentável"/>
    <s v="Estruturar e Dinamizar Atividades Produtivas"/>
    <s v="-"/>
    <s v="AD"/>
    <s v="AD/GIM"/>
    <s v="7ª SR"/>
    <s v="3 - Projetos Complementares"/>
    <s v="Pavimentação de Vias Públicas em Prata do Piauí/PI -2019"/>
    <m/>
    <s v="Obra"/>
    <s v="Pavimentação"/>
    <s v="Pavimentação"/>
    <m/>
    <s v="00 - A iniciar"/>
    <s v="Aguardando documentação completa para retirada de Cláusula suspensiva. "/>
    <s v="Não"/>
    <s v="Sem Restrição Informada"/>
    <s v="Sem Restrição Informada"/>
    <s v="Sem Restrição/Problema"/>
    <s v="Sem Restrição Informada"/>
    <s v="Sem Restrição Informada"/>
    <s v="NA"/>
    <s v="NA"/>
    <s v="NA"/>
    <s v="-"/>
    <s v="PI"/>
    <n v="0"/>
    <n v="0"/>
    <n v="0"/>
    <n v="0"/>
    <n v="0"/>
    <n v="253075"/>
    <n v="0"/>
    <n v="0"/>
    <s v="Sim"/>
    <x v="0"/>
  </r>
  <r>
    <n v="3"/>
    <x v="632"/>
    <s v="Processos de Negócios"/>
    <s v="Economia Sustentável"/>
    <s v="Estruturar e Dinamizar Atividades Produtivas"/>
    <s v="-"/>
    <s v="AD"/>
    <s v="AD/GIM"/>
    <s v="7ª SR"/>
    <s v="3 - Projetos Complementares"/>
    <s v="Pavimentação de Vias Públicas em Queimada Nova/PI -2019"/>
    <m/>
    <s v="Obra"/>
    <s v="Pavimentação"/>
    <s v="Pavimentação"/>
    <m/>
    <s v="00 - A iniciar"/>
    <s v="Aguardando envio de projeto básico para análise."/>
    <s v="Não"/>
    <s v="Sem Restrição Informada"/>
    <s v="Sem Restrição Informada"/>
    <s v="Sem Restrição/Problema"/>
    <s v="Sem Restrição Informada"/>
    <s v="Sem Restrição Informada"/>
    <s v="NA"/>
    <s v="NA"/>
    <s v="NA"/>
    <s v="-"/>
    <s v="PI"/>
    <n v="0"/>
    <n v="0"/>
    <n v="0"/>
    <n v="0"/>
    <n v="0"/>
    <n v="824750"/>
    <n v="0"/>
    <n v="0"/>
    <s v="Sim"/>
    <x v="0"/>
  </r>
  <r>
    <n v="3"/>
    <x v="633"/>
    <s v="Processos de Negócios"/>
    <s v="Economia Sustentável"/>
    <s v="Estruturar e Dinamizar Atividades Produtivas"/>
    <s v="-"/>
    <s v="AD"/>
    <s v="AD/GIM"/>
    <s v="7ª SR"/>
    <s v="3 - Projetos Complementares"/>
    <s v="Pavimentação de Vias Públicas em Redenção do Gurguéia/PI -2018"/>
    <m/>
    <s v="Obra"/>
    <s v="Pavimentação"/>
    <s v="Pavimentação"/>
    <m/>
    <s v="06 - Em execução"/>
    <s v="Constado o percentual de execução após vistoria."/>
    <s v="Não"/>
    <s v="Sem Restrição Informada"/>
    <s v="Sem Restrição Informada"/>
    <s v="Sem Restrição/Problema"/>
    <s v="Sem Restrição Informada"/>
    <s v="Sem Restrição Informada"/>
    <s v="NA"/>
    <s v="NA"/>
    <s v="NA"/>
    <s v="-"/>
    <s v="PI"/>
    <n v="23"/>
    <n v="0"/>
    <n v="0"/>
    <n v="0"/>
    <n v="0"/>
    <n v="484474.33"/>
    <n v="0"/>
    <n v="100308.44"/>
    <s v="Sim"/>
    <x v="0"/>
  </r>
  <r>
    <n v="2"/>
    <x v="634"/>
    <s v="Processos de Negócios"/>
    <s v="Economia Sustentável"/>
    <s v="Estruturar e Dinamizar Atividades Produtivas"/>
    <s v="-"/>
    <s v="AD"/>
    <s v="AD/GIM"/>
    <s v="7ª SR"/>
    <s v="3 - Projetos Complementares"/>
    <s v="Pavimentação de Vias Públicas em Redenção do Gurguéia/PI -2019"/>
    <e v="#REF!"/>
    <s v="Obra"/>
    <s v="Pavimentação"/>
    <s v="Pavimentação"/>
    <m/>
    <s v="03 - Em licitação"/>
    <s v="Aguardando a entrega das licitações para análise."/>
    <s v="Sim"/>
    <s v="Técnico"/>
    <s v="Baixo"/>
    <s v="Aguardando Licitação Convenente - 2019"/>
    <s v="Convênio celebrado em 2019. Aguardando Processo licitatório"/>
    <s v="Sem Restrição Informada"/>
    <s v="NA"/>
    <s v="NA"/>
    <s v="NA"/>
    <s v="-"/>
    <s v="PI"/>
    <n v="0"/>
    <n v="0"/>
    <n v="0"/>
    <n v="0"/>
    <n v="0"/>
    <n v="475000"/>
    <n v="0"/>
    <n v="0"/>
    <s v="Sim"/>
    <x v="0"/>
  </r>
  <r>
    <n v="3"/>
    <x v="635"/>
    <s v="Processos de Negócios"/>
    <s v="Economia Sustentável"/>
    <s v="Estruturar e Dinamizar Atividades Produtivas"/>
    <s v="-"/>
    <s v="AD"/>
    <s v="AD/GIM"/>
    <s v="7ª SR"/>
    <s v="3 - Projetos Complementares"/>
    <s v="Pavimentação de Vias Públicas em Riacho Frio/PI -2017"/>
    <m/>
    <s v="Obra"/>
    <s v="Pavimentação"/>
    <s v="Pavimentação"/>
    <m/>
    <s v="00 - A iniciar"/>
    <s v="Aguardando readequação do projeto básico para análise"/>
    <s v="Não"/>
    <s v="Sem Restrição Informada"/>
    <s v="Sem Restrição Informada"/>
    <s v="Sem Restrição/Problema"/>
    <s v="Sem Restrição Informada"/>
    <s v="Sem Restrição Informada"/>
    <s v="NA"/>
    <s v="NA"/>
    <s v="NA"/>
    <s v="-"/>
    <s v="PI"/>
    <n v="0"/>
    <n v="0"/>
    <n v="0"/>
    <n v="0"/>
    <n v="0"/>
    <n v="443857.47"/>
    <n v="0"/>
    <n v="0"/>
    <s v="Sim"/>
    <x v="0"/>
  </r>
  <r>
    <n v="3"/>
    <x v="636"/>
    <s v="Processos de Negócios"/>
    <s v="Economia Sustentável"/>
    <s v="Estruturar e Dinamizar Atividades Produtivas"/>
    <s v="-"/>
    <s v="AD"/>
    <s v="AD/GIM"/>
    <s v="7ª SR"/>
    <s v="3 - Projetos Complementares"/>
    <s v="Pavimentação de Vias Públicas em Ribeira do Piauí/PI -2018"/>
    <m/>
    <s v="Obra"/>
    <s v="Pavimentação"/>
    <s v="Pavimentação"/>
    <m/>
    <s v="06 - Em execução"/>
    <s v="Serviços em fase de conclusão. solicitada 2ª parcela em 01/03/2021, aguardando pagamento e prestação de contas para solicitação da 3ª e ultima parcela."/>
    <s v="Não"/>
    <s v="Sem Restrição Informada"/>
    <s v="Sem Restrição Informada"/>
    <s v="Sem Restrição/Problema"/>
    <s v="Sem Restrição Informada"/>
    <s v="Sem Restrição Informada"/>
    <s v="NA"/>
    <s v="NA"/>
    <s v="NA"/>
    <s v="-"/>
    <s v="PI"/>
    <n v="90"/>
    <n v="0"/>
    <n v="0"/>
    <n v="0"/>
    <n v="0"/>
    <n v="221035.77"/>
    <n v="0"/>
    <n v="59528.46"/>
    <s v="Sim"/>
    <x v="0"/>
  </r>
  <r>
    <n v="3"/>
    <x v="637"/>
    <s v="Processos de Negócios"/>
    <s v="Economia Sustentável"/>
    <s v="Estruturar e Dinamizar Atividades Produtivas"/>
    <s v="-"/>
    <s v="AD"/>
    <s v="AD/GIM"/>
    <s v="7ª SR"/>
    <s v="3 - Projetos Complementares"/>
    <s v="Pavimentação de Vias Públicas em Ribeira do Piauí/PI -2019"/>
    <m/>
    <s v="Obra"/>
    <s v="Pavimentação"/>
    <s v="Pavimentação"/>
    <m/>
    <s v="00 - A iniciar"/>
    <s v="Projeto básico em análise."/>
    <s v="Não"/>
    <s v="Sem Restrição Informada"/>
    <s v="Sem Restrição Informada"/>
    <s v="Sem Restrição/Problema"/>
    <s v="Sem Restrição Informada"/>
    <s v="Sem Restrição Informada"/>
    <s v="NA"/>
    <s v="NA"/>
    <s v="NA"/>
    <s v="-"/>
    <s v="PI"/>
    <n v="0"/>
    <n v="0"/>
    <n v="0"/>
    <n v="0"/>
    <n v="0"/>
    <n v="253075"/>
    <n v="0"/>
    <n v="0"/>
    <s v="Sim"/>
    <x v="0"/>
  </r>
  <r>
    <n v="1"/>
    <x v="638"/>
    <s v="Processos de Negócios"/>
    <s v="Economia Sustentável"/>
    <s v="Estruturar e Dinamizar Atividades Produtivas"/>
    <s v="-"/>
    <s v="AD"/>
    <s v="AD/GIM"/>
    <s v="7ª SR"/>
    <s v="3 - Projetos Complementares"/>
    <s v="Pavimentação de Vias Públicas em Ribeiro Gonçalves/PI -2017"/>
    <e v="#REF!"/>
    <s v="Obra"/>
    <s v="Pavimentação"/>
    <s v="Pavimentação"/>
    <m/>
    <s v="03 - Em licitação"/>
    <s v="O fiscal do convênio deu parecer favorável no processo licitatório das  obras. Falta apresentar o processo licitatório referente ao projeto executivo."/>
    <s v="Sim"/>
    <s v="Técnico"/>
    <s v="Alto"/>
    <s v="Aguardando Licitação Convenente - 2017"/>
    <s v="Convênio celebrado em 2017. Ainda aguardando processo licitatório"/>
    <s v="Sem Restrição Informada"/>
    <s v="NA"/>
    <s v="NA"/>
    <s v="NA"/>
    <s v="-"/>
    <s v="PI"/>
    <n v="0"/>
    <n v="0"/>
    <n v="0"/>
    <n v="0"/>
    <n v="0"/>
    <n v="250800"/>
    <n v="0"/>
    <n v="0"/>
    <s v="Sim"/>
    <x v="0"/>
  </r>
  <r>
    <n v="3"/>
    <x v="639"/>
    <s v="Processos de Negócios"/>
    <s v="Economia Sustentável"/>
    <s v="Estruturar e Dinamizar Atividades Produtivas"/>
    <s v="-"/>
    <s v="AD"/>
    <s v="AD/GIM"/>
    <s v="7ª SR"/>
    <s v="3 - Projetos Complementares"/>
    <s v="Pavimentação de Vias Públicas em Rio Grande do Piauí/PI -2017"/>
    <m/>
    <s v="Obra"/>
    <s v="Pavimentação"/>
    <s v="Pavimentação"/>
    <m/>
    <s v="04 - Licitado"/>
    <s v="1ª parcela solicitada em 04/02/2021, aguardando pagamento e início dos serviços."/>
    <s v="Não"/>
    <s v="Sem Restrição Informada"/>
    <s v="Sem Restrição Informada"/>
    <s v="Sem Restrição/Problema"/>
    <s v="Sem Restrição Informada"/>
    <s v="Sem Restrição Informada"/>
    <s v="NA"/>
    <s v="NA"/>
    <s v="NA"/>
    <s v="-"/>
    <s v="PI"/>
    <n v="0"/>
    <n v="0"/>
    <n v="0"/>
    <n v="0"/>
    <n v="0"/>
    <n v="251750"/>
    <n v="0"/>
    <n v="50350"/>
    <s v="Sim"/>
    <x v="0"/>
  </r>
  <r>
    <n v="1"/>
    <x v="640"/>
    <s v="Processos de Negócios"/>
    <s v="Economia Sustentável"/>
    <s v="Estruturar e Dinamizar Atividades Produtivas"/>
    <s v="-"/>
    <s v="AD"/>
    <s v="AD/GIM"/>
    <s v="7ª SR"/>
    <s v="3 - Projetos Complementares"/>
    <s v="Pavimentação de Vias Públicas em Rio Grande do Piauí/PI -2018"/>
    <e v="#REF!"/>
    <s v="Obra"/>
    <s v="Pavimentação"/>
    <s v="Pavimentação"/>
    <m/>
    <s v="03 - Em licitação"/>
    <s v="Processo licitatório apresentado e reprovado, aguardando novo processo licitatório. "/>
    <s v="Sim"/>
    <s v="Técnico"/>
    <s v="Alto"/>
    <s v="Aguardando Licitação Convenente - 2018"/>
    <s v="Convênio celebrado em 2018. Ainda aguardando processo licitatório"/>
    <s v="Sem Restrição Informada"/>
    <s v="NA"/>
    <s v="NA"/>
    <s v="NA"/>
    <s v="-"/>
    <s v="PI"/>
    <n v="0"/>
    <n v="0"/>
    <n v="0"/>
    <n v="0"/>
    <n v="0"/>
    <n v="261250"/>
    <n v="0"/>
    <n v="0"/>
    <s v="Sim"/>
    <x v="0"/>
  </r>
  <r>
    <n v="3"/>
    <x v="641"/>
    <s v="Processos de Negócios"/>
    <s v="Economia Sustentável"/>
    <s v="Estruturar e Dinamizar Atividades Produtivas"/>
    <s v="-"/>
    <s v="AD"/>
    <s v="AD/GIM"/>
    <s v="7ª SR"/>
    <s v="3 - Projetos Complementares"/>
    <s v="Pavimentação de Vias Públicas em Rio Grande do Piauí/PI -2019"/>
    <m/>
    <s v="Obra"/>
    <s v="Pavimentação"/>
    <s v="Pavimentação"/>
    <m/>
    <s v="00 - A iniciar"/>
    <s v="Enviado Ofício 466/2021 - 7ª SR cobrando a resolução de pendências do Projeto Básico, elencadas em Parecer Técnico n.º 17/2021"/>
    <s v="Não"/>
    <s v="Sem Restrição Informada"/>
    <s v="Sem Restrição Informada"/>
    <s v="Sem Restrição/Problema"/>
    <s v="Sem Restrição Informada"/>
    <s v="Sem Restrição Informada"/>
    <s v="NA"/>
    <s v="NA"/>
    <s v="NA"/>
    <s v="-"/>
    <s v="PI"/>
    <n v="0"/>
    <n v="0"/>
    <n v="0"/>
    <n v="0"/>
    <n v="0"/>
    <n v="573000"/>
    <n v="0"/>
    <n v="0"/>
    <s v="Sim"/>
    <x v="0"/>
  </r>
  <r>
    <n v="3"/>
    <x v="642"/>
    <s v="Processos de Negócios"/>
    <s v="Economia Sustentável"/>
    <s v="Estruturar e Dinamizar Atividades Produtivas"/>
    <s v="-"/>
    <s v="AD"/>
    <s v="AD/GIM"/>
    <s v="7ª SR"/>
    <s v="3 - Projetos Complementares"/>
    <s v="Pavimentação de Vias Públicas em Santa Cruz Do Piaui/PI -2019"/>
    <m/>
    <s v="Obra"/>
    <s v="Pavimentação"/>
    <s v="Pavimentação"/>
    <m/>
    <s v="00 - A iniciar"/>
    <s v="Pendências no projeto básico."/>
    <s v="Não"/>
    <s v="Sem Restrição Informada"/>
    <s v="Sem Restrição Informada"/>
    <s v="Sem Restrição/Problema"/>
    <s v="Sem Restrição Informada"/>
    <s v="Sem Restrição Informada"/>
    <s v="NA"/>
    <s v="NA"/>
    <s v="NA"/>
    <s v="-"/>
    <s v="PI"/>
    <n v="0"/>
    <n v="0"/>
    <n v="0"/>
    <n v="0"/>
    <n v="0"/>
    <n v="253075"/>
    <n v="0"/>
    <n v="0"/>
    <s v="Sim"/>
    <x v="0"/>
  </r>
  <r>
    <n v="3"/>
    <x v="643"/>
    <s v="Processos de Negócios"/>
    <s v="Economia Sustentável"/>
    <s v="Estruturar e Dinamizar Atividades Produtivas"/>
    <s v="-"/>
    <s v="AD"/>
    <s v="AD/GIM"/>
    <s v="8ª SR"/>
    <s v="3 - Projetos Complementares"/>
    <s v="Recuperação de Estradas Vicinais em Bernardo do Mearim/MA - 2019"/>
    <m/>
    <s v="Obra"/>
    <s v="Recuperação de Estradas Vicinais"/>
    <s v="Estradas Vicinais"/>
    <m/>
    <s v="06 - Em execução"/>
    <s v="Aguardando envio de projeto básico"/>
    <s v="Não"/>
    <s v="Sem Restrição Informada"/>
    <s v="Sem Restrição Informada"/>
    <s v="Sem Restrição/Problema"/>
    <s v="Sem Restrição Informada"/>
    <s v="Sem Restrição Informada"/>
    <s v="NA"/>
    <s v="NA"/>
    <s v="NA"/>
    <s v="-"/>
    <s v="MA"/>
    <n v="0"/>
    <n v="0"/>
    <n v="0"/>
    <n v="0"/>
    <n v="0"/>
    <n v="665000"/>
    <n v="0"/>
    <n v="0"/>
    <s v="Sim"/>
    <x v="0"/>
  </r>
  <r>
    <n v="3"/>
    <x v="644"/>
    <s v="Processos de Negócios"/>
    <s v="Economia Sustentável"/>
    <s v="Estruturar e Dinamizar Atividades Produtivas"/>
    <s v="-"/>
    <s v="AD"/>
    <s v="AD/GIM"/>
    <s v="8ª SR"/>
    <s v="3 - Projetos Complementares"/>
    <s v="Recuperação de Estradas Vicinais em Bom Jardim/MA - 2019"/>
    <m/>
    <s v="Obra"/>
    <s v="Recuperação de Estradas Vicinais"/>
    <s v="Estradas Vicinais"/>
    <m/>
    <s v="06 - Em execução"/>
    <s v="072020 aguardando licitaçao regular Licitação - Tomada de Preços 02/07/2020 0552020 Concluído Plataforma +Brasil Aguardando Aceite"/>
    <s v="Não"/>
    <s v="Sem Restrição Informada"/>
    <s v="Sem Restrição Informada"/>
    <s v="Sem Restrição/Problema"/>
    <s v="Sem Restrição Informada"/>
    <s v="Sem Restrição Informada"/>
    <s v="NA"/>
    <s v="NA"/>
    <s v="NA"/>
    <s v="-"/>
    <s v="MA"/>
    <n v="0"/>
    <n v="0"/>
    <n v="0"/>
    <n v="0"/>
    <n v="0"/>
    <n v="955000"/>
    <n v="0"/>
    <n v="0"/>
    <s v="Sim"/>
    <x v="0"/>
  </r>
  <r>
    <n v="3"/>
    <x v="645"/>
    <s v="Processos de Negócios"/>
    <s v="Economia Sustentável"/>
    <s v="Estruturar e Dinamizar Atividades Produtivas"/>
    <s v="-"/>
    <s v="AD"/>
    <s v="AD/GIM"/>
    <s v="8ª SR"/>
    <s v="3 - Projetos Complementares"/>
    <s v="Recuperação de Estradas Vicinais em Brejo de Areia/MA - 2017"/>
    <m/>
    <s v="Obra"/>
    <s v="Recuperação de Estradas Vicinais"/>
    <s v="Estradas Vicinais"/>
    <m/>
    <s v="06 - Em execução"/>
    <s v="Vistoria técnica realizada comprovando evolução de execução de obras."/>
    <s v="Não"/>
    <s v="Sem Restrição Informada"/>
    <s v="Sem Restrição Informada"/>
    <s v="Sem Restrição/Problema"/>
    <s v="Sem Restrição Informada"/>
    <s v="Sem Restrição Informada"/>
    <s v="NA"/>
    <s v="NA"/>
    <s v="NA"/>
    <s v="-"/>
    <s v="MA"/>
    <n v="100"/>
    <n v="0"/>
    <n v="0"/>
    <n v="0"/>
    <n v="0"/>
    <n v="117712"/>
    <n v="0"/>
    <n v="117712"/>
    <s v="Sim"/>
    <x v="0"/>
  </r>
  <r>
    <n v="3"/>
    <x v="646"/>
    <s v="Processos de Negócios"/>
    <s v="Economia Sustentável"/>
    <s v="Estruturar e Dinamizar Atividades Produtivas"/>
    <s v="-"/>
    <s v="AD"/>
    <s v="AD/GIM"/>
    <s v="8ª SR"/>
    <s v="3 - Projetos Complementares"/>
    <s v="Recuperação de Estradas Vicinais em Brejo de Areia/MA - 2019"/>
    <m/>
    <s v="Obra"/>
    <s v="Recuperação de Estradas Vicinais"/>
    <s v="Estradas Vicinais"/>
    <m/>
    <s v="06 - Em execução"/>
    <s v="Retirada de Cláusula Suspensiva em 04/08/2020. Processo de solicitação de recurso liquidado. Análise de execução da obra. Parcela única paga em 14/04/2021."/>
    <s v="Não"/>
    <s v="Sem Restrição Informada"/>
    <s v="Sem Restrição Informada"/>
    <s v="Sem Restrição/Problema"/>
    <s v="Sem Restrição Informada"/>
    <s v="Sem Restrição Informada"/>
    <s v="NA"/>
    <s v="NA"/>
    <s v="NA"/>
    <s v="-"/>
    <s v="MA"/>
    <n v="0"/>
    <n v="0"/>
    <n v="0"/>
    <n v="0"/>
    <n v="0"/>
    <n v="1000000"/>
    <n v="0"/>
    <n v="1000000"/>
    <s v="Sim"/>
    <x v="0"/>
  </r>
  <r>
    <n v="3"/>
    <x v="647"/>
    <s v="Processos de Negócios"/>
    <s v="Economia Sustentável"/>
    <s v="Estruturar e Dinamizar Atividades Produtivas"/>
    <s v="-"/>
    <s v="AD"/>
    <s v="AD/GIM"/>
    <s v="8ª SR"/>
    <s v="3 - Projetos Complementares"/>
    <s v="Recuperação de Estradas Vicinais em Brejo/MA - 2019"/>
    <m/>
    <s v="Obra"/>
    <s v="Recuperação de Estradas Vicinais"/>
    <s v="Estradas Vicinais"/>
    <m/>
    <s v="06 - Em execução"/>
    <s v="resposta Nota Técnica n 17/21 [Fala.BR] Alerta de Recebimento de Manifestação 59015.000043/2021-10 no Sistema Fala.BR"/>
    <s v="Não"/>
    <s v="Sem Restrição Informada"/>
    <s v="Sem Restrição Informada"/>
    <s v="Sem Restrição/Problema"/>
    <s v="Sem Restrição Informada"/>
    <s v="Sem Restrição Informada"/>
    <s v="NA"/>
    <s v="NA"/>
    <s v="NA"/>
    <s v="-"/>
    <s v="MA"/>
    <n v="83"/>
    <n v="0"/>
    <n v="0"/>
    <n v="0"/>
    <n v="0"/>
    <n v="600000"/>
    <n v="0"/>
    <n v="600000"/>
    <s v="Sim"/>
    <x v="0"/>
  </r>
  <r>
    <n v="3"/>
    <x v="648"/>
    <s v="Processos de Negócios"/>
    <s v="Economia Sustentável"/>
    <s v="Estruturar e Dinamizar Atividades Produtivas"/>
    <s v="-"/>
    <s v="AD"/>
    <s v="AD/GIM"/>
    <s v="8ª SR"/>
    <s v="3 - Projetos Complementares"/>
    <s v="Recuperação de Estradas Vicinais em Buritirana/MA - 2020"/>
    <m/>
    <s v="Obra"/>
    <s v="Recuperação de Estradas Vicinais"/>
    <s v="Estradas Vicinais"/>
    <m/>
    <s v="06 - Em execução"/>
    <s v="Aguardando Processo licitatório para analise da fiscalização Codevasf."/>
    <s v="Não"/>
    <s v="Sem Restrição Informada"/>
    <s v="Sem Restrição Informada"/>
    <s v="Sem Restrição/Problema"/>
    <s v="Sem Restrição Informada"/>
    <s v="Sem Restrição Informada"/>
    <s v="NA"/>
    <s v="NA"/>
    <s v="NA"/>
    <s v="-"/>
    <s v="MA"/>
    <n v="0"/>
    <n v="0"/>
    <n v="0"/>
    <n v="0"/>
    <n v="0"/>
    <n v="477500"/>
    <n v="0"/>
    <n v="0"/>
    <s v="Sim"/>
    <x v="0"/>
  </r>
  <r>
    <n v="3"/>
    <x v="649"/>
    <s v="Processos de Negócios"/>
    <s v="Economia Sustentável"/>
    <s v="Estruturar e Dinamizar Atividades Produtivas"/>
    <s v="-"/>
    <s v="AD"/>
    <s v="AD/GIM"/>
    <s v="8ª SR"/>
    <s v="3 - Projetos Complementares"/>
    <s v="Recuperação de Estradas Vicinais em Cachoeira Grande/MA - 2019"/>
    <m/>
    <s v="Obra"/>
    <s v="Recuperação de Estradas Vicinais"/>
    <s v="Estradas Vicinais"/>
    <m/>
    <s v="06 - Em execução"/>
    <s v="Aguardo de licitação regular"/>
    <s v="Não"/>
    <s v="Sem Restrição Informada"/>
    <s v="Sem Restrição Informada"/>
    <s v="Sem Restrição/Problema"/>
    <s v="Sem Restrição Informada"/>
    <s v="Sem Restrição Informada"/>
    <s v="NA"/>
    <s v="NA"/>
    <s v="NA"/>
    <s v="-"/>
    <s v="MA"/>
    <n v="0"/>
    <n v="0"/>
    <n v="0"/>
    <n v="0"/>
    <n v="0"/>
    <n v="573000"/>
    <n v="0"/>
    <n v="0"/>
    <s v="Sim"/>
    <x v="0"/>
  </r>
  <r>
    <n v="3"/>
    <x v="650"/>
    <s v="Processos de Negócios"/>
    <s v="Economia Sustentável"/>
    <s v="Estruturar e Dinamizar Atividades Produtivas"/>
    <s v="-"/>
    <s v="AD"/>
    <s v="AD/GIM"/>
    <s v="8ª SR"/>
    <s v="3 - Projetos Complementares"/>
    <s v="Recuperação de Estradas Vicinais em Cantanhede/MA - 2019"/>
    <m/>
    <s v="Obra"/>
    <s v="Recuperação de Estradas Vicinais"/>
    <s v="Estradas Vicinais"/>
    <m/>
    <s v="06 - Em execução"/>
    <s v="Aguardando processo licitatório"/>
    <s v="Não"/>
    <s v="Sem Restrição Informada"/>
    <s v="Sem Restrição Informada"/>
    <s v="Sem Restrição/Problema"/>
    <s v="Sem Restrição Informada"/>
    <s v="Sem Restrição Informada"/>
    <s v="NA"/>
    <s v="NA"/>
    <s v="NA"/>
    <s v="-"/>
    <s v="MA"/>
    <n v="0"/>
    <n v="0"/>
    <n v="0"/>
    <n v="0"/>
    <n v="0"/>
    <n v="1432500"/>
    <n v="0"/>
    <n v="0"/>
    <s v="Sim"/>
    <x v="0"/>
  </r>
  <r>
    <n v="3"/>
    <x v="651"/>
    <s v="Processos de Negócios"/>
    <s v="Economia Sustentável"/>
    <s v="Estruturar e Dinamizar Atividades Produtivas"/>
    <s v="-"/>
    <s v="AD"/>
    <s v="AD/GIM"/>
    <s v="8ª SR"/>
    <s v="3 - Projetos Complementares"/>
    <s v="Recuperação de Estradas Vicinais em Central do Maranhão/MA - 2019"/>
    <m/>
    <s v="Obra"/>
    <s v="Recuperação de Estradas Vicinais"/>
    <s v="Estradas Vicinais"/>
    <m/>
    <s v="06 - Em execução"/>
    <s v="Aguardando a entrega do processo licitatório para reanálise."/>
    <s v="Não"/>
    <s v="Sem Restrição Informada"/>
    <s v="Sem Restrição Informada"/>
    <s v="Sem Restrição/Problema"/>
    <s v="Sem Restrição Informada"/>
    <s v="Sem Restrição Informada"/>
    <s v="NA"/>
    <s v="NA"/>
    <s v="NA"/>
    <s v="-"/>
    <s v="MA"/>
    <n v="0"/>
    <n v="0"/>
    <n v="0"/>
    <n v="0"/>
    <n v="0"/>
    <n v="250000"/>
    <n v="0"/>
    <n v="250000"/>
    <s v="Sim"/>
    <x v="0"/>
  </r>
  <r>
    <n v="3"/>
    <x v="652"/>
    <s v="Processos de Negócios"/>
    <s v="Economia Sustentável"/>
    <s v="Estruturar e Dinamizar Atividades Produtivas"/>
    <s v="-"/>
    <s v="AD"/>
    <s v="AD/GIM"/>
    <s v="7ª SR"/>
    <s v="3 - Projetos Complementares"/>
    <s v="Pavimentação de Vias Públicas em Santa Filomena/PI -2017"/>
    <m/>
    <s v="Obra"/>
    <s v="Pavimentação"/>
    <s v="Pavimentação"/>
    <m/>
    <s v="00 - A iniciar"/>
    <s v="A fiscalização continua aguardando a licitação do projeto executivo para analisar."/>
    <s v="Não"/>
    <s v="Sem Restrição Informada"/>
    <s v="Sem Restrição Informada"/>
    <s v="Sem Restrição/Problema"/>
    <s v="Sem Restrição Informada"/>
    <s v="Sem Restrição Informada"/>
    <s v="NA"/>
    <s v="NA"/>
    <s v="NA"/>
    <s v="-"/>
    <s v="PI"/>
    <n v="0"/>
    <n v="0"/>
    <n v="0"/>
    <n v="0"/>
    <n v="0"/>
    <n v="254796"/>
    <n v="0"/>
    <n v="181748.94"/>
    <s v="Sim"/>
    <x v="0"/>
  </r>
  <r>
    <n v="3"/>
    <x v="653"/>
    <s v="Processos de Negócios"/>
    <s v="Economia Sustentável"/>
    <s v="Estruturar e Dinamizar Atividades Produtivas"/>
    <s v="-"/>
    <s v="AD"/>
    <s v="AD/GIM"/>
    <s v="7ª SR"/>
    <s v="3 - Projetos Complementares"/>
    <s v="Pavimentação de Vias Públicas em Santa Filomena/PI -2018"/>
    <m/>
    <s v="Obra"/>
    <s v="Pavimentação"/>
    <s v="Pavimentação"/>
    <m/>
    <s v="00 - A iniciar"/>
    <s v="Ofício nº 267/2021 enviado informando pendências, constantes no Parecer Técnico nº 05/2021, relativas ao Projeto Executivo apresentado. Aguardando solução de pendências."/>
    <s v="Não"/>
    <s v="Sem Restrição Informada"/>
    <s v="Sem Restrição Informada"/>
    <s v="Sem Restrição/Problema"/>
    <s v="Sem Restrição Informada"/>
    <s v="Sem Restrição Informada"/>
    <s v="NA"/>
    <s v="NA"/>
    <s v="NA"/>
    <s v="-"/>
    <s v="PI"/>
    <n v="0"/>
    <n v="0"/>
    <n v="0"/>
    <n v="0"/>
    <n v="0"/>
    <n v="500840"/>
    <n v="0"/>
    <n v="0"/>
    <s v="Sim"/>
    <x v="0"/>
  </r>
  <r>
    <n v="3"/>
    <x v="654"/>
    <s v="Processos de Negócios"/>
    <s v="Economia Sustentável"/>
    <s v="Estruturar e Dinamizar Atividades Produtivas"/>
    <s v="-"/>
    <s v="AD"/>
    <s v="AD/GIM"/>
    <s v="7ª SR"/>
    <s v="3 - Projetos Complementares"/>
    <s v="Pavimentação de Vias Públicas em Santa Luz/PI -2019"/>
    <m/>
    <s v="Obra"/>
    <s v="Pavimentação"/>
    <s v="Pavimentação"/>
    <m/>
    <s v="00 - A iniciar"/>
    <s v="Aguardando a regularização das pendências do projeto básico."/>
    <s v="Não"/>
    <s v="Sem Restrição Informada"/>
    <s v="Sem Restrição Informada"/>
    <s v="Sem Restrição/Problema"/>
    <s v="Sem Restrição Informada"/>
    <s v="Sem Restrição Informada"/>
    <s v="NA"/>
    <s v="NA"/>
    <s v="NA"/>
    <s v="-"/>
    <s v="PI"/>
    <n v="0"/>
    <n v="0"/>
    <n v="0"/>
    <n v="0"/>
    <n v="0"/>
    <n v="250040"/>
    <n v="0"/>
    <n v="0"/>
    <s v="Sim"/>
    <x v="0"/>
  </r>
  <r>
    <n v="2"/>
    <x v="655"/>
    <s v="Processos de Negócios"/>
    <s v="Economia Sustentável"/>
    <s v="Estruturar e Dinamizar Atividades Produtivas"/>
    <s v="-"/>
    <s v="AD"/>
    <s v="AD/GIM"/>
    <s v="7ª SR"/>
    <s v="3 - Projetos Complementares"/>
    <s v="Pavimentação de Vias Públicas em Santana do Piauí/PI -2019"/>
    <e v="#REF!"/>
    <s v="Obra"/>
    <s v="Pavimentação"/>
    <s v="Pavimentação"/>
    <m/>
    <s v="03 - Em licitação"/>
    <s v="Aguardando processos licitatórios para análise."/>
    <s v="Sim"/>
    <s v="Técnico"/>
    <s v="Baixo"/>
    <s v="Aguardando Licitação Convenente - 2019"/>
    <s v="Convênio celebrado em 2019. Aguardando Processo licitatório"/>
    <s v="Sem Restrição Informada"/>
    <s v="NA"/>
    <s v="NA"/>
    <s v="NA"/>
    <s v="-"/>
    <s v="PI"/>
    <n v="0"/>
    <n v="0"/>
    <n v="0"/>
    <n v="0"/>
    <n v="0"/>
    <n v="740125"/>
    <n v="0"/>
    <n v="0"/>
    <s v="Sim"/>
    <x v="0"/>
  </r>
  <r>
    <n v="3"/>
    <x v="656"/>
    <s v="Processos de Negócios"/>
    <s v="Economia Sustentável"/>
    <s v="Estruturar e Dinamizar Atividades Produtivas"/>
    <s v="-"/>
    <s v="AD"/>
    <s v="AD/GIM"/>
    <s v="7ª SR"/>
    <s v="3 - Projetos Complementares"/>
    <s v="Pavimentação de Vias Públicas em Santo Inácio do Piauí/PI -2017"/>
    <m/>
    <s v="Obra"/>
    <s v="Pavimentação"/>
    <s v="Pavimentação"/>
    <m/>
    <s v="04 - Licitado"/>
    <s v="Processos licitatórios referentes as Metas 1 e 2 do Convênio analisados e aprovados. Solicitada a liberação da parcela única."/>
    <s v="Não"/>
    <s v="Sem Restrição Informada"/>
    <s v="Sem Restrição Informada"/>
    <s v="Sem Restrição/Problema"/>
    <s v="Sem Restrição Informada"/>
    <s v="Sem Restrição Informada"/>
    <s v="NA"/>
    <s v="NA"/>
    <s v="NA"/>
    <s v="-"/>
    <s v="PI"/>
    <n v="0"/>
    <n v="0"/>
    <n v="0"/>
    <n v="0"/>
    <n v="0"/>
    <n v="475000"/>
    <n v="0"/>
    <n v="475000"/>
    <s v="Sim"/>
    <x v="0"/>
  </r>
  <r>
    <n v="3"/>
    <x v="657"/>
    <s v="Processos de Negócios"/>
    <s v="Economia Sustentável"/>
    <s v="Estruturar e Dinamizar Atividades Produtivas"/>
    <s v="-"/>
    <s v="AD"/>
    <s v="AD/GIM"/>
    <s v="7ª SR"/>
    <s v="3 - Projetos Complementares"/>
    <s v="Pavimentação de Vias Públicas em Santo Inácio do Piauí/PI -2018"/>
    <m/>
    <s v="Obra"/>
    <s v="Pavimentação"/>
    <s v="Pavimentação"/>
    <m/>
    <s v="00 - A iniciar"/>
    <s v="Readequação do Projeto Básico em análise, com pendências."/>
    <s v="Não"/>
    <s v="Sem Restrição Informada"/>
    <s v="Sem Restrição Informada"/>
    <s v="Sem Restrição/Problema"/>
    <s v="Sem Restrição Informada"/>
    <s v="Sem Restrição Informada"/>
    <s v="NA"/>
    <s v="NA"/>
    <s v="NA"/>
    <s v="-"/>
    <s v="PI"/>
    <n v="0"/>
    <n v="0"/>
    <n v="0"/>
    <n v="0"/>
    <n v="0"/>
    <n v="475000"/>
    <n v="0"/>
    <n v="0"/>
    <s v="Sim"/>
    <x v="0"/>
  </r>
  <r>
    <n v="3"/>
    <x v="658"/>
    <s v="Processos de Negócios"/>
    <s v="Economia Sustentável"/>
    <s v="Estruturar e Dinamizar Atividades Produtivas"/>
    <s v="-"/>
    <s v="AD"/>
    <s v="AD/GIM"/>
    <s v="7ª SR"/>
    <s v="3 - Projetos Complementares"/>
    <s v="Pavimentação de Vias Públicas em São Benedito/CE -2016"/>
    <m/>
    <s v="Obra"/>
    <s v="Pavimentação"/>
    <s v="Pavimentação"/>
    <m/>
    <s v="07 - Concluído"/>
    <s v="Obra concluída, liberada a última parcela."/>
    <s v="Não"/>
    <s v="Sem Restrição Informada"/>
    <s v="Sem Restrição Informada"/>
    <s v="Sem Restrição/Problema"/>
    <s v="Sem Restrição Informada"/>
    <s v="Sem Restrição Informada"/>
    <s v="NA"/>
    <s v="NA"/>
    <s v="NA"/>
    <s v="-"/>
    <s v="PI"/>
    <n v="100"/>
    <n v="0"/>
    <n v="0"/>
    <n v="0"/>
    <n v="0"/>
    <n v="190000"/>
    <n v="0"/>
    <n v="190000"/>
    <s v="Sim"/>
    <x v="0"/>
  </r>
  <r>
    <n v="3"/>
    <x v="659"/>
    <s v="Processos de Negócios"/>
    <s v="Economia Sustentável"/>
    <s v="Estruturar e Dinamizar Atividades Produtivas"/>
    <s v="-"/>
    <s v="AD"/>
    <s v="AD/GIM"/>
    <s v="7ª SR"/>
    <s v="3 - Projetos Complementares"/>
    <s v="Pavimentação de Vias Públicas em São Benedito/CE -2017"/>
    <m/>
    <s v="Obra"/>
    <s v="Pavimentação"/>
    <s v="Pavimentação"/>
    <m/>
    <s v="06 - Em execução"/>
    <s v="Concluída primeira etapa, em processo de licitação para a 2ª etapa."/>
    <s v="Não"/>
    <s v="Sem Restrição Informada"/>
    <s v="Sem Restrição Informada"/>
    <s v="Sem Restrição/Problema"/>
    <s v="Sem Restrição Informada"/>
    <s v="Sem Restrição Informada"/>
    <s v="NA"/>
    <s v="NA"/>
    <s v="NA"/>
    <s v="-"/>
    <s v="PI"/>
    <n v="50"/>
    <n v="0"/>
    <n v="0"/>
    <n v="0"/>
    <n v="0"/>
    <n v="475000"/>
    <n v="0"/>
    <n v="0"/>
    <s v="Sim"/>
    <x v="0"/>
  </r>
  <r>
    <n v="2"/>
    <x v="660"/>
    <s v="Processos de Negócios"/>
    <s v="Economia Sustentável"/>
    <s v="Estruturar e Dinamizar Atividades Produtivas"/>
    <s v="-"/>
    <s v="AD"/>
    <s v="AD/GIM"/>
    <s v="7ª SR"/>
    <s v="3 - Projetos Complementares"/>
    <s v="Pavimentação de Vias Públicas em São Braz do Piauí/PI -2019"/>
    <e v="#REF!"/>
    <s v="Obra"/>
    <s v="Pavimentação"/>
    <s v="Pavimentação"/>
    <m/>
    <s v="03 - Em licitação"/>
    <s v="Aguardando a apresentação dos processos licitatórios para análise."/>
    <s v="Sim"/>
    <s v="Técnico"/>
    <s v="Baixo"/>
    <s v="Aguardando Licitação Convenente - 2019"/>
    <s v="Convênio celebrado em 2019. Aguardando Processo licitatório"/>
    <s v="Sem Restrição Informada"/>
    <s v="NA"/>
    <s v="NA"/>
    <s v="NA"/>
    <s v="-"/>
    <s v="PI"/>
    <n v="0"/>
    <n v="0"/>
    <n v="0"/>
    <n v="0"/>
    <n v="0"/>
    <n v="250040"/>
    <n v="0"/>
    <n v="0"/>
    <s v="Sim"/>
    <x v="0"/>
  </r>
  <r>
    <n v="1"/>
    <x v="661"/>
    <s v="Processos de Negócios"/>
    <s v="Economia Sustentável"/>
    <s v="Estruturar e Dinamizar Atividades Produtivas"/>
    <s v="-"/>
    <s v="AD"/>
    <s v="AD/GIM"/>
    <s v="7ª SR"/>
    <s v="3 - Projetos Complementares"/>
    <s v="Pavimentação de Vias Públicas em São Francisco de Assis do Piauí/PI -2017"/>
    <e v="#REF!"/>
    <s v="Obra"/>
    <s v="Pavimentação"/>
    <s v="Pavimentação"/>
    <m/>
    <s v="03 - Em licitação"/>
    <s v="Aguardando apresentação de processo licitatório para análise."/>
    <s v="Sim"/>
    <s v="Técnico"/>
    <s v="Alto"/>
    <s v="Aguardando Licitação Convenente - 2017"/>
    <s v="Convênio celebrado em 2017. Ainda aguardando processo licitatório"/>
    <s v="Sem Restrição Informada"/>
    <s v="NA"/>
    <s v="NA"/>
    <s v="NA"/>
    <s v="-"/>
    <s v="PI"/>
    <n v="0"/>
    <n v="0"/>
    <n v="0"/>
    <n v="0"/>
    <n v="0"/>
    <n v="254796"/>
    <n v="0"/>
    <n v="0"/>
    <s v="Sim"/>
    <x v="0"/>
  </r>
  <r>
    <n v="3"/>
    <x v="662"/>
    <s v="Processos de Negócios"/>
    <s v="Economia Sustentável"/>
    <s v="Estruturar e Dinamizar Atividades Produtivas"/>
    <s v="-"/>
    <s v="AD"/>
    <s v="AD/GIM"/>
    <s v="8ª SR"/>
    <s v="3 - Projetos Complementares"/>
    <s v="Recuperação de Estradas Vicinais em Chapadinha/MA - 2019"/>
    <m/>
    <s v="Obra"/>
    <s v="Recuperação de Estradas Vicinais"/>
    <s v="Estradas Vicinais"/>
    <m/>
    <s v="06 - Em execução"/>
    <s v="Convênio 8.325.00/2019 - cláusula suspensiva retirada em 20/02/2020. Aguardando processo licitatório. Convênio 8.411.00/2019 - cláusula suspensiva retirada em 20/02/2020. Aguardando processo licitatório."/>
    <s v="Não"/>
    <s v="Sem Restrição Informada"/>
    <s v="Sem Restrição Informada"/>
    <s v="Sem Restrição/Problema"/>
    <s v="Sem Restrição Informada"/>
    <s v="Sem Restrição Informada"/>
    <s v="NA"/>
    <s v="NA"/>
    <s v="NA"/>
    <s v="-"/>
    <s v="MA"/>
    <n v="0"/>
    <n v="0"/>
    <n v="0"/>
    <n v="0"/>
    <n v="0"/>
    <n v="1910000"/>
    <n v="0"/>
    <n v="0"/>
    <s v="Sim"/>
    <x v="0"/>
  </r>
  <r>
    <n v="3"/>
    <x v="663"/>
    <s v="Processos de Negócios"/>
    <s v="Economia Sustentável"/>
    <s v="Estruturar e Dinamizar Atividades Produtivas"/>
    <s v="-"/>
    <s v="AD"/>
    <s v="AD/GIM"/>
    <s v="8ª SR"/>
    <s v="3 - Projetos Complementares"/>
    <s v="Recuperação de Estradas Vicinais em Cidelândia/MA - 2019"/>
    <m/>
    <s v="Obra"/>
    <s v="Recuperação de Estradas Vicinais"/>
    <s v="Estradas Vicinais"/>
    <m/>
    <s v="06 - Em execução"/>
    <s v="Solicitação de Complementação pela Mandatária/Concedente"/>
    <s v="Não"/>
    <s v="Sem Restrição Informada"/>
    <s v="Sem Restrição Informada"/>
    <s v="Sem Restrição/Problema"/>
    <s v="Sem Restrição Informada"/>
    <s v="Sem Restrição Informada"/>
    <s v="NA"/>
    <s v="NA"/>
    <s v="NA"/>
    <s v="-"/>
    <s v="MA"/>
    <n v="0"/>
    <n v="0"/>
    <n v="0"/>
    <n v="0"/>
    <n v="0"/>
    <n v="668500"/>
    <n v="0"/>
    <n v="0"/>
    <s v="Sim"/>
    <x v="0"/>
  </r>
  <r>
    <n v="3"/>
    <x v="664"/>
    <s v="Processos de Negócios"/>
    <s v="Economia Sustentável"/>
    <s v="Estruturar e Dinamizar Atividades Produtivas"/>
    <s v="-"/>
    <s v="AD"/>
    <s v="AD/GIM"/>
    <s v="8ª SR"/>
    <s v="3 - Projetos Complementares"/>
    <s v="Recuperação de Estradas Vicinais em Codó/MA - 2019"/>
    <m/>
    <s v="Obra"/>
    <s v="Recuperação de Estradas Vicinais"/>
    <s v="Estradas Vicinais"/>
    <m/>
    <s v="06 - Em execução"/>
    <s v="Data de solicitação da 1ª parcela: 18/08/2020Data de pagamento da 1ª Parcela: 15/12/2020Data da última vistoria técnica: 12/02/2021Data estimada da próxima visita técnica: maio 2021"/>
    <s v="Não"/>
    <s v="Sem Restrição Informada"/>
    <s v="Sem Restrição Informada"/>
    <s v="Sem Restrição/Problema"/>
    <s v="Sem Restrição Informada"/>
    <s v="Sem Restrição Informada"/>
    <s v="NA"/>
    <s v="NA"/>
    <s v="NA"/>
    <s v="-"/>
    <s v="MA"/>
    <n v="24"/>
    <n v="0"/>
    <n v="0"/>
    <n v="0"/>
    <n v="0"/>
    <n v="3800000"/>
    <n v="0"/>
    <n v="0"/>
    <s v="Sim"/>
    <x v="0"/>
  </r>
  <r>
    <n v="3"/>
    <x v="665"/>
    <s v="Processos de Negócios"/>
    <s v="Economia Sustentável"/>
    <s v="Estruturar e Dinamizar Atividades Produtivas"/>
    <s v="-"/>
    <s v="AD"/>
    <s v="AD/GIM"/>
    <s v="8ª SR"/>
    <s v="3 - Projetos Complementares"/>
    <s v="Recuperação de Estradas Vicinais em Coroata/MA - 2019"/>
    <m/>
    <s v="Obra"/>
    <s v="Recuperação de Estradas Vicinais"/>
    <s v="Estradas Vicinais"/>
    <m/>
    <s v="06 - Em execução"/>
    <s v="Data da solicitação da 1ª parcela: 04/12/2020Data de pagamento da 1ª parcela: 09/03/2021"/>
    <s v="Não"/>
    <s v="Sem Restrição Informada"/>
    <s v="Sem Restrição Informada"/>
    <s v="Sem Restrição/Problema"/>
    <s v="Sem Restrição Informada"/>
    <s v="Sem Restrição Informada"/>
    <s v="NA"/>
    <s v="NA"/>
    <s v="NA"/>
    <s v="-"/>
    <s v="MA"/>
    <n v="0"/>
    <n v="0"/>
    <n v="0"/>
    <n v="0"/>
    <n v="0"/>
    <n v="2865000"/>
    <n v="0"/>
    <n v="573000"/>
    <s v="Sim"/>
    <x v="0"/>
  </r>
  <r>
    <n v="1"/>
    <x v="666"/>
    <s v="Processos de Negócios"/>
    <s v="Economia Sustentável"/>
    <s v="Estruturar e Dinamizar Atividades Produtivas"/>
    <s v="-"/>
    <s v="AD"/>
    <s v="AD/GIM"/>
    <s v="7ª SR"/>
    <s v="3 - Projetos Complementares"/>
    <s v="Pavimentação de Vias Públicas em São Francisco de Assis do Piauí/PI -2018"/>
    <e v="#REF!"/>
    <s v="Obra"/>
    <s v="Pavimentação"/>
    <s v="Pavimentação"/>
    <m/>
    <s v="03 - Em licitação"/>
    <s v="Foram analisados os processos licitatórios: Dispensa de Licitação n.º 005/2020 de projeto e Tomada de Preço n.º 011/2020 de obra, mas todos não atendiam aos pontos analisados da CI nº 008/2021 da Presidência da ODEVASF, Portaria Interministerial nº 424/2016 e Diretriz nº 01/2018 da Comissão Gestora do SICONV."/>
    <s v="Sim"/>
    <s v="Técnico"/>
    <s v="Alto"/>
    <s v="Aguardando Licitação Convenente - 2018"/>
    <s v="Convênio celebrado em 2018. Ainda aguardando processo licitatório"/>
    <s v="Sem Restrição Informada"/>
    <s v="NA"/>
    <s v="NA"/>
    <s v="NA"/>
    <s v="-"/>
    <s v="PI"/>
    <n v="0"/>
    <n v="0"/>
    <n v="0"/>
    <n v="0"/>
    <n v="0"/>
    <n v="250800"/>
    <n v="0"/>
    <n v="0"/>
    <s v="Sim"/>
    <x v="0"/>
  </r>
  <r>
    <n v="2"/>
    <x v="667"/>
    <s v="Processos de Negócios"/>
    <s v="Economia Sustentável"/>
    <s v="Estruturar e Dinamizar Atividades Produtivas"/>
    <s v="-"/>
    <s v="AD"/>
    <s v="AD/GIM"/>
    <s v="7ª SR"/>
    <s v="3 - Projetos Complementares"/>
    <s v="Pavimentação de Vias Públicas em São Francisco de Assis do Piauí/PI -2019"/>
    <e v="#REF!"/>
    <s v="Obra"/>
    <s v="Pavimentação"/>
    <s v="Pavimentação"/>
    <m/>
    <s v="03 - Em licitação"/>
    <s v="Aguardando a apresentação de processos licitatórios para análise."/>
    <s v="Sim"/>
    <s v="Técnico"/>
    <s v="Baixo"/>
    <s v="Aguardando Licitação Convenente - 2019"/>
    <s v="Convênio celebrado em 2019. Aguardando Processo licitatório"/>
    <s v="Sem Restrição Informada"/>
    <s v="NA"/>
    <s v="NA"/>
    <s v="NA"/>
    <s v="-"/>
    <s v="PI"/>
    <n v="0"/>
    <n v="0"/>
    <n v="0"/>
    <n v="0"/>
    <n v="0"/>
    <n v="251750"/>
    <n v="0"/>
    <n v="0"/>
    <s v="Sim"/>
    <x v="0"/>
  </r>
  <r>
    <n v="1"/>
    <x v="668"/>
    <s v="Processos de Negócios"/>
    <s v="Economia Sustentável"/>
    <s v="Estruturar e Dinamizar Atividades Produtivas"/>
    <s v="-"/>
    <s v="AD"/>
    <s v="AD/GIM"/>
    <s v="7ª SR"/>
    <s v="3 - Projetos Complementares"/>
    <s v="Pavimentação de Vias Públicas em São Francisco do Piauí/PI -2018"/>
    <e v="#REF!"/>
    <s v="Obra"/>
    <s v="Pavimentação"/>
    <s v="Pavimentação"/>
    <m/>
    <s v="03 - Em licitação"/>
    <s v="Aguardando apresentação de processos licitatórios para análise."/>
    <s v="Sim"/>
    <s v="Técnico"/>
    <s v="Alto"/>
    <s v="Aguardando Licitação Convenente - 2018"/>
    <s v="Convênio celebrado em 2018. Ainda aguardando processo licitatório"/>
    <s v="Sem Restrição Informada"/>
    <s v="NA"/>
    <s v="NA"/>
    <s v="NA"/>
    <s v="-"/>
    <s v="PI"/>
    <n v="0"/>
    <n v="0"/>
    <n v="0"/>
    <n v="0"/>
    <n v="0"/>
    <n v="1266553.06"/>
    <n v="0"/>
    <n v="1259882"/>
    <s v="Sim"/>
    <x v="0"/>
  </r>
  <r>
    <n v="2"/>
    <x v="669"/>
    <s v="Processos de Negócios"/>
    <s v="Economia Sustentável"/>
    <s v="Estruturar e Dinamizar Atividades Produtivas"/>
    <s v="-"/>
    <s v="AD"/>
    <s v="AD/GIM"/>
    <s v="7ª SR"/>
    <s v="3 - Projetos Complementares"/>
    <s v="Pavimentação de Vias Públicas em São Francisco do Piauí/PI -2019"/>
    <e v="#REF!"/>
    <s v="Obra"/>
    <s v="Pavimentação"/>
    <s v="Pavimentação"/>
    <m/>
    <s v="03 - Em licitação"/>
    <s v="Aguardado a apresentação de processos licitatórios para análise. "/>
    <s v="Sim"/>
    <s v="Técnico"/>
    <s v="Baixo"/>
    <s v="Aguardando Licitação Convenente - 2019"/>
    <s v="Convênio celebrado em 2019. Aguardando Processo licitatório"/>
    <s v="Sem Restrição Informada"/>
    <s v="NA"/>
    <s v="NA"/>
    <s v="NA"/>
    <s v="-"/>
    <s v="PI"/>
    <n v="0"/>
    <n v="0"/>
    <n v="0"/>
    <n v="0"/>
    <n v="0"/>
    <n v="251750"/>
    <n v="0"/>
    <n v="0"/>
    <s v="Sim"/>
    <x v="0"/>
  </r>
  <r>
    <n v="3"/>
    <x v="670"/>
    <s v="Processos de Negócios"/>
    <s v="Economia Sustentável"/>
    <s v="Estruturar e Dinamizar Atividades Produtivas"/>
    <s v="-"/>
    <s v="AD"/>
    <s v="AD/GIM"/>
    <s v="7ª SR"/>
    <s v="3 - Projetos Complementares"/>
    <s v="Pavimentação de Vias Públicas em São Gonçalo do Gurguéia/PI -2018"/>
    <m/>
    <s v="Obra"/>
    <s v="Pavimentação"/>
    <s v="Pavimentação"/>
    <m/>
    <s v="00 - A iniciar"/>
    <s v="Solicitação de liberação de recursos do convênio em 26/01/2021. Aguardando liberação para conta do convênio."/>
    <s v="Não"/>
    <s v="Sem Restrição Informada"/>
    <s v="Sem Restrição Informada"/>
    <s v="Sem Restrição/Problema"/>
    <s v="Sem Restrição Informada"/>
    <s v="Sem Restrição Informada"/>
    <s v="NA"/>
    <s v="NA"/>
    <s v="NA"/>
    <s v="-"/>
    <s v="PI"/>
    <n v="0"/>
    <n v="0"/>
    <n v="0"/>
    <n v="0"/>
    <n v="0"/>
    <n v="259882"/>
    <n v="0"/>
    <n v="259882"/>
    <s v="Sim"/>
    <x v="0"/>
  </r>
  <r>
    <n v="3"/>
    <x v="671"/>
    <s v="Processos de Negócios"/>
    <s v="Economia Sustentável"/>
    <s v="Estruturar e Dinamizar Atividades Produtivas"/>
    <s v="-"/>
    <s v="AD"/>
    <s v="AD/GIM"/>
    <s v="7ª SR"/>
    <s v="3 - Projetos Complementares"/>
    <s v="Pavimentação de Vias Públicas em São João da Canabrava/PI -2019"/>
    <m/>
    <s v="Obra"/>
    <s v="Pavimentação"/>
    <s v="Pavimentação"/>
    <m/>
    <s v="01 - Ação preparatória"/>
    <s v="Aguardando apresentação de documentos para retirada da cláusula suspensiva"/>
    <s v="Não"/>
    <s v="Sem Restrição Informada"/>
    <s v="Sem Restrição Informada"/>
    <s v="Sem Restrição/Problema"/>
    <s v="Sem Restrição Informada"/>
    <s v="Sem Restrição Informada"/>
    <s v="NA"/>
    <s v="NA"/>
    <s v="NA"/>
    <s v="-"/>
    <s v="PI"/>
    <n v="0"/>
    <n v="0"/>
    <n v="0"/>
    <n v="0"/>
    <n v="0"/>
    <n v="285000"/>
    <n v="0"/>
    <n v="0"/>
    <s v="Sim"/>
    <x v="0"/>
  </r>
  <r>
    <n v="3"/>
    <x v="672"/>
    <s v="Processos de Negócios"/>
    <s v="Economia Sustentável"/>
    <s v="Estruturar e Dinamizar Atividades Produtivas"/>
    <s v="-"/>
    <s v="AD"/>
    <s v="AD/GIM"/>
    <s v="5ª SR"/>
    <s v="3 - Projetos Complementares"/>
    <s v="Construção de Diversas Infraestruturas Logisticas em Coruripe/AL - 2016"/>
    <m/>
    <s v="Obra"/>
    <s v="Infraestrutura Logistic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15260.06"/>
    <n v="0"/>
    <n v="0"/>
    <s v="Sim"/>
    <x v="0"/>
  </r>
  <r>
    <n v="3"/>
    <x v="673"/>
    <s v="Processos de Negócios"/>
    <s v="Economia Sustentável"/>
    <s v="Estruturar e Dinamizar Atividades Produtivas"/>
    <s v="-"/>
    <s v="AD"/>
    <s v="AD/GIM"/>
    <s v="5ª SR"/>
    <s v="3 - Projetos Complementares"/>
    <s v="Construção de Diversas Infraestruturas Logisticas em Messias/AL - 2018"/>
    <m/>
    <s v="Obra"/>
    <s v="Infraestrutura Logistic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570000"/>
    <n v="0"/>
    <n v="0"/>
    <s v="Sim"/>
    <x v="0"/>
  </r>
  <r>
    <n v="3"/>
    <x v="674"/>
    <s v="Processos de Negócios"/>
    <s v="Economia Sustentável"/>
    <s v="Estruturar e Dinamizar Atividades Produtivas"/>
    <s v="-"/>
    <s v="AD"/>
    <s v="AD/GIM"/>
    <s v="5ª SR"/>
    <s v="3 - Projetos Complementares"/>
    <s v="Recuperação de Estradas Vicinais em Diversos Munícipios no Estado de Alagoas - 2018"/>
    <m/>
    <s v="Obra"/>
    <s v="Recuperação de Estradas Vicinais"/>
    <s v="Estradas Vicinai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125304.81"/>
    <n v="0"/>
    <n v="0"/>
    <s v="Sim"/>
    <x v="0"/>
  </r>
  <r>
    <n v="3"/>
    <x v="675"/>
    <s v="Processos de Negócios"/>
    <s v="Economia Sustentável"/>
    <s v="Estruturar e Dinamizar Atividades Produtivas"/>
    <s v="-"/>
    <s v="AD"/>
    <s v="AD/GIM"/>
    <s v="8ª SR"/>
    <s v="3 - Projetos Complementares"/>
    <s v="Recuperação de Estradas Vicinais em Esperantinópolis/MA - 2019"/>
    <m/>
    <s v="Obra"/>
    <s v="Recuperação de Estradas Vicinais"/>
    <s v="Estradas Vicinais"/>
    <m/>
    <s v="06 - Em execução"/>
    <s v="Projeto básico em analise."/>
    <s v="Não"/>
    <s v="Sem Restrição Informada"/>
    <s v="Sem Restrição Informada"/>
    <s v="Sem Restrição/Problema"/>
    <s v="Sem Restrição Informada"/>
    <s v="Sem Restrição Informada"/>
    <s v="NA"/>
    <s v="NA"/>
    <s v="NA"/>
    <s v="-"/>
    <s v="MA"/>
    <n v="0"/>
    <n v="0"/>
    <n v="0"/>
    <n v="0"/>
    <n v="0"/>
    <n v="477500"/>
    <n v="0"/>
    <n v="0"/>
    <s v="Sim"/>
    <x v="0"/>
  </r>
  <r>
    <n v="3"/>
    <x v="676"/>
    <s v="Processos de Negócios"/>
    <s v="Economia Sustentável"/>
    <s v="Estruturar e Dinamizar Atividades Produtivas"/>
    <s v="-"/>
    <s v="AD"/>
    <s v="AD/GIM"/>
    <s v="8ª SR"/>
    <s v="3 - Projetos Complementares"/>
    <s v="Recuperação de Estradas Vicinais em Fernando Falcão/MA - 2019"/>
    <m/>
    <s v="Obra"/>
    <s v="Recuperação de Estradas Vicinais"/>
    <s v="Estradas Vicinais"/>
    <m/>
    <s v="06 - Em execução"/>
    <s v="Data de solicitação da 3ª parcela: 15/12/2020Data de pagamento da 3ª parcela: O pagamento ainda não foi realizadoData da última visita técnica: 22/01/2021Data estimada da próxima visita técnica: abril 2021"/>
    <s v="Não"/>
    <s v="Sem Restrição Informada"/>
    <s v="Sem Restrição Informada"/>
    <s v="Sem Restrição/Problema"/>
    <s v="Sem Restrição Informada"/>
    <s v="Sem Restrição Informada"/>
    <s v="NA"/>
    <s v="NA"/>
    <s v="NA"/>
    <s v="-"/>
    <s v="MA"/>
    <n v="84"/>
    <n v="0"/>
    <n v="0"/>
    <n v="0"/>
    <n v="0"/>
    <n v="1146000"/>
    <n v="0"/>
    <n v="1146000"/>
    <s v="Sim"/>
    <x v="0"/>
  </r>
  <r>
    <n v="2"/>
    <x v="677"/>
    <s v="Processos de Negócios"/>
    <s v="Economia Sustentável"/>
    <s v="Estruturar e Dinamizar Atividades Produtivas"/>
    <s v="-"/>
    <s v="AD"/>
    <s v="AD/GIM"/>
    <s v="7ª SR"/>
    <s v="3 - Projetos Complementares"/>
    <s v="Pavimentação de Vias Públicas em São João do Arraial/PI -2019"/>
    <e v="#REF!"/>
    <s v="Obra"/>
    <s v="Pavimentação"/>
    <s v="Pavimentação"/>
    <m/>
    <s v="03 - Em licitação"/>
    <s v="Aguardando processos licitatórios."/>
    <s v="Sim"/>
    <s v="Técnico"/>
    <s v="Baixo"/>
    <s v="Aguardando Licitação Convenente - 2019"/>
    <s v="Convênio celebrado em 2019. Aguardando Processo licitatório"/>
    <s v="Sem Restrição Informada"/>
    <s v="NA"/>
    <s v="NA"/>
    <s v="NA"/>
    <s v="-"/>
    <s v="PI"/>
    <n v="0"/>
    <n v="0"/>
    <n v="0"/>
    <n v="0"/>
    <n v="0"/>
    <n v="380000"/>
    <n v="0"/>
    <n v="0"/>
    <s v="Sim"/>
    <x v="0"/>
  </r>
  <r>
    <n v="3"/>
    <x v="678"/>
    <s v="Processos de Negócios"/>
    <s v="Economia Sustentável"/>
    <s v="Estruturar e Dinamizar Atividades Produtivas"/>
    <s v="-"/>
    <s v="AD"/>
    <s v="AD/GIM"/>
    <s v="8ª SR"/>
    <s v="3 - Projetos Complementares"/>
    <s v="Recuperação de Estradas Vicinais em Jenipapo dos Vieiras/MA - 2020"/>
    <m/>
    <s v="Obra"/>
    <s v="Recuperação de Estradas Vicinais"/>
    <s v="Estradas Vicinais"/>
    <m/>
    <s v="06 - Em execução"/>
    <s v="Iniciada análise de projeto básico."/>
    <s v="Não"/>
    <s v="Sem Restrição Informada"/>
    <s v="Sem Restrição Informada"/>
    <s v="Sem Restrição/Problema"/>
    <s v="Sem Restrição Informada"/>
    <s v="Sem Restrição Informada"/>
    <s v="NA"/>
    <s v="NA"/>
    <s v="NA"/>
    <s v="-"/>
    <s v="MA"/>
    <n v="0"/>
    <n v="0"/>
    <n v="0"/>
    <n v="0"/>
    <n v="0"/>
    <n v="716250"/>
    <n v="0"/>
    <n v="0"/>
    <s v="Sim"/>
    <x v="0"/>
  </r>
  <r>
    <n v="3"/>
    <x v="679"/>
    <s v="Processos de Negócios"/>
    <s v="Economia Sustentável"/>
    <s v="Estruturar e Dinamizar Atividades Produtivas"/>
    <s v="-"/>
    <s v="AD"/>
    <s v="AD/GIM"/>
    <s v="8ª SR"/>
    <s v="3 - Projetos Complementares"/>
    <s v="Recuperação de Estradas Vicinais em Lago do Junco/MA - 2019"/>
    <m/>
    <s v="Obra"/>
    <s v="Recuperação de Estradas Vicinais"/>
    <s v="Estradas Vicinais"/>
    <m/>
    <s v="06 - Em execução"/>
    <s v="Foi solicitada complementação do projeto básico em 22/02/2021. Foi realizada notificação via Siconv no dia 18/03/2021. Até o momento a convenente não realizou os ajustes do projeto básico. A cláusula suspensiva finda dia 28/07/2021."/>
    <s v="Não"/>
    <s v="Sem Restrição Informada"/>
    <s v="Sem Restrição Informada"/>
    <s v="Sem Restrição/Problema"/>
    <s v="Sem Restrição Informada"/>
    <s v="Sem Restrição Informada"/>
    <s v="NA"/>
    <s v="NA"/>
    <s v="NA"/>
    <s v="-"/>
    <s v="MA"/>
    <n v="0"/>
    <n v="0"/>
    <n v="0"/>
    <n v="0"/>
    <n v="0"/>
    <n v="955000"/>
    <n v="0"/>
    <n v="0"/>
    <s v="Sim"/>
    <x v="0"/>
  </r>
  <r>
    <n v="3"/>
    <x v="680"/>
    <s v="Processos de Negócios"/>
    <s v="Economia Sustentável"/>
    <s v="Estruturar e Dinamizar Atividades Produtivas"/>
    <s v="-"/>
    <s v="AD"/>
    <s v="AD/GIM"/>
    <s v="8ª SR"/>
    <s v="3 - Projetos Complementares"/>
    <s v="Recuperação de Estradas Vicinais em Magalhães de Almeida/MA - 2019"/>
    <m/>
    <s v="Obra"/>
    <s v="Recuperação de Estradas Vicinais"/>
    <s v="Estradas Vicinais"/>
    <m/>
    <s v="06 - Em execução"/>
    <s v="Aguardando os ajustes no projeto básico a ser realizado pela prefeitura e encaminhado novamente para analise da fiscalização Codevasf."/>
    <s v="Não"/>
    <s v="Sem Restrição Informada"/>
    <s v="Sem Restrição Informada"/>
    <s v="Sem Restrição/Problema"/>
    <s v="Sem Restrição Informada"/>
    <s v="Sem Restrição Informada"/>
    <s v="NA"/>
    <s v="NA"/>
    <s v="NA"/>
    <s v="-"/>
    <s v="MA"/>
    <n v="0"/>
    <n v="0"/>
    <n v="0"/>
    <n v="0"/>
    <n v="0"/>
    <n v="477500"/>
    <n v="0"/>
    <n v="0"/>
    <s v="Sim"/>
    <x v="0"/>
  </r>
  <r>
    <n v="3"/>
    <x v="681"/>
    <s v="Processos de Negócios"/>
    <s v="Economia Sustentável"/>
    <s v="Estruturar e Dinamizar Atividades Produtivas"/>
    <s v="-"/>
    <s v="AD"/>
    <s v="AD/GIM"/>
    <s v="8ª SR"/>
    <s v="3 - Projetos Complementares"/>
    <s v="Recuperação de Estradas Vicinais em Loreto/MA - 2019"/>
    <m/>
    <s v="Obra"/>
    <s v="Recuperação de Estradas Vicinais"/>
    <s v="Estradas Vicinais"/>
    <m/>
    <s v="06 - Em execução"/>
    <s v="Aguardo de parcela pactuada, Saldo Bancário do Convênio: R$ 23.948,03   Data de Competência do Saldo: 30/04/2021"/>
    <s v="Não"/>
    <s v="Sem Restrição Informada"/>
    <s v="Sem Restrição Informada"/>
    <s v="Sem Restrição/Problema"/>
    <s v="Sem Restrição Informada"/>
    <s v="Sem Restrição Informada"/>
    <s v="NA"/>
    <s v="NA"/>
    <s v="NA"/>
    <s v="-"/>
    <s v="MA"/>
    <n v="62"/>
    <n v="0"/>
    <n v="0"/>
    <n v="0"/>
    <n v="0"/>
    <n v="760000"/>
    <n v="0"/>
    <n v="760000"/>
    <s v="Sim"/>
    <x v="0"/>
  </r>
  <r>
    <n v="1"/>
    <x v="682"/>
    <s v="Processos de Negócios"/>
    <s v="Economia Sustentável"/>
    <s v="Estruturar e Dinamizar Atividades Produtivas"/>
    <s v="-"/>
    <s v="AD"/>
    <s v="AD/GIM"/>
    <s v="7ª SR"/>
    <s v="3 - Projetos Complementares"/>
    <s v="Pavimentação de Vias Públicas em São João do Piauí/PI -2018"/>
    <e v="#REF!"/>
    <s v="Obra"/>
    <s v="Pavimentação"/>
    <s v="Pavimentação"/>
    <m/>
    <s v="03 - Em licitação"/>
    <s v="Projeto Básico aprovado e retirada da Cláusula Suspensiva. No aguardo do Processo Licitatório por parte da Prefeitura para análise."/>
    <s v="Sim"/>
    <s v="Técnico"/>
    <s v="Alto"/>
    <s v="Aguardando Licitação Convenente - 2018"/>
    <s v="Convênio celebrado em 2018. Ainda aguardando processo licitatório"/>
    <s v="Sem Restrição Informada"/>
    <s v="NA"/>
    <s v="NA"/>
    <s v="NA"/>
    <s v="-"/>
    <s v="PI"/>
    <n v="0"/>
    <n v="0"/>
    <n v="0"/>
    <n v="0"/>
    <n v="0"/>
    <n v="1500000"/>
    <n v="0"/>
    <n v="0"/>
    <s v="Sim"/>
    <x v="0"/>
  </r>
  <r>
    <n v="3"/>
    <x v="683"/>
    <s v="Processos de Negócios"/>
    <s v="Economia Sustentável"/>
    <s v="Estruturar e Dinamizar Atividades Produtivas"/>
    <s v="-"/>
    <s v="AD"/>
    <s v="AD/GIM"/>
    <s v="7ª SR"/>
    <s v="3 - Projetos Complementares"/>
    <s v="Pavimentação de Vias Públicas em São Julião/PI -2019"/>
    <m/>
    <s v="Obra"/>
    <s v="Pavimentação"/>
    <s v="Pavimentação"/>
    <m/>
    <s v="00 - A iniciar"/>
    <s v="Aguardando retirada da cláusula suspensiva."/>
    <s v="Não"/>
    <s v="Sem Restrição Informada"/>
    <s v="Sem Restrição Informada"/>
    <s v="Sem Restrição/Problema"/>
    <s v="Sem Restrição Informada"/>
    <s v="Sem Restrição Informada"/>
    <s v="NA"/>
    <s v="NA"/>
    <s v="NA"/>
    <s v="-"/>
    <s v="PI"/>
    <n v="0"/>
    <n v="0"/>
    <n v="0"/>
    <n v="0"/>
    <n v="0"/>
    <n v="504750"/>
    <n v="0"/>
    <n v="0"/>
    <s v="Sim"/>
    <x v="0"/>
  </r>
  <r>
    <n v="3"/>
    <x v="684"/>
    <s v="Processos de Negócios"/>
    <s v="Economia Sustentável"/>
    <s v="Estruturar e Dinamizar Atividades Produtivas"/>
    <s v="-"/>
    <s v="AD"/>
    <s v="AD/GIM"/>
    <s v="7ª SR"/>
    <s v="3 - Projetos Complementares"/>
    <s v="Pavimentação de Vias Públicas em São Lourenço do Piauí/PI -2018"/>
    <m/>
    <s v="Obra"/>
    <s v="Pavimentação"/>
    <s v="Pavimentação"/>
    <m/>
    <s v="04 - Licitado"/>
    <s v="Processos Licitatórios aprovados. Solicitado a liberação da 1ª parcela e única para ser dado início à Obra. Parcela ainda não liberada."/>
    <s v="Não"/>
    <s v="Sem Restrição Informada"/>
    <s v="Sem Restrição Informada"/>
    <s v="Sem Restrição/Problema"/>
    <s v="Sem Restrição Informada"/>
    <s v="Sem Restrição Informada"/>
    <s v="NA"/>
    <s v="NA"/>
    <s v="NA"/>
    <s v="-"/>
    <s v="PI"/>
    <n v="0"/>
    <n v="0"/>
    <n v="0"/>
    <n v="0"/>
    <n v="0"/>
    <n v="43531.7"/>
    <n v="0"/>
    <n v="0"/>
    <s v="Sim"/>
    <x v="0"/>
  </r>
  <r>
    <n v="3"/>
    <x v="685"/>
    <s v="Processos de Negócios"/>
    <s v="Economia Sustentável"/>
    <s v="Estruturar e Dinamizar Atividades Produtivas"/>
    <s v="-"/>
    <s v="AD"/>
    <s v="AD/GIM"/>
    <s v="7ª SR"/>
    <s v="3 - Projetos Complementares"/>
    <s v="Pavimentação de Vias Públicas em São Miguel do Tapuio/PI -2017"/>
    <m/>
    <s v="Obra"/>
    <s v="Pavimentação"/>
    <s v="Pavimentação"/>
    <m/>
    <s v="00 - A iniciar"/>
    <s v="Foi solicitado parcela única do convênio."/>
    <s v="Não"/>
    <s v="Sem Restrição Informada"/>
    <s v="Sem Restrição Informada"/>
    <s v="Sem Restrição/Problema"/>
    <s v="Sem Restrição Informada"/>
    <s v="Sem Restrição Informada"/>
    <s v="NA"/>
    <s v="NA"/>
    <s v="NA"/>
    <s v="-"/>
    <s v="PI"/>
    <n v="0"/>
    <n v="0"/>
    <n v="0"/>
    <n v="0"/>
    <n v="0"/>
    <n v="585240"/>
    <n v="0"/>
    <n v="483357.75"/>
    <s v="Sim"/>
    <x v="0"/>
  </r>
  <r>
    <n v="2"/>
    <x v="686"/>
    <s v="Processos de Negócios"/>
    <s v="Economia Sustentável"/>
    <s v="Estruturar e Dinamizar Atividades Produtivas"/>
    <s v="-"/>
    <s v="AD"/>
    <s v="AD/GIM"/>
    <s v="7ª SR"/>
    <s v="3 - Projetos Complementares"/>
    <s v="Pavimentação de Vias Públicas em São Miguel do Tapuio/PI -2019"/>
    <e v="#REF!"/>
    <s v="Obra"/>
    <s v="Pavimentação"/>
    <s v="Pavimentação"/>
    <m/>
    <s v="03 - Em licitação"/>
    <s v="Aguardando licitações."/>
    <s v="Sim"/>
    <s v="Técnico"/>
    <s v="Baixo"/>
    <s v="Aguardando Licitação Convenente - 2019"/>
    <s v="Convênio celebrado em 2019. Aguardando Processo licitatório"/>
    <s v="Sem Restrição Informada"/>
    <s v="NA"/>
    <s v="NA"/>
    <s v="NA"/>
    <s v="-"/>
    <s v="PI"/>
    <n v="0"/>
    <n v="0"/>
    <n v="0"/>
    <n v="0"/>
    <n v="0"/>
    <n v="251750"/>
    <n v="0"/>
    <n v="0"/>
    <s v="Sim"/>
    <x v="0"/>
  </r>
  <r>
    <n v="3"/>
    <x v="687"/>
    <s v="Processos de Negócios"/>
    <s v="Economia Sustentável"/>
    <s v="Estruturar e Dinamizar Atividades Produtivas"/>
    <s v="-"/>
    <s v="AD"/>
    <s v="AD/GIM"/>
    <s v="7ª SR"/>
    <s v="3 - Projetos Complementares"/>
    <s v="Pavimentação de Vias Públicas em São Raimundo Nonato/PI -2019"/>
    <m/>
    <s v="Obra"/>
    <s v="Pavimentação"/>
    <s v="Pavimentação"/>
    <m/>
    <s v="06 - Em execução"/>
    <s v="Foi liberada a 1ª parcela do convênio. Ainda não houve medição."/>
    <s v="Não"/>
    <s v="Sem Restrição Informada"/>
    <s v="Sem Restrição Informada"/>
    <s v="Sem Restrição/Problema"/>
    <s v="Sem Restrição Informada"/>
    <s v="Sem Restrição Informada"/>
    <s v="NA"/>
    <s v="NA"/>
    <s v="NA"/>
    <s v="-"/>
    <s v="PI"/>
    <n v="0"/>
    <n v="0"/>
    <n v="0"/>
    <n v="0"/>
    <n v="0"/>
    <n v="4187675"/>
    <n v="0"/>
    <n v="837535"/>
    <s v="Sim"/>
    <x v="0"/>
  </r>
  <r>
    <n v="3"/>
    <x v="688"/>
    <s v="Processos de Negócios"/>
    <s v="Economia Sustentável"/>
    <s v="Estruturar e Dinamizar Atividades Produtivas"/>
    <s v="-"/>
    <s v="AD"/>
    <s v="AD/GIM"/>
    <s v="5ª SR"/>
    <s v="3 - Projetos Complementares"/>
    <s v="Construção de Ponte em São José da Laje/AL - 2018"/>
    <m/>
    <s v="Obra"/>
    <s v="Construção de Pontes"/>
    <s v="Construção de Ponte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221737"/>
    <n v="0"/>
    <n v="0"/>
    <s v="Sim"/>
    <x v="0"/>
  </r>
  <r>
    <n v="3"/>
    <x v="689"/>
    <s v="Processos de Negócios"/>
    <s v="Economia Sustentável"/>
    <s v="Estruturar e Dinamizar Atividades Produtivas"/>
    <s v="-"/>
    <s v="AD"/>
    <s v="AD/GIM"/>
    <s v="5ª SR"/>
    <s v="3 - Projetos Complementares"/>
    <s v="Construção de Ponte em Senador Rui Palmeira/AL - 2018"/>
    <m/>
    <s v="Obra"/>
    <s v="Construção de Pontes"/>
    <s v="Construção de Ponte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760000"/>
    <n v="0"/>
    <n v="0"/>
    <s v="Sim"/>
    <x v="0"/>
  </r>
  <r>
    <n v="1"/>
    <x v="690"/>
    <s v="Processos de Negócios"/>
    <s v="Economia Sustentável"/>
    <s v="Estruturar e Dinamizar Atividades Produtivas"/>
    <s v="-"/>
    <s v="AD"/>
    <s v="AD/GIM"/>
    <s v="7ª SR"/>
    <s v="3 - Projetos Complementares"/>
    <s v="Pavimentação de Vias Públicas em Sebastião Barros/PI -2018"/>
    <e v="#REF!"/>
    <s v="Obra"/>
    <s v="Pavimentação"/>
    <s v="Pavimentação"/>
    <m/>
    <s v="03 - Em licitação"/>
    <s v="Aguardando processo licitatório."/>
    <s v="Sim"/>
    <s v="Técnico"/>
    <s v="Alto"/>
    <s v="Aguardando Licitação Convenente - 2018"/>
    <s v="Convênio celebrado em 2018. Ainda aguardando processo licitatório"/>
    <s v="Sem Restrição Informada"/>
    <s v="NA"/>
    <s v="NA"/>
    <s v="NA"/>
    <s v="-"/>
    <s v="PI"/>
    <n v="0"/>
    <n v="0"/>
    <n v="0"/>
    <n v="0"/>
    <n v="0"/>
    <n v="250800"/>
    <n v="0"/>
    <n v="0"/>
    <s v="Sim"/>
    <x v="0"/>
  </r>
  <r>
    <n v="3"/>
    <x v="691"/>
    <s v="Processos de Negócios"/>
    <s v="Economia Sustentável"/>
    <s v="Estruturar e Dinamizar Atividades Produtivas"/>
    <s v="-"/>
    <s v="AD"/>
    <s v="AD/GIM"/>
    <s v="7ª SR"/>
    <s v="3 - Projetos Complementares"/>
    <s v="Pavimentação de Vias Públicas em Simões/PI -2018"/>
    <m/>
    <s v="Obra"/>
    <s v="Pavimentação"/>
    <s v="Pavimentação"/>
    <m/>
    <s v="01 - Ação preparatória"/>
    <s v="Projeto básico aprovado e cláusula suspensiva retirada. Projeto de readequação de metas reapresentado e em análise."/>
    <s v="Não"/>
    <s v="Sem Restrição Informada"/>
    <s v="Sem Restrição Informada"/>
    <s v="Sem Restrição/Problema"/>
    <s v="Sem Restrição Informada"/>
    <s v="Sem Restrição Informada"/>
    <s v="NA"/>
    <s v="NA"/>
    <s v="NA"/>
    <s v="-"/>
    <s v="PI"/>
    <n v="0"/>
    <n v="0"/>
    <n v="0"/>
    <n v="0"/>
    <n v="0"/>
    <n v="250800"/>
    <n v="0"/>
    <n v="0"/>
    <s v="Sim"/>
    <x v="0"/>
  </r>
  <r>
    <n v="3"/>
    <x v="692"/>
    <s v="Processos de Negócios"/>
    <s v="Economia Sustentável"/>
    <s v="Estruturar e Dinamizar Atividades Produtivas"/>
    <s v="-"/>
    <s v="AD"/>
    <s v="AD/GIM"/>
    <s v="7ª SR"/>
    <s v="3 - Projetos Complementares"/>
    <s v="Pavimentação de Vias Públicas em Simões/PI -2019"/>
    <m/>
    <s v="Obra"/>
    <s v="Pavimentação"/>
    <s v="Pavimentação"/>
    <m/>
    <s v="00 - A iniciar"/>
    <s v="Projeto básico aprovado. Retirada a Cláusula Suspensiva."/>
    <s v="Não"/>
    <s v="Sem Restrição Informada"/>
    <s v="Sem Restrição Informada"/>
    <s v="Sem Restrição/Problema"/>
    <s v="Sem Restrição Informada"/>
    <s v="Sem Restrição Informada"/>
    <s v="NA"/>
    <s v="NA"/>
    <s v="NA"/>
    <s v="-"/>
    <s v="PI"/>
    <n v="0"/>
    <n v="0"/>
    <n v="0"/>
    <n v="0"/>
    <n v="0"/>
    <n v="251750"/>
    <n v="0"/>
    <n v="0"/>
    <s v="Sim"/>
    <x v="0"/>
  </r>
  <r>
    <n v="1"/>
    <x v="693"/>
    <s v="Processos de Negócios"/>
    <s v="Economia Sustentável"/>
    <s v="Estruturar e Dinamizar Atividades Produtivas"/>
    <s v="-"/>
    <s v="AD"/>
    <s v="AD/GIM"/>
    <s v="7ª SR"/>
    <s v="3 - Projetos Complementares"/>
    <s v="Pavimentação de Vias Públicas em Socorro do Piauí/PI -2018"/>
    <s v="2018"/>
    <s v="Obra"/>
    <s v="Pavimentação"/>
    <s v="Pavimentação"/>
    <m/>
    <s v="08 - Paralisado"/>
    <s v="Paralisação do contrato devido a inexistência de empenho para garantir os recursos referentes ao reajustamento previsto na cláusula sétima do contrato, uma vez que será necessário prorrogação do prazo para viabilizar a conclusão dos serviços."/>
    <s v="Sim"/>
    <s v="Orçamentário"/>
    <s v="Alto"/>
    <s v="Sem previsão na LOA"/>
    <s v="Sem cobertura de orçamento para prorragação do instrumento. Obra coberta por recurso de emenda parlamentar"/>
    <s v="Sem Restrição Informada"/>
    <s v="NA"/>
    <s v="NA"/>
    <s v="NA"/>
    <s v="-"/>
    <s v="PI"/>
    <n v="34"/>
    <n v="0"/>
    <n v="0"/>
    <n v="0"/>
    <n v="0"/>
    <n v="463196.38"/>
    <n v="0"/>
    <n v="0"/>
    <s v="Sim"/>
    <x v="0"/>
  </r>
  <r>
    <n v="2"/>
    <x v="694"/>
    <s v="Processos de Negócios"/>
    <s v="Economia Sustentável"/>
    <s v="Estruturar e Dinamizar Atividades Produtivas"/>
    <s v="-"/>
    <s v="AD"/>
    <s v="AD/GIM"/>
    <s v="7ª SR"/>
    <s v="3 - Projetos Complementares"/>
    <s v="Pavimentação de Vias Públicas em Tamboril do Piauí/PI -2019"/>
    <e v="#REF!"/>
    <s v="Obra"/>
    <s v="Pavimentação"/>
    <s v="Pavimentação"/>
    <m/>
    <s v="03 - Em licitação"/>
    <s v="Cláusula suspensiva retirada, aguardando as licitações para análise."/>
    <s v="Sim"/>
    <s v="Técnico"/>
    <s v="Baixo"/>
    <s v="Aguardando Licitação Convenente - 2019"/>
    <s v="Convênio celebrado em 2019. Aguardando Processo licitatório"/>
    <s v="Sem Restrição Informada"/>
    <s v="NA"/>
    <s v="NA"/>
    <s v="NA"/>
    <s v="-"/>
    <s v="PI"/>
    <n v="0"/>
    <n v="0"/>
    <n v="0"/>
    <n v="0"/>
    <n v="0"/>
    <n v="503115"/>
    <n v="0"/>
    <n v="0"/>
    <s v="Sim"/>
    <x v="0"/>
  </r>
  <r>
    <n v="3"/>
    <x v="695"/>
    <s v="Processos de Negócios"/>
    <s v="Economia Sustentável"/>
    <s v="Estruturar e Dinamizar Atividades Produtivas"/>
    <s v="-"/>
    <s v="AD"/>
    <s v="AD/GIM"/>
    <s v="7ª SR"/>
    <s v="3 - Projetos Complementares"/>
    <s v="Pavimentação de Vias Públicas em Teresina/PI -2018"/>
    <m/>
    <s v="Obra"/>
    <s v="Pavimentação"/>
    <s v="Pavimentação"/>
    <m/>
    <s v="06 - Em execução"/>
    <s v="Obras em andamento."/>
    <s v="Não"/>
    <s v="Sem Restrição Informada"/>
    <s v="Sem Restrição Informada"/>
    <s v="Sem Restrição/Problema"/>
    <s v="Sem Restrição Informada"/>
    <s v="Sem Restrição Informada"/>
    <s v="NA"/>
    <s v="NA"/>
    <s v="NA"/>
    <s v="-"/>
    <s v="PI"/>
    <n v="60"/>
    <n v="0"/>
    <n v="0"/>
    <n v="0"/>
    <n v="0"/>
    <n v="2000000"/>
    <n v="0"/>
    <n v="0"/>
    <s v="Sim"/>
    <x v="0"/>
  </r>
  <r>
    <n v="2"/>
    <x v="696"/>
    <s v="Processos de Negócios"/>
    <s v="Economia Sustentável"/>
    <s v="Estruturar e Dinamizar Atividades Produtivas"/>
    <s v="-"/>
    <s v="AD"/>
    <s v="AD/GIM"/>
    <s v="7ª SR"/>
    <s v="3 - Projetos Complementares"/>
    <s v="Pavimentação de Vias Públicas em Teresina/PI -2019"/>
    <e v="#REF!"/>
    <s v="Obra"/>
    <s v="Pavimentação"/>
    <s v="Pavimentação"/>
    <m/>
    <s v="03 - Em licitação"/>
    <s v="1. Aguardando Processo Licitatorio.2. Foi informado pelo projetista que as prefeituras a serem beneficiadas, estão propondo ao IDEPI o remanejamento do valor da Meta 1 (projeto) pra a Meta 2 (obra).  Estamos aguardando a definição da adequação do Plano de Trabalho, para após da confirmação e aprovação do aditivo ao Convênio, analisar  nova versão do projeto básico."/>
    <s v="Sim"/>
    <s v="Técnico"/>
    <s v="Baixo"/>
    <s v="Aguardando Licitação Convenente - 2019"/>
    <s v="Convênio celebrado em 2019. Aguardando Processo licitatório"/>
    <s v="Sem Restrição Informada"/>
    <s v="NA"/>
    <s v="NA"/>
    <s v="NA"/>
    <s v="-"/>
    <s v="PI"/>
    <n v="0"/>
    <n v="0"/>
    <n v="0"/>
    <n v="0"/>
    <n v="0"/>
    <n v="1520000"/>
    <n v="0"/>
    <n v="0"/>
    <s v="Sim"/>
    <x v="0"/>
  </r>
  <r>
    <n v="3"/>
    <x v="697"/>
    <s v="Processos de Negócios"/>
    <s v="Economia Sustentável"/>
    <s v="Estruturar e Dinamizar Atividades Produtivas"/>
    <s v="-"/>
    <s v="AD"/>
    <s v="AD/GIM"/>
    <s v="8ª SR"/>
    <s v="3 - Projetos Complementares"/>
    <s v="Recuperação de Estradas Vicinais em Monção/MA - 2019"/>
    <m/>
    <s v="Obra"/>
    <s v="Recuperação de Estradas Vicinais"/>
    <s v="Estradas Vicinais"/>
    <m/>
    <s v="06 - Em execução"/>
    <s v="Notificação via plataforma mais Brasil"/>
    <s v="Não"/>
    <s v="Sem Restrição Informada"/>
    <s v="Sem Restrição Informada"/>
    <s v="Sem Restrição/Problema"/>
    <s v="Sem Restrição Informada"/>
    <s v="Sem Restrição Informada"/>
    <s v="NA"/>
    <s v="NA"/>
    <s v="NA"/>
    <s v="-"/>
    <s v="MA"/>
    <n v="22"/>
    <n v="0"/>
    <n v="0"/>
    <n v="0"/>
    <n v="0"/>
    <n v="1528000"/>
    <n v="0"/>
    <n v="0"/>
    <s v="Sim"/>
    <x v="0"/>
  </r>
  <r>
    <n v="3"/>
    <x v="698"/>
    <s v="Processos de Negócios"/>
    <s v="Economia Sustentável"/>
    <s v="Estruturar e Dinamizar Atividades Produtivas"/>
    <s v="-"/>
    <s v="AD"/>
    <s v="AD/GIM"/>
    <s v="7ª SR"/>
    <s v="3 - Projetos Complementares"/>
    <s v="Pavimentação de Vias Públicas em União/PI -2018"/>
    <m/>
    <s v="Obra"/>
    <s v="Pavimentação"/>
    <s v="Pavimentação"/>
    <m/>
    <s v="04 - Licitado"/>
    <s v="Aguardando pagamento do recurso do convênio para posterior início da obra."/>
    <s v="Não"/>
    <s v="Sem Restrição Informada"/>
    <s v="Sem Restrição Informada"/>
    <s v="Sem Restrição/Problema"/>
    <s v="Sem Restrição Informada"/>
    <s v="Sem Restrição Informada"/>
    <s v="NA"/>
    <s v="NA"/>
    <s v="NA"/>
    <s v="-"/>
    <s v="PI"/>
    <n v="0"/>
    <n v="0"/>
    <n v="0"/>
    <n v="0"/>
    <n v="0"/>
    <n v="250040"/>
    <n v="0"/>
    <n v="250040"/>
    <s v="Sim"/>
    <x v="0"/>
  </r>
  <r>
    <n v="3"/>
    <x v="699"/>
    <s v="Processos de Negócios"/>
    <s v="Economia Sustentável"/>
    <s v="Estruturar e Dinamizar Atividades Produtivas"/>
    <s v="-"/>
    <s v="AD"/>
    <s v="AD/GIM"/>
    <s v="8ª SR"/>
    <s v="3 - Projetos Complementares"/>
    <s v="Recuperação de Estradas Vicinais em Morros/MA - 2019"/>
    <m/>
    <s v="Obra"/>
    <s v="Recuperação de Estradas Vicinais"/>
    <s v="Estradas Vicinais"/>
    <m/>
    <s v="06 - Em execução"/>
    <s v="Aguardando projeto básico após substituição de fiscal para análise."/>
    <s v="Não"/>
    <s v="Sem Restrição Informada"/>
    <s v="Sem Restrição Informada"/>
    <s v="Sem Restrição/Problema"/>
    <s v="Sem Restrição Informada"/>
    <s v="Sem Restrição Informada"/>
    <s v="NA"/>
    <s v="NA"/>
    <s v="NA"/>
    <s v="-"/>
    <s v="MA"/>
    <n v="0"/>
    <n v="0"/>
    <n v="0"/>
    <n v="0"/>
    <n v="0"/>
    <n v="477500"/>
    <n v="0"/>
    <n v="0"/>
    <s v="Sim"/>
    <x v="0"/>
  </r>
  <r>
    <n v="3"/>
    <x v="700"/>
    <s v="Processos de Negócios"/>
    <s v="Economia Sustentável"/>
    <s v="Estruturar e Dinamizar Atividades Produtivas"/>
    <s v="-"/>
    <s v="AD"/>
    <s v="AD/GIM"/>
    <s v="8ª SR"/>
    <s v="3 - Projetos Complementares"/>
    <s v="Recuperação de Estradas Vicinais em Nina Rodrigues/MA - 2019"/>
    <m/>
    <s v="Obra"/>
    <s v="Recuperação de Estradas Vicinais"/>
    <s v="Estradas Vicinais"/>
    <m/>
    <s v="06 - Em execução"/>
    <s v="Primeira parcela no valor de R$ 477.500,00 paga em 27/11/2020."/>
    <s v="Não"/>
    <s v="Sem Restrição Informada"/>
    <s v="Sem Restrição Informada"/>
    <s v="Sem Restrição/Problema"/>
    <s v="Sem Restrição Informada"/>
    <s v="Sem Restrição Informada"/>
    <s v="NA"/>
    <s v="NA"/>
    <s v="NA"/>
    <s v="-"/>
    <s v="MA"/>
    <n v="0"/>
    <n v="0"/>
    <n v="0"/>
    <n v="0"/>
    <n v="0"/>
    <n v="1910000"/>
    <n v="0"/>
    <n v="0"/>
    <s v="Sim"/>
    <x v="0"/>
  </r>
  <r>
    <n v="3"/>
    <x v="701"/>
    <s v="Processos de Negócios"/>
    <s v="Economia Sustentável"/>
    <s v="Estruturar e Dinamizar Atividades Produtivas"/>
    <s v="-"/>
    <s v="AD"/>
    <s v="AD/GIM"/>
    <s v="7ª SR"/>
    <s v="3 - Projetos Complementares"/>
    <s v="Pavimentação de Vias Públicas em União/PI -2019"/>
    <m/>
    <s v="Obra"/>
    <s v="Pavimentação"/>
    <s v="Pavimentação"/>
    <m/>
    <s v="01 - Ação preparatória"/>
    <s v="Aguardando solução de pendências. "/>
    <s v="Não"/>
    <s v="Sem Restrição Informada"/>
    <s v="Sem Restrição Informada"/>
    <s v="Sem Restrição/Problema"/>
    <s v="Sem Restrição Informada"/>
    <s v="Sem Restrição Informada"/>
    <s v="NA"/>
    <s v="NA"/>
    <s v="NA"/>
    <s v="-"/>
    <s v="PI"/>
    <n v="0"/>
    <n v="0"/>
    <n v="0"/>
    <n v="0"/>
    <n v="0"/>
    <n v="477500"/>
    <n v="0"/>
    <n v="0"/>
    <s v="Sim"/>
    <x v="0"/>
  </r>
  <r>
    <n v="1"/>
    <x v="702"/>
    <s v="Processos de Negócios"/>
    <s v="Economia Sustentável"/>
    <s v="Estruturar e Dinamizar Atividades Produtivas"/>
    <s v="-"/>
    <s v="AD"/>
    <s v="AD/GIM"/>
    <s v="7ª SR"/>
    <s v="3 - Projetos Complementares"/>
    <s v="Pavimentação de Vias Públicas em Uruçuí/PI -2017"/>
    <e v="#REF!"/>
    <s v="Obra"/>
    <s v="Pavimentação"/>
    <s v="Pavimentação"/>
    <m/>
    <s v="03 - Em licitação"/>
    <s v="Aguardando apresentação de processo licitatório para análise."/>
    <s v="Sim"/>
    <s v="Técnico"/>
    <s v="Alto"/>
    <s v="Aguardando Licitação Convenente - 2017"/>
    <s v="Convênio celebrado em 2017. Ainda aguardando processo licitatório"/>
    <s v="Sem Restrição Informada"/>
    <s v="NA"/>
    <s v="NA"/>
    <s v="NA"/>
    <s v="-"/>
    <s v="PI"/>
    <n v="0"/>
    <n v="0"/>
    <n v="0"/>
    <n v="0"/>
    <n v="0"/>
    <n v="353434"/>
    <n v="0"/>
    <n v="0"/>
    <s v="Sim"/>
    <x v="0"/>
  </r>
  <r>
    <n v="1"/>
    <x v="703"/>
    <s v="Processos de Negócios"/>
    <s v="Economia Sustentável"/>
    <s v="Estruturar e Dinamizar Atividades Produtivas"/>
    <s v="-"/>
    <s v="AD"/>
    <s v="AD/GIM"/>
    <s v="7ª SR"/>
    <s v="3 - Projetos Complementares"/>
    <s v="Pavimentação de Vias Públicas em Várzea Grande/PI -2018"/>
    <e v="#REF!"/>
    <s v="Obra"/>
    <s v="Pavimentação"/>
    <s v="Pavimentação"/>
    <m/>
    <s v="03 - Em licitação"/>
    <s v="Aguardando processo licitatorio."/>
    <s v="Sim"/>
    <s v="Técnico"/>
    <s v="Alto"/>
    <s v="Aguardando Licitação Convenente - 2018"/>
    <s v="Convênio celebrado em 2018. Ainda aguardando processo licitatório"/>
    <s v="Sem Restrição Informada"/>
    <s v="NA"/>
    <s v="NA"/>
    <s v="NA"/>
    <s v="-"/>
    <s v="PI"/>
    <n v="0"/>
    <n v="0"/>
    <n v="0"/>
    <n v="0"/>
    <n v="0"/>
    <n v="250040"/>
    <n v="0"/>
    <n v="0"/>
    <s v="Sim"/>
    <x v="0"/>
  </r>
  <r>
    <n v="2"/>
    <x v="704"/>
    <s v="Processos de Negócios"/>
    <s v="Economia Sustentável"/>
    <s v="Estruturar e Dinamizar Atividades Produtivas"/>
    <s v="-"/>
    <s v="AD"/>
    <s v="AD/GIM"/>
    <s v="7ª SR"/>
    <s v="3 - Projetos Complementares"/>
    <s v="Pavimentação de Vias Públicas em Várzea Grande/PI -2019"/>
    <e v="#REF!"/>
    <s v="Obra"/>
    <s v="Pavimentação"/>
    <s v="Pavimentação"/>
    <m/>
    <s v="03 - Em licitação"/>
    <s v="1. Aguardando processo licitatorio. 2. Processo licitatório aprovado, aguardando a classificação da contrapartida para solicitação da liberação dos recursos."/>
    <s v="Sim"/>
    <s v="Técnico"/>
    <s v="Baixo"/>
    <s v="Aguardando Licitação Convenente - 2019"/>
    <s v="Convênio celebrado em 2019. Aguardando Processo licitatório"/>
    <s v="Sem Restrição Informada"/>
    <s v="NA"/>
    <s v="NA"/>
    <s v="NA"/>
    <s v="-"/>
    <s v="PI"/>
    <n v="0"/>
    <n v="0"/>
    <n v="0"/>
    <n v="0"/>
    <n v="0"/>
    <n v="754865"/>
    <n v="0"/>
    <n v="503115"/>
    <s v="Sim"/>
    <x v="0"/>
  </r>
  <r>
    <n v="3"/>
    <x v="705"/>
    <s v="Processos de Negócios"/>
    <s v="Economia Sustentável"/>
    <s v="Estruturar e Dinamizar Atividades Produtivas"/>
    <s v="-"/>
    <s v="AD"/>
    <s v="AD/GIM"/>
    <s v="7ª SR"/>
    <s v="3 - Projetos Complementares"/>
    <s v="Pavimentação de Vias Públicas em Vera Mendes/PI -2019"/>
    <m/>
    <s v="Obra"/>
    <s v="Pavimentação"/>
    <s v="Pavimentação"/>
    <m/>
    <s v="01 - Ação preparatória"/>
    <s v="Aguardando documentos cláusula suspensiva."/>
    <s v="Não"/>
    <s v="Sem Restrição Informada"/>
    <s v="Sem Restrição Informada"/>
    <s v="Sem Restrição/Problema"/>
    <s v="Sem Restrição Informada"/>
    <s v="Sem Restrição Informada"/>
    <s v="NA"/>
    <s v="NA"/>
    <s v="NA"/>
    <s v="-"/>
    <s v="PI"/>
    <n v="0"/>
    <n v="0"/>
    <n v="0"/>
    <n v="0"/>
    <n v="0"/>
    <n v="253075"/>
    <n v="0"/>
    <n v="0"/>
    <s v="Sim"/>
    <x v="0"/>
  </r>
  <r>
    <n v="3"/>
    <x v="706"/>
    <s v="Processos de Negócios"/>
    <s v="Economia Sustentável"/>
    <s v="Estruturar e Dinamizar Atividades Produtivas"/>
    <s v="-"/>
    <s v="AD"/>
    <s v="AD/GIM"/>
    <s v="8ª SR"/>
    <s v="3 - Projetos Complementares"/>
    <s v="Recuperação de Estradas Vicinais em Pedreiras/MA - 2017"/>
    <m/>
    <s v="Obra"/>
    <s v="Recuperação de Estradas Vicinais"/>
    <s v="Estradas Vicinais"/>
    <m/>
    <s v="06 - Em execução"/>
    <s v="Agendado Visita Técnica ao município para verificação dos serviços executados."/>
    <s v="Não"/>
    <s v="Sem Restrição Informada"/>
    <s v="Sem Restrição Informada"/>
    <s v="Sem Restrição/Problema"/>
    <s v="Sem Restrição Informada"/>
    <s v="Sem Restrição Informada"/>
    <s v="NA"/>
    <s v="NA"/>
    <s v="NA"/>
    <s v="-"/>
    <s v="MA"/>
    <n v="46"/>
    <n v="0"/>
    <n v="0"/>
    <n v="0"/>
    <n v="0"/>
    <n v="251991.6"/>
    <n v="0"/>
    <n v="0"/>
    <s v="Sim"/>
    <x v="0"/>
  </r>
  <r>
    <n v="3"/>
    <x v="707"/>
    <s v="Processos de Negócios"/>
    <s v="Economia Sustentável"/>
    <s v="Estruturar e Dinamizar Atividades Produtivas"/>
    <s v="-"/>
    <s v="AD"/>
    <s v="AD/GIM"/>
    <s v="7ª SR"/>
    <s v="3 - Projetos Complementares"/>
    <s v="Pavimentação de Vias Públicas em Wall Ferraz/PI -2017"/>
    <m/>
    <s v="Obra"/>
    <s v="Pavimentação"/>
    <s v="Pavimentação"/>
    <m/>
    <s v="04 - Licitado"/>
    <s v="Processos licitatórios aprovados. Aguardar registro de documentação no SICONV e apresentação de projeto executivo readequado visando solicitar a liberação da 1ª Parcela do Convênio."/>
    <s v="Não"/>
    <s v="Sem Restrição Informada"/>
    <s v="Sem Restrição Informada"/>
    <s v="Sem Restrição/Problema"/>
    <s v="Sem Restrição Informada"/>
    <s v="Sem Restrição Informada"/>
    <s v="NA"/>
    <s v="NA"/>
    <s v="NA"/>
    <s v="-"/>
    <s v="PI"/>
    <n v="0"/>
    <n v="0"/>
    <n v="0"/>
    <n v="0"/>
    <n v="0"/>
    <n v="332500"/>
    <n v="0"/>
    <n v="0"/>
    <s v="Sim"/>
    <x v="0"/>
  </r>
  <r>
    <n v="1"/>
    <x v="708"/>
    <s v="Processos de Negócios"/>
    <s v="Economia Sustentável"/>
    <s v="Estruturar e Dinamizar Atividades Produtivas"/>
    <s v="-"/>
    <s v="AD"/>
    <s v="AD/GIM"/>
    <s v="7ª SR"/>
    <s v="3 - Projetos Complementares"/>
    <s v="Pavimentação de Vias Públicas em Wall Ferraz/PI -2018"/>
    <e v="#REF!"/>
    <s v="Obra"/>
    <s v="Pavimentação"/>
    <s v="Pavimentação"/>
    <m/>
    <s v="03 - Em licitação"/>
    <s v="Retirada a cláusula suspensiva do Convênio. Processo licitatório (TP nº 04/2020) referente a Meta 2 - Obra analisado e aprovado. Aguardando processo licitatório referente a Meta 1 - Elaboração de Projeto Executivo para análise."/>
    <s v="Sim"/>
    <s v="Técnico"/>
    <s v="Alto"/>
    <s v="Aguardando Licitação Convenente - 2018"/>
    <s v="Convênio celebrado em 2018. Ainda aguardando processo licitatório"/>
    <s v="Sem Restrição Informada"/>
    <s v="NA"/>
    <s v="NA"/>
    <s v="NA"/>
    <s v="-"/>
    <s v="PI"/>
    <n v="0"/>
    <n v="0"/>
    <n v="0"/>
    <n v="0"/>
    <n v="0"/>
    <n v="475000"/>
    <n v="0"/>
    <n v="0"/>
    <s v="Sim"/>
    <x v="0"/>
  </r>
  <r>
    <n v="3"/>
    <x v="709"/>
    <s v="Processos de Negócios"/>
    <s v="Economia Sustentável"/>
    <s v="Estruturar e Dinamizar Atividades Produtivas"/>
    <s v="-"/>
    <s v="AD"/>
    <s v="AD/GIM"/>
    <s v="8ª SR"/>
    <s v="3 - Projetos Complementares"/>
    <s v="Recuperação de Estradas Vicinais em Peri Mirim/MA - 2019"/>
    <m/>
    <s v="Obra"/>
    <s v="Recuperação de Estradas Vicinais"/>
    <s v="Estradas Vicinais"/>
    <m/>
    <s v="06 - Em execução"/>
    <s v="Em 25.02.2021, a Prefeitura Municipal de Peri Mirim, comunicou a fiscalização da Codevasf a paralisação do seu contrato com a empresa V B MAGALHÃES ENGENHARIA E CONSTRUÇÕES  (foi usado o termo SUSPENSÃO) pois a obra estava sendo prejudicada pelas intensas chuvas que estão ocorrendo na região. Convênio em vigor até 31/12/2023. 2ª parcela paga em 12/08/2020."/>
    <s v="Não"/>
    <s v="Sem Restrição Informada"/>
    <s v="Sem Restrição Informada"/>
    <s v="Sem Restrição/Problema"/>
    <s v="Sem Restrição Informada"/>
    <s v="Sem Restrição Informada"/>
    <s v="NA"/>
    <s v="NA"/>
    <s v="NA"/>
    <s v="-"/>
    <s v="MA"/>
    <n v="42"/>
    <n v="0"/>
    <n v="0"/>
    <n v="0"/>
    <n v="0"/>
    <n v="3056000"/>
    <n v="0"/>
    <n v="1528000"/>
    <s v="Sim"/>
    <x v="0"/>
  </r>
  <r>
    <n v="3"/>
    <x v="710"/>
    <s v="Processos de Negócios"/>
    <s v="Economia Sustentável"/>
    <s v="Estruturar e Dinamizar Atividades Produtivas"/>
    <s v="-"/>
    <s v="AD"/>
    <s v="AD/GIM"/>
    <s v="8ª SR"/>
    <s v="3 - Projetos Complementares"/>
    <s v="Recuperação de Estradas Vicinais em Peritoró/MA - 2019"/>
    <m/>
    <s v="Obra"/>
    <s v="Recuperação de Estradas Vicinais"/>
    <s v="Estradas Vicinais"/>
    <m/>
    <s v="06 - Em execução"/>
    <s v="Aguardo de licitação regular"/>
    <s v="Não"/>
    <s v="Sem Restrição Informada"/>
    <s v="Sem Restrição Informada"/>
    <s v="Sem Restrição/Problema"/>
    <s v="Sem Restrição Informada"/>
    <s v="Sem Restrição Informada"/>
    <s v="NA"/>
    <s v="NA"/>
    <s v="NA"/>
    <s v="-"/>
    <s v="MA"/>
    <n v="0"/>
    <n v="0"/>
    <n v="0"/>
    <n v="0"/>
    <n v="0"/>
    <n v="1520000"/>
    <n v="0"/>
    <n v="0"/>
    <s v="Sim"/>
    <x v="0"/>
  </r>
  <r>
    <n v="3"/>
    <x v="711"/>
    <s v="Processos de Negócios"/>
    <s v="Economia Sustentável"/>
    <s v="Estruturar e Dinamizar Atividades Produtivas"/>
    <s v="-"/>
    <s v="AD"/>
    <s v="AD/GIM"/>
    <s v="7ª SR"/>
    <s v="3 - Projetos Complementares"/>
    <s v="Pavimentação de Vias Públicas em Wall Ferraz/PI -2019"/>
    <m/>
    <s v="Obra"/>
    <s v="Pavimentação"/>
    <s v="Pavimentação"/>
    <m/>
    <s v="01 - Ação preparatória"/>
    <s v="Aguardar apresentação de Projeto Básico, Titularidade de área e Licenciamento ambiental para análise."/>
    <s v="Não"/>
    <s v="Sem Restrição Informada"/>
    <s v="Sem Restrição Informada"/>
    <s v="Sem Restrição/Problema"/>
    <s v="Sem Restrição Informada"/>
    <s v="Sem Restrição Informada"/>
    <s v="NA"/>
    <s v="NA"/>
    <s v="NA"/>
    <s v="-"/>
    <s v="PI"/>
    <n v="0"/>
    <n v="0"/>
    <n v="0"/>
    <n v="0"/>
    <n v="0"/>
    <n v="253075"/>
    <n v="0"/>
    <n v="0"/>
    <s v="Sim"/>
    <x v="0"/>
  </r>
  <r>
    <n v="3"/>
    <x v="712"/>
    <s v="Processos de Negócios"/>
    <s v="Economia Sustentável"/>
    <s v="Estruturar e Dinamizar Atividades Produtivas"/>
    <s v="-"/>
    <s v="AD"/>
    <s v="AD/GIM"/>
    <s v="8ª SR"/>
    <s v="3 - Projetos Complementares"/>
    <s v="Recuperação de Estradas Vicinais em Presidente Dutra/MA - 2019"/>
    <m/>
    <s v="Obra"/>
    <s v="Recuperação de Estradas Vicinais"/>
    <s v="Estradas Vicinais"/>
    <m/>
    <s v="06 - Em execução"/>
    <s v="Aguardando o processo licitatório da META 1 - Elaboração do Projeto Executivo, para análise da fiscalização Codevasf."/>
    <s v="Não"/>
    <s v="Sem Restrição Informada"/>
    <s v="Sem Restrição Informada"/>
    <s v="Sem Restrição/Problema"/>
    <s v="Sem Restrição Informada"/>
    <s v="Sem Restrição Informada"/>
    <s v="NA"/>
    <s v="NA"/>
    <s v="NA"/>
    <s v="-"/>
    <s v="MA"/>
    <n v="0"/>
    <n v="0"/>
    <n v="0"/>
    <n v="0"/>
    <n v="0"/>
    <n v="2387500"/>
    <n v="0"/>
    <n v="0"/>
    <s v="Sim"/>
    <x v="0"/>
  </r>
  <r>
    <n v="3"/>
    <x v="713"/>
    <s v="Processos de Negócios"/>
    <s v="Economia Sustentável"/>
    <s v="Estruturar e Dinamizar Atividades Produtivas"/>
    <s v="-"/>
    <s v="AD"/>
    <s v="AD/GIM"/>
    <s v="8ª SR"/>
    <s v="3 - Projetos Complementares"/>
    <s v="Recuperação de Estradas Vicinais em Presidente Juscelino/MA - 2019"/>
    <m/>
    <s v="Obra"/>
    <s v="Recuperação de Estradas Vicinais"/>
    <s v="Estradas Vicinais"/>
    <m/>
    <s v="06 - Em execução"/>
    <s v="Data da solicitação de 1ª parcela: 20/04/2021Data de pagamento da 1ª parcela: Processo aberto, depósito de contrapartida pendente."/>
    <s v="Não"/>
    <s v="Sem Restrição Informada"/>
    <s v="Sem Restrição Informada"/>
    <s v="Sem Restrição/Problema"/>
    <s v="Sem Restrição Informada"/>
    <s v="Sem Restrição Informada"/>
    <s v="NA"/>
    <s v="NA"/>
    <s v="NA"/>
    <s v="-"/>
    <s v="MA"/>
    <n v="0"/>
    <n v="0"/>
    <n v="0"/>
    <n v="0"/>
    <n v="0"/>
    <n v="1910000"/>
    <n v="0"/>
    <n v="0"/>
    <s v="Sim"/>
    <x v="0"/>
  </r>
  <r>
    <n v="3"/>
    <x v="714"/>
    <s v="Processos de Negócios"/>
    <s v="Economia Sustentável"/>
    <s v="Estruturar e Dinamizar Atividades Produtivas"/>
    <s v="-"/>
    <s v="AD"/>
    <s v="AD/GIM"/>
    <s v="6ª SR"/>
    <s v="3 - Projetos Complementares"/>
    <s v="Recuperação de Estradas Vicinais em Diversos Municípios no Estado da Bahia- 2019"/>
    <m/>
    <s v="Obra"/>
    <s v="Recuperação de Estradas Vicinais"/>
    <s v="Estradas Vicinai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98638.3"/>
    <n v="0"/>
    <n v="0"/>
    <s v="Sim"/>
    <x v="0"/>
  </r>
  <r>
    <n v="2"/>
    <x v="715"/>
    <s v="Processos de Negócios"/>
    <s v="Economia Sustentável"/>
    <s v="Estruturar e Dinamizar Atividades Produtivas"/>
    <s v="-"/>
    <s v="AD"/>
    <s v="AD/GIM"/>
    <s v="7ª SR"/>
    <s v="3 - Projetos Complementares"/>
    <s v="Recuperação de Estradas Vicinais em Agricolândia/PI - 2019"/>
    <e v="#REF!"/>
    <s v="Obra"/>
    <s v="Recuperação de Estradas Vicinais"/>
    <s v="Estradas Vicinais"/>
    <m/>
    <s v="03 - Em licitação"/>
    <s v="Processo licitatório modalidade Tomada de Preços 16/2020 referente à Meta 02 do objeto do Convênio nº 7.260.00/2019(SICONV nº 896.387/2019) não foi aprovado necessitando de declaração assinada, de que foram atendidos os normativos próprios para a realização do certame.Enviado o ofício 446/2021 em 29/03/2021."/>
    <s v="Sim"/>
    <s v="Técnico"/>
    <s v="Baixo"/>
    <s v="Aguardando Licitação Convenente - 2019"/>
    <s v="Convênio celebrado em 2019. Aguardando Processo licitatório"/>
    <s v="Sem Restrição Informada"/>
    <s v="NA"/>
    <s v="NA"/>
    <s v="NA"/>
    <s v="-"/>
    <s v="PI"/>
    <n v="0"/>
    <n v="0"/>
    <n v="0"/>
    <n v="0"/>
    <n v="0"/>
    <n v="380000"/>
    <n v="0"/>
    <n v="0"/>
    <s v="Sim"/>
    <x v="0"/>
  </r>
  <r>
    <n v="3"/>
    <x v="716"/>
    <s v="Processos de Negócios"/>
    <s v="Economia Sustentável"/>
    <s v="Estruturar e Dinamizar Atividades Produtivas"/>
    <s v="-"/>
    <s v="AD"/>
    <s v="AD/GIM"/>
    <s v="7ª SR"/>
    <s v="3 - Projetos Complementares"/>
    <s v="Recuperação de Estradas Vicinais em Avelino Lopes/PI - 2019"/>
    <m/>
    <s v="Obra"/>
    <s v="Recuperação de Estradas Vicinais"/>
    <s v="Estradas Vicinais"/>
    <m/>
    <s v="00 - A iniciar"/>
    <s v="Solicitado da prefeitura o projeto básico para análise com a finalidade da retirada da cláusula suspensiva."/>
    <s v="Não"/>
    <s v="Sem Restrição Informada"/>
    <s v="Sem Restrição Informada"/>
    <s v="Sem Restrição/Problema"/>
    <s v="Sem Restrição Informada"/>
    <s v="Sem Restrição Informada"/>
    <s v="NA"/>
    <s v="NA"/>
    <s v="NA"/>
    <s v="-"/>
    <s v="PI"/>
    <n v="0"/>
    <n v="0"/>
    <n v="0"/>
    <n v="0"/>
    <n v="0"/>
    <n v="764000"/>
    <n v="0"/>
    <n v="0"/>
    <s v="Sim"/>
    <x v="0"/>
  </r>
  <r>
    <n v="3"/>
    <x v="717"/>
    <s v="Processos de Negócios"/>
    <s v="Economia Sustentável"/>
    <s v="Estruturar e Dinamizar Atividades Produtivas"/>
    <s v="-"/>
    <s v="AD"/>
    <s v="AD/GIM"/>
    <s v="7ª SR"/>
    <s v="3 - Projetos Complementares"/>
    <s v="Recuperação de Estradas Vicinais em Caracol/PI- 2019"/>
    <m/>
    <s v="Obra"/>
    <s v="Recuperação de Estradas Vicinais"/>
    <s v="Estradas Vicinais"/>
    <m/>
    <s v="03 - Em licitação"/>
    <s v=" Aguardado a licitação para ser analisada.."/>
    <s v="Não"/>
    <s v="Sem Restrição Informada"/>
    <s v="Sem Restrição Informada"/>
    <s v="Sem Restrição/Problema"/>
    <s v="Sem Restrição Informada"/>
    <s v="Sem Restrição Informada"/>
    <s v="NA"/>
    <s v="NA"/>
    <s v="NA"/>
    <s v="-"/>
    <s v="PI"/>
    <n v="0"/>
    <n v="0"/>
    <n v="0"/>
    <n v="0"/>
    <n v="0"/>
    <n v="477500"/>
    <n v="0"/>
    <n v="0"/>
    <s v="Sim"/>
    <x v="0"/>
  </r>
  <r>
    <n v="1"/>
    <x v="718"/>
    <s v="Processos de Negócios"/>
    <s v="Economia Sustentável"/>
    <s v="Estruturar e Dinamizar Atividades Produtivas"/>
    <s v="-"/>
    <s v="AD"/>
    <s v="AD/GIM"/>
    <s v="7ª SR"/>
    <s v="3 - Projetos Complementares"/>
    <s v="Recuperação de Estradas Vicinais em Curimata/PI - 2018"/>
    <e v="#REF!"/>
    <s v="Obra"/>
    <s v="Recuperação de Estradas Vicinais"/>
    <s v="Estradas Vicinais"/>
    <m/>
    <s v="03 - Em licitação"/>
    <s v="Solicitada a liberação da 1ª Parcela no valor de R$ 51.676,00, processo 59570.000476/2021-61 conforme cronograma de desembolso, após abertura do processo, foi constatado que nõ foi apresentada a dispensa de licitação para elaboração de projeto executivo, meta 01 do convênio."/>
    <s v="Sim"/>
    <s v="Técnico"/>
    <s v="Alto"/>
    <s v="Aguardando Licitação Convenente - 2018"/>
    <s v="Convênio celebrado em 2018. Ainda aguardando processo licitatório"/>
    <s v="Sem Restrição Informada"/>
    <s v="NA"/>
    <s v="NA"/>
    <s v="NA"/>
    <s v="-"/>
    <s v="PI"/>
    <n v="0"/>
    <n v="0"/>
    <n v="0"/>
    <n v="0"/>
    <n v="0"/>
    <n v="259882"/>
    <n v="0"/>
    <n v="0"/>
    <s v="Sim"/>
    <x v="0"/>
  </r>
  <r>
    <n v="3"/>
    <x v="719"/>
    <s v="Processos de Negócios"/>
    <s v="Economia Sustentável"/>
    <s v="Estruturar e Dinamizar Atividades Produtivas"/>
    <s v="-"/>
    <s v="AD"/>
    <s v="AD/GIM"/>
    <s v="7ª SR"/>
    <s v="3 - Projetos Complementares"/>
    <s v="Recuperação de Estradas Vicinais em Ipiranga do Piauí/PI - 2018"/>
    <m/>
    <s v="Obra"/>
    <s v="Recuperação de Estradas Vicinais"/>
    <s v="Estradas Vicinais"/>
    <m/>
    <s v="06 - Em execução"/>
    <s v="Conforme contato com o convenente, as pendências estão sendo sanadas."/>
    <s v="Não"/>
    <s v="Sem Restrição Informada"/>
    <s v="Sem Restrição Informada"/>
    <s v="Sem Restrição/Problema"/>
    <s v="Sem Restrição Informada"/>
    <s v="Sem Restrição Informada"/>
    <s v="NA"/>
    <s v="NA"/>
    <s v="NA"/>
    <s v="-"/>
    <s v="PI"/>
    <n v="28"/>
    <n v="0"/>
    <n v="0"/>
    <n v="0"/>
    <n v="0"/>
    <n v="1600000"/>
    <n v="0"/>
    <n v="0"/>
    <s v="Sim"/>
    <x v="0"/>
  </r>
  <r>
    <n v="1"/>
    <x v="720"/>
    <s v="Processos de Negócios"/>
    <s v="Economia Sustentável"/>
    <s v="Estruturar e Dinamizar Atividades Produtivas"/>
    <s v="-"/>
    <s v="AD"/>
    <s v="AD/GIM"/>
    <s v="7ª SR"/>
    <s v="3 - Projetos Complementares"/>
    <s v="Recuperação de Estradas Vicinais em Itaueira/PI - 2018"/>
    <e v="#REF!"/>
    <s v="Obra"/>
    <s v="Recuperação de Estradas Vicinais"/>
    <s v="Estradas Vicinais"/>
    <m/>
    <s v="03 - Em licitação"/>
    <s v="A cláusula suspensiva  deste convênio já foi retirada. Falta o convenente apresentar o processo licitatório das respectivas obras(meta 02) e da elaboração do projeto executivo (meta 01). Solicitamos o envio de ofício ao convenente para que apresente os processos licitatórios."/>
    <s v="Sim"/>
    <s v="Técnico"/>
    <s v="Alto"/>
    <s v="Aguardando Licitação Convenente - 2018"/>
    <s v="Convênio celebrado em 2018. Ainda aguardando processo licitatório"/>
    <s v="Sem Restrição Informada"/>
    <s v="NA"/>
    <s v="NA"/>
    <s v="NA"/>
    <s v="-"/>
    <s v="PI"/>
    <n v="0"/>
    <n v="0"/>
    <n v="0"/>
    <n v="0"/>
    <n v="0"/>
    <n v="285000"/>
    <n v="0"/>
    <n v="0"/>
    <s v="Sim"/>
    <x v="0"/>
  </r>
  <r>
    <n v="1"/>
    <x v="721"/>
    <s v="Processos de Negócios"/>
    <s v="Economia Sustentável"/>
    <s v="Estruturar e Dinamizar Atividades Produtivas"/>
    <s v="-"/>
    <s v="AD"/>
    <s v="AD/GIM"/>
    <s v="7ª SR"/>
    <s v="3 - Projetos Complementares"/>
    <s v="Recuperação de Estradas Vicinais em Lagoa de São Francisco/PI - 2018"/>
    <e v="#REF!"/>
    <s v="Obra"/>
    <s v="Recuperação de Estradas Vicinais"/>
    <s v="Estradas Vicinais"/>
    <m/>
    <s v="03 - Em licitação"/>
    <s v="Aguardando regularização de contrapartida, inserção de processos licitatórios, contratos e declaração de atendimento às leis de licitações no SICONV."/>
    <s v="Sim"/>
    <s v="Técnico"/>
    <s v="Alto"/>
    <s v="Aguardando Licitação Convenente - 2018"/>
    <s v="Convênio celebrado em 2018. Ainda aguardando processo licitatório"/>
    <s v="Sem Restrição Informada"/>
    <s v="NA"/>
    <s v="NA"/>
    <s v="NA"/>
    <s v="-"/>
    <s v="PI"/>
    <n v="0"/>
    <n v="0"/>
    <n v="0"/>
    <n v="0"/>
    <n v="0"/>
    <n v="259882"/>
    <n v="0"/>
    <n v="0"/>
    <s v="Sim"/>
    <x v="0"/>
  </r>
  <r>
    <n v="3"/>
    <x v="722"/>
    <s v="Processos de Negócios"/>
    <s v="Economia Sustentável"/>
    <s v="Estruturar e Dinamizar Atividades Produtivas"/>
    <s v="-"/>
    <s v="AD"/>
    <s v="AD/GIM"/>
    <s v="7ª SR"/>
    <s v="3 - Projetos Complementares"/>
    <s v="Recuperação de Estradas Vicinais em Madeiros/PI- 2019"/>
    <m/>
    <s v="Obra"/>
    <s v="Recuperação de Estradas Vicinais"/>
    <s v="Estradas Vicinais"/>
    <m/>
    <s v="03 - Em licitação"/>
    <s v="Retirada da cláusula suspensiva conforme registro no SICONV.Aguardando apresentação de processo licitatório."/>
    <s v="Não"/>
    <s v="Sem Restrição Informada"/>
    <s v="Sem Restrição Informada"/>
    <s v="Sem Restrição/Problema"/>
    <s v="Sem Restrição Informada"/>
    <s v="Sem Restrição Informada"/>
    <s v="NA"/>
    <s v="NA"/>
    <s v="NA"/>
    <s v="-"/>
    <s v="PI"/>
    <n v="0"/>
    <n v="0"/>
    <n v="0"/>
    <n v="0"/>
    <n v="0"/>
    <n v="504825"/>
    <n v="0"/>
    <n v="0"/>
    <s v="Sim"/>
    <x v="0"/>
  </r>
  <r>
    <n v="3"/>
    <x v="723"/>
    <s v="Processos de Negócios"/>
    <s v="Economia Sustentável"/>
    <s v="Estruturar e Dinamizar Atividades Produtivas"/>
    <s v="-"/>
    <s v="AD"/>
    <s v="AD/GIM"/>
    <s v="7ª SR"/>
    <s v="3 - Projetos Complementares"/>
    <s v="Recuperação de Estradas Vicinais em Massapê do Piauí - 2019"/>
    <m/>
    <s v="Obra"/>
    <s v="Recuperação de Estradas Vicinais"/>
    <s v="Estradas Vicinais"/>
    <m/>
    <s v="01 - Ação preparatória"/>
    <s v="Projeto aguardando análise"/>
    <s v="Não"/>
    <s v="Sem Restrição Informada"/>
    <s v="Sem Restrição Informada"/>
    <s v="Sem Restrição/Problema"/>
    <s v="Sem Restrição Informada"/>
    <s v="Sem Restrição Informada"/>
    <s v="NA"/>
    <s v="NA"/>
    <s v="NA"/>
    <s v="-"/>
    <s v="PI"/>
    <n v="0"/>
    <n v="0"/>
    <n v="0"/>
    <n v="0"/>
    <n v="0"/>
    <n v="764000"/>
    <n v="0"/>
    <n v="0"/>
    <s v="Sim"/>
    <x v="0"/>
  </r>
  <r>
    <n v="1"/>
    <x v="724"/>
    <s v="Processos de Negócios"/>
    <s v="Economia Sustentável"/>
    <s v="Estruturar e Dinamizar Atividades Produtivas"/>
    <s v="-"/>
    <s v="AD"/>
    <s v="AD/GIM"/>
    <s v="7ª SR"/>
    <s v="3 - Projetos Complementares"/>
    <s v="Recuperação de Estradas Vicinais em Miguel Alves/PI - 2017"/>
    <e v="#REF!"/>
    <s v="Obra"/>
    <s v="Recuperação de Estradas Vicinais"/>
    <s v="Estradas Vicinais"/>
    <m/>
    <s v="03 - Em licitação"/>
    <s v="1. Foram encaminhados dois ofícios solicitando a apresentação da dispensa de licitação referente à Meta 01 - Projeto Executivo e até a presente data o problema não foi sanado.2. O processo licitatório modalidade Dispensa de Licitação 13/2020, não foi aprovado pela 7ªSL. Sendo aprovado pela área técnica. Foi encaminhado o ofício 1.558/2020 em 28/09/2020 informando que a Dispensa de Licitação 13/2020, não fora aprovada. Nesta data, foi solicitado envio de nova correspondência ao convenente para s"/>
    <s v="Sim"/>
    <s v="Técnico"/>
    <s v="Alto"/>
    <s v="Aguardando Licitação Convenente - 2017"/>
    <s v="Convênio celebrado em 2017. Ainda aguardando processo licitatório"/>
    <s v="Sem Restrição Informada"/>
    <s v="NA"/>
    <s v="NA"/>
    <s v="NA"/>
    <s v="-"/>
    <s v="PI"/>
    <n v="0"/>
    <n v="0"/>
    <n v="0"/>
    <n v="0"/>
    <n v="0"/>
    <n v="1615000"/>
    <n v="0"/>
    <n v="0"/>
    <s v="Sim"/>
    <x v="0"/>
  </r>
  <r>
    <n v="3"/>
    <x v="725"/>
    <s v="Processos de Negócios"/>
    <s v="Economia Sustentável"/>
    <s v="Estruturar e Dinamizar Atividades Produtivas"/>
    <s v="-"/>
    <s v="AD"/>
    <s v="AD/GIM"/>
    <s v="7ª SR"/>
    <s v="3 - Projetos Complementares"/>
    <s v="Recuperação de Estradas Vicinais em Oeiras/PI - 2018"/>
    <m/>
    <s v="Obra"/>
    <s v="Recuperação de Estradas Vicinais"/>
    <s v="Estradas Vicinais"/>
    <m/>
    <s v="06 - Em execução"/>
    <s v=" Obra em execução"/>
    <s v="Não"/>
    <s v="Sem Restrição Informada"/>
    <s v="Sem Restrição Informada"/>
    <s v="Sem Restrição/Problema"/>
    <s v="Sem Restrição Informada"/>
    <s v="Sem Restrição Informada"/>
    <s v="NA"/>
    <s v="NA"/>
    <s v="NA"/>
    <s v="-"/>
    <s v="PI"/>
    <n v="48"/>
    <n v="0"/>
    <n v="0"/>
    <n v="0"/>
    <n v="0"/>
    <n v="2000000"/>
    <n v="0"/>
    <n v="0"/>
    <s v="Sim"/>
    <x v="0"/>
  </r>
  <r>
    <n v="3"/>
    <x v="726"/>
    <s v="Processos de Negócios"/>
    <s v="Economia Sustentável"/>
    <s v="Estruturar e Dinamizar Atividades Produtivas"/>
    <s v="-"/>
    <s v="AD"/>
    <s v="AD/GIM"/>
    <s v="7ª SR"/>
    <s v="3 - Projetos Complementares"/>
    <s v="Recuperação de Estradas Vicinais em Olho D'Água do Piauí/PI - 2018"/>
    <m/>
    <s v="Obra"/>
    <s v="Recuperação de Estradas Vicinais"/>
    <s v="Estradas Vicinais"/>
    <m/>
    <s v="06 - Em execução"/>
    <s v="Solicitada liberação da 3ª parcela de recursos em 26/11/2020, aguardando recurso para liberação conforme andamento do processo SRD 343875."/>
    <s v="Não"/>
    <s v="Sem Restrição Informada"/>
    <s v="Sem Restrição Informada"/>
    <s v="Sem Restrição/Problema"/>
    <s v="Sem Restrição Informada"/>
    <s v="Sem Restrição Informada"/>
    <s v="NA"/>
    <s v="NA"/>
    <s v="NA"/>
    <s v="-"/>
    <s v="PI"/>
    <n v="100"/>
    <n v="0"/>
    <n v="0"/>
    <n v="0"/>
    <n v="0"/>
    <n v="100320"/>
    <n v="0"/>
    <n v="100320"/>
    <s v="Sim"/>
    <x v="0"/>
  </r>
  <r>
    <n v="1"/>
    <x v="727"/>
    <s v="Processos de Negócios"/>
    <s v="Economia Sustentável"/>
    <s v="Estruturar e Dinamizar Atividades Produtivas"/>
    <s v="-"/>
    <s v="AD"/>
    <s v="AD/GIM"/>
    <s v="7ª SR"/>
    <s v="3 - Projetos Complementares"/>
    <s v="Recuperação de Estradas Vicinais em Paes Landim/PI - 2017"/>
    <e v="#REF!"/>
    <s v="Obra"/>
    <s v="Recuperação de Estradas Vicinais"/>
    <s v="Estradas Vicinais"/>
    <m/>
    <s v="03 - Em licitação"/>
    <s v="Obra não iniciada. Projeto básico aprovado e cláusula suspensiva retirada. Aguardando convenente apresentar processo licitatório."/>
    <s v="Sim"/>
    <s v="Técnico"/>
    <s v="Alto"/>
    <s v="Aguardando Licitação Convenente - 2017"/>
    <s v="Convênio celebrado em 2017. Ainda aguardando processo licitatório"/>
    <s v="Sem Restrição Informada"/>
    <s v="NA"/>
    <s v="NA"/>
    <s v="NA"/>
    <s v="-"/>
    <s v="PI"/>
    <n v="0"/>
    <n v="0"/>
    <n v="0"/>
    <n v="0"/>
    <n v="0"/>
    <n v="285000"/>
    <n v="0"/>
    <n v="0"/>
    <s v="Sim"/>
    <x v="0"/>
  </r>
  <r>
    <n v="3"/>
    <x v="728"/>
    <s v="Processos de Negócios"/>
    <s v="Economia Sustentável"/>
    <s v="Estruturar e Dinamizar Atividades Produtivas"/>
    <s v="-"/>
    <s v="AD"/>
    <s v="AD/GIM"/>
    <s v="7ª SR"/>
    <s v="3 - Projetos Complementares"/>
    <s v="Recuperação de Estradas Vicinais em Pajeú do Piauí/PI - 2018"/>
    <m/>
    <s v="Obra"/>
    <s v="Recuperação de Estradas Vicinais"/>
    <s v="Estradas Vicinais"/>
    <m/>
    <s v="06 - Em execução"/>
    <s v="Foi realizada viagem para fiscalização do convênio e será elaborado o RAE."/>
    <s v="Não"/>
    <s v="Sem Restrição Informada"/>
    <s v="Sem Restrição Informada"/>
    <s v="Sem Restrição/Problema"/>
    <s v="Sem Restrição Informada"/>
    <s v="Sem Restrição Informada"/>
    <s v="NA"/>
    <s v="NA"/>
    <s v="NA"/>
    <s v="-"/>
    <s v="PI"/>
    <n v="0"/>
    <n v="0"/>
    <n v="0"/>
    <n v="0"/>
    <n v="0"/>
    <n v="380000"/>
    <n v="0"/>
    <n v="0"/>
    <s v="Sim"/>
    <x v="0"/>
  </r>
  <r>
    <n v="3"/>
    <x v="729"/>
    <s v="Processos de Negócios"/>
    <s v="Economia Sustentável"/>
    <s v="Estruturar e Dinamizar Atividades Produtivas"/>
    <s v="-"/>
    <s v="AD"/>
    <s v="AD/GIM"/>
    <s v="7ª SR"/>
    <s v="3 - Projetos Complementares"/>
    <s v="Recuperação de Estradas Vicinais em Pajeú do Piauí/PI - 2019"/>
    <m/>
    <s v="Obra"/>
    <s v="Recuperação de Estradas Vicinais"/>
    <s v="Estradas Vicinais"/>
    <m/>
    <s v="06 - Em execução"/>
    <s v="Solicitado a liberação da 2a parcela no valor de R$ 133.000,00. RAC emitido em 11/02/2021."/>
    <s v="Não"/>
    <s v="Sem Restrição Informada"/>
    <s v="Sem Restrição Informada"/>
    <s v="Sem Restrição/Problema"/>
    <s v="Sem Restrição Informada"/>
    <s v="Sem Restrição Informada"/>
    <s v="NA"/>
    <s v="NA"/>
    <s v="NA"/>
    <s v="-"/>
    <s v="PI"/>
    <n v="0"/>
    <n v="0"/>
    <n v="0"/>
    <n v="0"/>
    <n v="0"/>
    <n v="266000"/>
    <n v="0"/>
    <n v="133000"/>
    <s v="Sim"/>
    <x v="0"/>
  </r>
  <r>
    <n v="3"/>
    <x v="730"/>
    <s v="Processos de Negócios"/>
    <s v="Economia Sustentável"/>
    <s v="Estruturar e Dinamizar Atividades Produtivas"/>
    <s v="-"/>
    <s v="AD"/>
    <s v="AD/GIM"/>
    <s v="7ª SR"/>
    <s v="3 - Projetos Complementares"/>
    <s v="Recuperação de Estradas Vicinais em Pavussu/PI - 2018"/>
    <m/>
    <s v="Obra"/>
    <s v="Recuperação de Estradas Vicinais"/>
    <s v="Estradas Vicinais"/>
    <m/>
    <s v="00 - A iniciar"/>
    <s v=" Aguardando liberação de recurso.."/>
    <s v="Não"/>
    <s v="Sem Restrição Informada"/>
    <s v="Sem Restrição Informada"/>
    <s v="Sem Restrição/Problema"/>
    <s v="Sem Restrição Informada"/>
    <s v="Sem Restrição Informada"/>
    <s v="NA"/>
    <s v="NA"/>
    <s v="NA"/>
    <s v="-"/>
    <s v="PI"/>
    <n v="0"/>
    <n v="0"/>
    <n v="0"/>
    <n v="0"/>
    <n v="0"/>
    <n v="250040"/>
    <n v="0"/>
    <n v="250040"/>
    <s v="Sim"/>
    <x v="0"/>
  </r>
  <r>
    <n v="1"/>
    <x v="731"/>
    <s v="Processos de Negócios"/>
    <s v="Economia Sustentável"/>
    <s v="Estruturar e Dinamizar Atividades Produtivas"/>
    <s v="-"/>
    <s v="AD"/>
    <s v="AD/GIM"/>
    <s v="7ª SR"/>
    <s v="3 - Projetos Complementares"/>
    <s v="Recuperação de Estradas Vicinais em Pedro II/PI - 2018"/>
    <e v="#REF!"/>
    <s v="Obra"/>
    <s v="Recuperação de Estradas Vicinais"/>
    <s v="Estradas Vicinais"/>
    <m/>
    <s v="03 - Em licitação"/>
    <s v="Retirada as cláusulas suspensivas. Aguardando apresentação do processo de licitação"/>
    <s v="Sim"/>
    <s v="Técnico"/>
    <s v="Alto"/>
    <s v="Aguardando Licitação Convenente - 2018"/>
    <s v="Convênio celebrado em 2018. Ainda aguardando processo licitatório"/>
    <s v="Sem Restrição Informada"/>
    <s v="NA"/>
    <s v="NA"/>
    <s v="NA"/>
    <s v="-"/>
    <s v="PI"/>
    <n v="0"/>
    <n v="0"/>
    <n v="0"/>
    <n v="0"/>
    <n v="0"/>
    <n v="251750"/>
    <n v="0"/>
    <n v="0"/>
    <s v="Sim"/>
    <x v="0"/>
  </r>
  <r>
    <n v="3"/>
    <x v="732"/>
    <s v="Processos de Negócios"/>
    <s v="Economia Sustentável"/>
    <s v="Estruturar e Dinamizar Atividades Produtivas"/>
    <s v="-"/>
    <s v="AD"/>
    <s v="AD/GIM"/>
    <s v="7ª SR"/>
    <s v="3 - Projetos Complementares"/>
    <s v="Recuperação de Estradas Vicinais em Santa Luz/PI - 2018"/>
    <m/>
    <s v="Obra"/>
    <s v="Recuperação de Estradas Vicinais"/>
    <s v="Estradas Vicinais"/>
    <m/>
    <s v="03 - Em licitação"/>
    <s v="Em 28/09/2020 foi enviado o ofício 1556/2020 - 7ªSR informando que o processo licitatório modalidade Carta Convite 02/2020 não foi aprovado pela 7ªSL."/>
    <s v="Não"/>
    <s v="Sem Restrição Informada"/>
    <s v="Sem Restrição Informada"/>
    <s v="Sem Restrição/Problema"/>
    <s v="Sem Restrição Informada"/>
    <s v="Sem Restrição Informada"/>
    <s v="NA"/>
    <s v="NA"/>
    <s v="NA"/>
    <s v="-"/>
    <s v="PI"/>
    <n v="0"/>
    <n v="0"/>
    <n v="0"/>
    <n v="0"/>
    <n v="0"/>
    <n v="250800"/>
    <n v="0"/>
    <n v="0"/>
    <s v="Sim"/>
    <x v="0"/>
  </r>
  <r>
    <n v="3"/>
    <x v="733"/>
    <s v="Processos de Negócios"/>
    <s v="Economia Sustentável"/>
    <s v="Estruturar e Dinamizar Atividades Produtivas"/>
    <s v="-"/>
    <s v="AD"/>
    <s v="AD/GIM"/>
    <s v="7ª SR"/>
    <s v="3 - Projetos Complementares"/>
    <s v="Recuperação de Estradas Vicinais em São Francisco do Piauí/PI - 2019"/>
    <m/>
    <s v="Obra"/>
    <s v="Recuperação de Estradas Vicinais"/>
    <s v="Estradas Vicinais"/>
    <m/>
    <s v="03 - Em licitação"/>
    <s v="Projeto aprovado, cláusula suspensiva aprovada, aguardando apresentação do processo licitatório."/>
    <s v="Não"/>
    <s v="Sem Restrição Informada"/>
    <s v="Sem Restrição Informada"/>
    <s v="Sem Restrição/Problema"/>
    <s v="Sem Restrição Informada"/>
    <s v="Sem Restrição Informada"/>
    <s v="NA"/>
    <s v="NA"/>
    <s v="NA"/>
    <s v="-"/>
    <s v="PI"/>
    <n v="0"/>
    <n v="0"/>
    <n v="0"/>
    <n v="0"/>
    <n v="0"/>
    <n v="716250"/>
    <n v="0"/>
    <n v="0"/>
    <s v="Sim"/>
    <x v="0"/>
  </r>
  <r>
    <n v="3"/>
    <x v="734"/>
    <s v="Processos de Negócios"/>
    <s v="Economia Sustentável"/>
    <s v="Estruturar e Dinamizar Atividades Produtivas"/>
    <s v="-"/>
    <s v="AD"/>
    <s v="AD/GIM"/>
    <s v="7ª SR"/>
    <s v="3 - Projetos Complementares"/>
    <s v="Recuperação de Estradas Vicinais em São Miguel do Fidalgo/PI - 2018"/>
    <m/>
    <s v="Obra"/>
    <s v="Recuperação de Estradas Vicinais"/>
    <s v="Estradas Vicinais"/>
    <m/>
    <s v="01 - Ação preparatória"/>
    <s v="Em 09/02/2021 foi aberto processo de liberação de recurso em parcela única, no momento aguardando liberação. Ingresso de contrapartida no valor de R$ 3.762,00, realizado em 08/02/2021, conforme dados da Plataforma + Brasil."/>
    <s v="Não"/>
    <s v="Sem Restrição Informada"/>
    <s v="Sem Restrição Informada"/>
    <s v="Sem Restrição/Problema"/>
    <s v="Sem Restrição Informada"/>
    <s v="Sem Restrição Informada"/>
    <s v="NA"/>
    <s v="NA"/>
    <s v="NA"/>
    <s v="-"/>
    <s v="PI"/>
    <n v="0"/>
    <n v="0"/>
    <n v="0"/>
    <n v="0"/>
    <n v="0"/>
    <n v="250800"/>
    <n v="0"/>
    <n v="250800"/>
    <s v="Sim"/>
    <x v="0"/>
  </r>
  <r>
    <n v="3"/>
    <x v="735"/>
    <s v="Processos de Negócios"/>
    <s v="Economia Sustentável"/>
    <s v="Estruturar e Dinamizar Atividades Produtivas"/>
    <s v="-"/>
    <s v="AD"/>
    <s v="AD/GIM"/>
    <s v="7ª SR"/>
    <s v="3 - Projetos Complementares"/>
    <s v="Recuperação de Estradas Vicinais em Vila Nova do Piauí/PI - 2019"/>
    <m/>
    <s v="Obra"/>
    <s v="Recuperação de Estradas Vicinais"/>
    <s v="Estradas Vicinais"/>
    <m/>
    <s v="01 - Ação preparatória"/>
    <s v="Projeto básico em análise."/>
    <s v="Não"/>
    <s v="Sem Restrição Informada"/>
    <s v="Sem Restrição Informada"/>
    <s v="Sem Restrição/Problema"/>
    <s v="Sem Restrição Informada"/>
    <s v="Sem Restrição Informada"/>
    <s v="NA"/>
    <s v="NA"/>
    <s v="NA"/>
    <s v="-"/>
    <s v="PI"/>
    <n v="0"/>
    <n v="0"/>
    <n v="0"/>
    <n v="0"/>
    <n v="0"/>
    <n v="253075"/>
    <n v="0"/>
    <n v="0"/>
    <s v="Sim"/>
    <x v="0"/>
  </r>
  <r>
    <n v="3"/>
    <x v="736"/>
    <s v="Processos de Negócios"/>
    <s v="Economia Sustentável"/>
    <s v="Estruturar e Dinamizar Atividades Produtivas"/>
    <s v="-"/>
    <s v="AD"/>
    <s v="AD/GIM"/>
    <s v="7ª SR"/>
    <s v="3 - Projetos Complementares"/>
    <s v="Construção de Espaços Multieventos em Alvorada do Gurguéia/PI"/>
    <m/>
    <s v="Obra"/>
    <s v="Espaço Multievento"/>
    <s v="Ações de Apoio ao Desenvolvimento Regional"/>
    <m/>
    <s v="00 - A iniciar"/>
    <s v="Solicitado envio de correspondência em 25/03/2021, cobrando a licitação para análise"/>
    <s v="Não"/>
    <s v="Sem Restrição Informada"/>
    <s v="Sem Restrição Informada"/>
    <s v="Sem Restrição/Problema"/>
    <s v="Sem Restrição Informada"/>
    <s v="Sem Restrição Informada"/>
    <s v="NA"/>
    <s v="NA"/>
    <s v="NA"/>
    <s v="-"/>
    <s v="PI"/>
    <n v="0"/>
    <n v="0"/>
    <n v="0"/>
    <n v="0"/>
    <n v="0"/>
    <n v="251000"/>
    <n v="0"/>
    <n v="0"/>
    <s v="Sim"/>
    <x v="0"/>
  </r>
  <r>
    <n v="3"/>
    <x v="737"/>
    <s v="Processos de Negócios"/>
    <s v="Economia Sustentável"/>
    <s v="Estruturar e Dinamizar Atividades Produtivas"/>
    <s v="-"/>
    <s v="AD"/>
    <s v="AD/GIM"/>
    <s v="7ª SR"/>
    <s v="3 - Projetos Complementares"/>
    <s v="Construção de Espaços Multieventos em Anísio de Abreu/PI"/>
    <m/>
    <s v="Obra"/>
    <s v="Espaço Multievento"/>
    <s v="Ações de Apoio ao Desenvolvimento Regional"/>
    <m/>
    <s v="00 - A iniciar"/>
    <s v="Solicitado envio de correspondência em 25/03/2021, cobrando licitação para análise"/>
    <s v="Não"/>
    <s v="Sem Restrição Informada"/>
    <s v="Sem Restrição Informada"/>
    <s v="Sem Restrição/Problema"/>
    <s v="Sem Restrição Informada"/>
    <s v="Sem Restrição Informada"/>
    <s v="NA"/>
    <s v="NA"/>
    <s v="NA"/>
    <s v="-"/>
    <s v="PI"/>
    <n v="0"/>
    <n v="0"/>
    <n v="0"/>
    <n v="0"/>
    <n v="0"/>
    <n v="253000"/>
    <n v="0"/>
    <n v="0"/>
    <s v="Sim"/>
    <x v="0"/>
  </r>
  <r>
    <n v="2"/>
    <x v="738"/>
    <s v="Processos de Negócios"/>
    <s v="Economia Sustentável"/>
    <s v="Estruturar e Dinamizar Atividades Produtivas"/>
    <s v="-"/>
    <s v="AD"/>
    <s v="AD/GIM"/>
    <s v="7ª SR"/>
    <s v="3 - Projetos Complementares"/>
    <s v="Construção de Espaços Multieventos em Barro Duro/PI - 2019"/>
    <e v="#REF!"/>
    <s v="Obra"/>
    <s v="Espaço Multievento"/>
    <s v="Ações de Apoio ao Desenvolvimento Regional"/>
    <m/>
    <s v="04 - Licitado"/>
    <s v="Aprovados processos licitatórios; aguardando inserção dos mesmos na Plataforma +Brasil e depósito de contrapartida."/>
    <s v="Sim"/>
    <s v="Técnico"/>
    <s v="Baixo"/>
    <s v="Aguardando Licitação Convenente - 2019"/>
    <s v="Convênio celebrado em 2019. Aguardando Processo licitatório"/>
    <s v="Sem Restrição Informada"/>
    <s v="NA"/>
    <s v="NA"/>
    <s v="NA"/>
    <s v="-"/>
    <s v="PI"/>
    <n v="0"/>
    <n v="0"/>
    <n v="0"/>
    <n v="0"/>
    <n v="0"/>
    <n v="253000"/>
    <n v="0"/>
    <n v="0"/>
    <s v="Sim"/>
    <x v="0"/>
  </r>
  <r>
    <n v="3"/>
    <x v="739"/>
    <s v="Processos de Negócios"/>
    <s v="Economia Sustentável"/>
    <s v="Estruturar e Dinamizar Atividades Produtivas"/>
    <s v="-"/>
    <s v="AD"/>
    <s v="AD/GIM"/>
    <s v="7ª SR"/>
    <s v="3 - Projetos Complementares"/>
    <s v="Construção de Espaços Multieventos em Boa Hora/PI"/>
    <m/>
    <s v="Obra"/>
    <s v="Espaço Multievento"/>
    <s v="Ações de Apoio ao Desenvolvimento Regional"/>
    <m/>
    <s v="04 - Licitado"/>
    <s v="Solicitada parcela única; aguardando repasse de recursos"/>
    <s v="Não"/>
    <s v="Sem Restrição Informada"/>
    <s v="Sem Restrição Informada"/>
    <s v="Sem Restrição/Problema"/>
    <s v="Sem Restrição Informada"/>
    <s v="Sem Restrição Informada"/>
    <s v="NA"/>
    <s v="NA"/>
    <s v="NA"/>
    <s v="-"/>
    <s v="PI"/>
    <n v="0"/>
    <n v="0"/>
    <n v="0"/>
    <n v="0"/>
    <n v="0"/>
    <n v="253000"/>
    <n v="0"/>
    <n v="253000"/>
    <s v="Sim"/>
    <x v="0"/>
  </r>
  <r>
    <n v="3"/>
    <x v="740"/>
    <s v="Processos de Negócios"/>
    <s v="Economia Sustentável"/>
    <s v="Estruturar e Dinamizar Atividades Produtivas"/>
    <s v="-"/>
    <s v="AD"/>
    <s v="AD/GIM"/>
    <s v="7ª SR"/>
    <s v="3 - Projetos Complementares"/>
    <s v="Construção de Espaços Multieventos em Bocaína/PI"/>
    <m/>
    <s v="Obra"/>
    <s v="Espaço Multievento"/>
    <s v="Ações de Apoio ao Desenvolvimento Regional"/>
    <m/>
    <s v="00 - A iniciar"/>
    <s v="Cláusula suspensiva prorrogada. Aguardando resolução das pendências apontadas no projeto básico apresentado. Não está apta à fiscalização de campo. Emitido Parecer técnico nº 01/2021 em 05/04/2021 para envio de ofício à convenente solicitando a resolução das pendências."/>
    <s v="Não"/>
    <s v="Sem Restrição Informada"/>
    <s v="Sem Restrição Informada"/>
    <s v="Sem Restrição/Problema"/>
    <s v="Sem Restrição Informada"/>
    <s v="Sem Restrição Informada"/>
    <s v="NA"/>
    <s v="NA"/>
    <s v="NA"/>
    <s v="-"/>
    <s v="PI"/>
    <n v="0"/>
    <n v="0"/>
    <n v="0"/>
    <n v="0"/>
    <n v="0"/>
    <n v="253000"/>
    <n v="0"/>
    <n v="0"/>
    <s v="Sim"/>
    <x v="0"/>
  </r>
  <r>
    <n v="3"/>
    <x v="741"/>
    <s v="Processos de Negócios"/>
    <s v="Economia Sustentável"/>
    <s v="Estruturar e Dinamizar Atividades Produtivas"/>
    <s v="-"/>
    <s v="AD"/>
    <s v="AD/GIM"/>
    <s v="7ª SR"/>
    <s v="3 - Projetos Complementares"/>
    <s v="Construção de Espaços Multieventos em Bom Princípio do Piauí/PI"/>
    <m/>
    <s v="Obra"/>
    <s v="Espaço Multievento"/>
    <s v="Ações de Apoio ao Desenvolvimento Regional"/>
    <m/>
    <s v="00 - A iniciar"/>
    <s v=" Aguardando resolução de pendências no projeto e documentação para retirada de Cláusula Suspensiva"/>
    <s v="Não"/>
    <s v="Sem Restrição Informada"/>
    <s v="Sem Restrição Informada"/>
    <s v="Sem Restrição/Problema"/>
    <s v="Sem Restrição Informada"/>
    <s v="Sem Restrição Informada"/>
    <s v="NA"/>
    <s v="NA"/>
    <s v="NA"/>
    <s v="-"/>
    <s v="PI"/>
    <n v="0"/>
    <n v="0"/>
    <n v="0"/>
    <n v="0"/>
    <n v="0"/>
    <n v="253000"/>
    <n v="0"/>
    <n v="0"/>
    <s v="Sim"/>
    <x v="0"/>
  </r>
  <r>
    <n v="3"/>
    <x v="742"/>
    <s v="Processos de Negócios"/>
    <s v="Economia Sustentável"/>
    <s v="Estruturar e Dinamizar Atividades Produtivas"/>
    <s v="-"/>
    <s v="AD"/>
    <s v="AD/GIM"/>
    <s v="7ª SR"/>
    <s v="3 - Projetos Complementares"/>
    <s v="Construção de Espaços Multieventos em Brasileira/PI"/>
    <m/>
    <s v="Obra"/>
    <s v="Espaço Multievento"/>
    <s v="Ações de Apoio ao Desenvolvimento Regional"/>
    <m/>
    <s v="04 - Licitado"/>
    <s v=" Recursos repassados; prefeita municipal enviou mensagem dizendo que vão ser iniciadas as obras."/>
    <s v="Não"/>
    <s v="Sem Restrição Informada"/>
    <s v="Sem Restrição Informada"/>
    <s v="Sem Restrição/Problema"/>
    <s v="Sem Restrição Informada"/>
    <s v="Sem Restrição Informada"/>
    <s v="NA"/>
    <s v="NA"/>
    <s v="NA"/>
    <s v="-"/>
    <s v="PI"/>
    <n v="0"/>
    <n v="0"/>
    <n v="0"/>
    <n v="0"/>
    <n v="0"/>
    <n v="253000"/>
    <n v="0"/>
    <n v="253000"/>
    <s v="Sim"/>
    <x v="0"/>
  </r>
  <r>
    <n v="2"/>
    <x v="743"/>
    <s v="Processos de Negócios"/>
    <s v="Economia Sustentável"/>
    <s v="Estruturar e Dinamizar Atividades Produtivas"/>
    <s v="-"/>
    <s v="AD"/>
    <s v="AD/GIM"/>
    <s v="7ª SR"/>
    <s v="3 - Projetos Complementares"/>
    <s v="Construção de Espaços Multieventos em Buriti Dos Lopes/PI - 2019"/>
    <e v="#REF!"/>
    <s v="Obra"/>
    <s v="Espaço Multievento"/>
    <s v="Ações de Apoio ao Desenvolvimento Regional"/>
    <m/>
    <s v="03 - Em licitação"/>
    <s v="Processo licitatório referente a obras não aprovado; licitação referente à Meta 1 não entregue"/>
    <s v="Sim"/>
    <s v="Técnico"/>
    <s v="Baixo"/>
    <s v="Aguardando Licitação Convenente - 2019"/>
    <s v="Convênio celebrado em 2019. Aguardando Processo licitatório"/>
    <s v="Sem Restrição Informada"/>
    <s v="NA"/>
    <s v="NA"/>
    <s v="NA"/>
    <s v="-"/>
    <s v="PI"/>
    <n v="0"/>
    <n v="0"/>
    <n v="0"/>
    <n v="0"/>
    <n v="0"/>
    <n v="253000"/>
    <n v="0"/>
    <n v="0"/>
    <s v="Sim"/>
    <x v="0"/>
  </r>
  <r>
    <n v="3"/>
    <x v="744"/>
    <s v="Processos de Negócios"/>
    <s v="Economia Sustentável"/>
    <s v="Estruturar e Dinamizar Atividades Produtivas"/>
    <s v="-"/>
    <s v="AD"/>
    <s v="AD/GIM"/>
    <s v="7ª SR"/>
    <s v="3 - Projetos Complementares"/>
    <s v="Construção de Espaços Multieventos em Cabeceiras do Piauí/PI"/>
    <m/>
    <s v="Obra"/>
    <s v="Espaço Multievento"/>
    <s v="Ações de Apoio ao Desenvolvimento Regional"/>
    <m/>
    <s v="00 - A iniciar"/>
    <s v="Aguardando resolução de pendências do projeto e documentação para retirada de Cláusula Suspensiva"/>
    <s v="Não"/>
    <s v="Sem Restrição Informada"/>
    <s v="Sem Restrição Informada"/>
    <s v="Sem Restrição/Problema"/>
    <s v="Sem Restrição Informada"/>
    <s v="Sem Restrição Informada"/>
    <s v="NA"/>
    <s v="NA"/>
    <s v="NA"/>
    <s v="-"/>
    <s v="PI"/>
    <n v="0"/>
    <n v="0"/>
    <n v="0"/>
    <n v="0"/>
    <n v="0"/>
    <n v="253000"/>
    <n v="0"/>
    <n v="0"/>
    <s v="Sim"/>
    <x v="0"/>
  </r>
  <r>
    <n v="3"/>
    <x v="745"/>
    <s v="Processos de Negócios"/>
    <s v="Economia Sustentável"/>
    <s v="Estruturar e Dinamizar Atividades Produtivas"/>
    <s v="-"/>
    <s v="AD"/>
    <s v="AD/GIM"/>
    <s v="7ª SR"/>
    <s v="3 - Projetos Complementares"/>
    <s v="Construção de Espaços Multieventos em Canto do Buriti/PI"/>
    <m/>
    <s v="Obra"/>
    <s v="Espaço Multievento"/>
    <s v="Ações de Apoio ao Desenvolvimento Regional"/>
    <m/>
    <s v="00 - A iniciar"/>
    <s v="Analisado projeto executivo e emitido parecer de pendências em 20/05/2021"/>
    <s v="Não"/>
    <s v="Sem Restrição Informada"/>
    <s v="Sem Restrição Informada"/>
    <s v="Sem Restrição/Problema"/>
    <s v="Sem Restrição Informada"/>
    <s v="Sem Restrição Informada"/>
    <s v="NA"/>
    <s v="NA"/>
    <s v="NA"/>
    <s v="-"/>
    <s v="PI"/>
    <n v="0"/>
    <n v="0"/>
    <n v="0"/>
    <n v="0"/>
    <n v="0"/>
    <n v="253000"/>
    <n v="0"/>
    <n v="253000"/>
    <s v="Sim"/>
    <x v="0"/>
  </r>
  <r>
    <n v="3"/>
    <x v="746"/>
    <s v="Processos de Negócios"/>
    <s v="Economia Sustentável"/>
    <s v="Estruturar e Dinamizar Atividades Produtivas"/>
    <s v="-"/>
    <s v="AD"/>
    <s v="AD/GIM"/>
    <s v="7ª SR"/>
    <s v="3 - Projetos Complementares"/>
    <s v="Construção de Espaços Multieventos em Capitão de Campos/PI"/>
    <m/>
    <s v="Obra"/>
    <s v="Espaço Multievento"/>
    <s v="Ações de Apoio ao Desenvolvimento Regional"/>
    <m/>
    <s v="04 - Licitado"/>
    <s v="Processos licitatórios aprovados; aguardando inserção de documentação na Plataforma + Brasil e depósito de contrapartida para solicitar recursos."/>
    <s v="Não"/>
    <s v="Sem Restrição Informada"/>
    <s v="Sem Restrição Informada"/>
    <s v="Sem Restrição/Problema"/>
    <s v="Sem Restrição Informada"/>
    <s v="Sem Restrição Informada"/>
    <s v="NA"/>
    <s v="NA"/>
    <s v="NA"/>
    <s v="-"/>
    <s v="PI"/>
    <n v="0"/>
    <n v="0"/>
    <n v="0"/>
    <n v="0"/>
    <n v="0"/>
    <n v="253000"/>
    <n v="0"/>
    <n v="0"/>
    <s v="Sim"/>
    <x v="0"/>
  </r>
  <r>
    <n v="3"/>
    <x v="747"/>
    <s v="Processos de Negócios"/>
    <s v="Economia Sustentável"/>
    <s v="Estruturar e Dinamizar Atividades Produtivas"/>
    <s v="-"/>
    <s v="AD"/>
    <s v="AD/GIM"/>
    <s v="7ª SR"/>
    <s v="3 - Projetos Complementares"/>
    <s v="Construção de Espaços Multieventos em Caracol/PI"/>
    <m/>
    <s v="Obra"/>
    <s v="Espaço Multievento"/>
    <s v="Ações de Apoio ao Desenvolvimento Regional"/>
    <m/>
    <s v="00 - A iniciar"/>
    <s v="Aguardando documentação para solicitar parcela."/>
    <s v="Não"/>
    <s v="Sem Restrição Informada"/>
    <s v="Sem Restrição Informada"/>
    <s v="Sem Restrição/Problema"/>
    <s v="Sem Restrição Informada"/>
    <s v="Sem Restrição Informada"/>
    <s v="NA"/>
    <s v="NA"/>
    <s v="NA"/>
    <s v="-"/>
    <s v="PI"/>
    <n v="0"/>
    <n v="0"/>
    <n v="0"/>
    <n v="0"/>
    <n v="0"/>
    <n v="253000"/>
    <n v="0"/>
    <n v="0"/>
    <s v="Sim"/>
    <x v="0"/>
  </r>
  <r>
    <n v="2"/>
    <x v="748"/>
    <s v="Processos de Negócios"/>
    <s v="Economia Sustentável"/>
    <s v="Estruturar e Dinamizar Atividades Produtivas"/>
    <s v="-"/>
    <s v="AD"/>
    <s v="AD/GIM"/>
    <s v="7ª SR"/>
    <s v="3 - Projetos Complementares"/>
    <s v="Construção de Espaços Multieventos em Colônia do Piauí/PI - 2019"/>
    <e v="#REF!"/>
    <s v="Obra"/>
    <s v="Espaço Multievento"/>
    <s v="Ações de Apoio ao Desenvolvimento Regional"/>
    <m/>
    <s v="03 - Em licitação"/>
    <s v="Processo licitatório apresentado e reprovado, aguardando novo processo licitatório. Não está apta à fiscalização de campo."/>
    <s v="Sim"/>
    <s v="Técnico"/>
    <s v="Baixo"/>
    <s v="Aguardando Licitação Convenente - 2019"/>
    <s v="Convênio celebrado em 2019. Aguardando Processo licitatório"/>
    <s v="Sem Restrição Informada"/>
    <s v="NA"/>
    <s v="NA"/>
    <s v="NA"/>
    <s v="-"/>
    <s v="PI"/>
    <n v="0"/>
    <n v="0"/>
    <n v="0"/>
    <n v="0"/>
    <n v="0"/>
    <n v="253000"/>
    <n v="0"/>
    <n v="0"/>
    <s v="Sim"/>
    <x v="0"/>
  </r>
  <r>
    <n v="3"/>
    <x v="749"/>
    <s v="Processos de Negócios"/>
    <s v="Economia Sustentável"/>
    <s v="Estruturar e Dinamizar Atividades Produtivas"/>
    <s v="-"/>
    <s v="AD"/>
    <s v="AD/GIM"/>
    <s v="7ª SR"/>
    <s v="3 - Projetos Complementares"/>
    <s v="Construção de Espaços Multieventos em Corrente/PI"/>
    <m/>
    <s v="Obra"/>
    <s v="Espaço Multievento"/>
    <s v="Ações de Apoio ao Desenvolvimento Regional"/>
    <m/>
    <s v="04 - Licitado"/>
    <s v="Já foi feito o pedido de liberação da parcela do município"/>
    <s v="Não"/>
    <s v="Sem Restrição Informada"/>
    <s v="Sem Restrição Informada"/>
    <s v="Sem Restrição/Problema"/>
    <s v="Sem Restrição Informada"/>
    <s v="Sem Restrição Informada"/>
    <s v="NA"/>
    <s v="NA"/>
    <s v="NA"/>
    <s v="-"/>
    <s v="PI"/>
    <n v="0"/>
    <n v="0"/>
    <n v="0"/>
    <n v="0"/>
    <n v="0"/>
    <n v="253000"/>
    <n v="0"/>
    <n v="253000"/>
    <s v="Sim"/>
    <x v="0"/>
  </r>
  <r>
    <n v="2"/>
    <x v="750"/>
    <s v="Processos de Negócios"/>
    <s v="Economia Sustentável"/>
    <s v="Estruturar e Dinamizar Atividades Produtivas"/>
    <s v="-"/>
    <s v="AD"/>
    <s v="AD/GIM"/>
    <s v="7ª SR"/>
    <s v="3 - Projetos Complementares"/>
    <s v="Construção de Espaços Multieventos em Cristalândia do Piauí/PI - 2019"/>
    <e v="#REF!"/>
    <s v="Obra"/>
    <s v="Espaço Multievento"/>
    <s v="Ações de Apoio ao Desenvolvimento Regional"/>
    <m/>
    <s v="03 - Em licitação"/>
    <s v="Foi apresentada a nova licitação da meta 2, depois de feita a análise sendo reprovada não atende ao item b."/>
    <s v="Sim"/>
    <s v="Técnico"/>
    <s v="Baixo"/>
    <s v="Aguardando Licitação Convenente - 2019"/>
    <s v="Convênio celebrado em 2019. Aguardando Processo licitatório"/>
    <s v="Sem Restrição Informada"/>
    <s v="NA"/>
    <s v="NA"/>
    <s v="NA"/>
    <s v="-"/>
    <s v="PI"/>
    <n v="0"/>
    <n v="0"/>
    <n v="0"/>
    <n v="0"/>
    <n v="0"/>
    <n v="253000"/>
    <n v="0"/>
    <n v="0"/>
    <s v="Sim"/>
    <x v="0"/>
  </r>
  <r>
    <n v="2"/>
    <x v="751"/>
    <s v="Processos de Negócios"/>
    <s v="Economia Sustentável"/>
    <s v="Estruturar e Dinamizar Atividades Produtivas"/>
    <s v="-"/>
    <s v="AD"/>
    <s v="AD/GIM"/>
    <s v="7ª SR"/>
    <s v="3 - Projetos Complementares"/>
    <s v="Construção de Espaços Multieventos em Demerval Lobão/PI - 2019"/>
    <e v="#REF!"/>
    <s v="Obra"/>
    <s v="Espaço Multievento"/>
    <s v="Ações de Apoio ao Desenvolvimento Regional"/>
    <m/>
    <s v="03 - Em licitação"/>
    <s v="Aguardando processos licitatórios"/>
    <s v="Sim"/>
    <s v="Técnico"/>
    <s v="Baixo"/>
    <s v="Aguardando Licitação Convenente - 2019"/>
    <s v="Convênio celebrado em 2019. Aguardando Processo licitatório"/>
    <s v="Sem Restrição Informada"/>
    <s v="NA"/>
    <s v="NA"/>
    <s v="NA"/>
    <s v="-"/>
    <s v="PI"/>
    <n v="0"/>
    <n v="0"/>
    <n v="0"/>
    <n v="0"/>
    <n v="0"/>
    <n v="253000"/>
    <n v="0"/>
    <n v="0"/>
    <s v="Sim"/>
    <x v="0"/>
  </r>
  <r>
    <n v="3"/>
    <x v="752"/>
    <s v="Processos de Negócios"/>
    <s v="Economia Sustentável"/>
    <s v="Estruturar e Dinamizar Atividades Produtivas"/>
    <s v="-"/>
    <s v="AD"/>
    <s v="AD/GIM"/>
    <s v="7ª SR"/>
    <s v="3 - Projetos Complementares"/>
    <s v="Construção de Espaços Multieventos em Dirceu Arcoverde/PI"/>
    <m/>
    <s v="Obra"/>
    <s v="Espaço Multievento"/>
    <s v="Ações de Apoio ao Desenvolvimento Regional"/>
    <m/>
    <s v="00 - A iniciar"/>
    <s v="Recebido pendências do projeto básico em 21/05/2021, em análise"/>
    <s v="Não"/>
    <s v="Sem Restrição Informada"/>
    <s v="Sem Restrição Informada"/>
    <s v="Sem Restrição/Problema"/>
    <s v="Sem Restrição Informada"/>
    <s v="Sem Restrição Informada"/>
    <s v="NA"/>
    <s v="NA"/>
    <s v="NA"/>
    <s v="-"/>
    <s v="PI"/>
    <n v="0"/>
    <n v="0"/>
    <n v="0"/>
    <n v="0"/>
    <n v="0"/>
    <n v="253000"/>
    <n v="0"/>
    <n v="0"/>
    <s v="Sim"/>
    <x v="0"/>
  </r>
  <r>
    <n v="3"/>
    <x v="753"/>
    <s v="Processos de Negócios"/>
    <s v="Economia Sustentável"/>
    <s v="Estruturar e Dinamizar Atividades Produtivas"/>
    <s v="-"/>
    <s v="AD"/>
    <s v="AD/GIM"/>
    <s v="7ª SR"/>
    <s v="3 - Projetos Complementares"/>
    <s v="Construção de Espaços Multieventos em Elesbão Veloso/PI"/>
    <m/>
    <s v="Obra"/>
    <s v="Espaço Multievento"/>
    <s v="Ações de Apoio ao Desenvolvimento Regional"/>
    <m/>
    <s v="04 - Licitado"/>
    <s v="Solicitada a liberação da parcela única em 24/03/2021, aguardando pagamento e início dos serviços. Não está apta à fiscalização de campo."/>
    <s v="Não"/>
    <s v="Sem Restrição Informada"/>
    <s v="Sem Restrição Informada"/>
    <s v="Sem Restrição/Problema"/>
    <s v="Sem Restrição Informada"/>
    <s v="Sem Restrição Informada"/>
    <s v="NA"/>
    <s v="NA"/>
    <s v="NA"/>
    <s v="-"/>
    <s v="PI"/>
    <n v="0"/>
    <n v="0"/>
    <n v="0"/>
    <n v="0"/>
    <n v="0"/>
    <n v="253000"/>
    <n v="0"/>
    <n v="253000"/>
    <s v="Sim"/>
    <x v="0"/>
  </r>
  <r>
    <n v="3"/>
    <x v="754"/>
    <s v="Processos de Negócios"/>
    <s v="Economia Sustentável"/>
    <s v="Estruturar e Dinamizar Atividades Produtivas"/>
    <s v="-"/>
    <s v="AD"/>
    <s v="AD/GIM"/>
    <s v="7ª SR"/>
    <s v="3 - Projetos Complementares"/>
    <s v="Construção de Espaços Multieventos em Geminiano/PI"/>
    <m/>
    <s v="Obra"/>
    <s v="Espaço Multievento"/>
    <s v="Ações de Apoio ao Desenvolvimento Regional"/>
    <m/>
    <s v="00 - A iniciar"/>
    <s v="Retirada da Cláusula suspensiva. Aguardando processo licitatório. Não está apta à fiscalização de campo."/>
    <s v="Não"/>
    <s v="Sem Restrição Informada"/>
    <s v="Sem Restrição Informada"/>
    <s v="Sem Restrição/Problema"/>
    <s v="Sem Restrição Informada"/>
    <s v="Sem Restrição Informada"/>
    <s v="NA"/>
    <s v="NA"/>
    <s v="NA"/>
    <s v="-"/>
    <s v="PI"/>
    <n v="0"/>
    <n v="0"/>
    <n v="0"/>
    <n v="0"/>
    <n v="0"/>
    <n v="253000"/>
    <n v="0"/>
    <n v="0"/>
    <s v="Sim"/>
    <x v="0"/>
  </r>
  <r>
    <n v="2"/>
    <x v="755"/>
    <s v="Processos de Negócios"/>
    <s v="Economia Sustentável"/>
    <s v="Estruturar e Dinamizar Atividades Produtivas"/>
    <s v="-"/>
    <s v="AD"/>
    <s v="AD/GIM"/>
    <s v="7ª SR"/>
    <s v="3 - Projetos Complementares"/>
    <s v="Construção de Espaços Multieventos em Ipiranga do Piauí/PI - 2019"/>
    <e v="#REF!"/>
    <s v="Obra"/>
    <s v="Espaço Multievento"/>
    <s v="Ações de Apoio ao Desenvolvimento Regional"/>
    <m/>
    <s v="03 - Em licitação"/>
    <s v="Dispensa de licitação para elaboração do projeto executivo apresentada e aprovada. Tomada de preços para contratação da obra apresentada e reprovada. Aguardando novo processo licitatório. Não esta apta à fiscalização de campo."/>
    <s v="Sim"/>
    <s v="Técnico"/>
    <s v="Baixo"/>
    <s v="Aguardando Licitação Convenente - 2019"/>
    <s v="Convênio celebrado em 2019. Aguardando Processo licitatório"/>
    <s v="Sem Restrição Informada"/>
    <s v="NA"/>
    <s v="NA"/>
    <s v="NA"/>
    <s v="-"/>
    <s v="PI"/>
    <n v="0"/>
    <n v="0"/>
    <n v="0"/>
    <n v="0"/>
    <n v="0"/>
    <n v="253000"/>
    <n v="0"/>
    <n v="0"/>
    <s v="Sim"/>
    <x v="0"/>
  </r>
  <r>
    <n v="2"/>
    <x v="756"/>
    <s v="Processos de Negócios"/>
    <s v="Economia Sustentável"/>
    <s v="Estruturar e Dinamizar Atividades Produtivas"/>
    <s v="-"/>
    <s v="AD"/>
    <s v="AD/GIM"/>
    <s v="7ª SR"/>
    <s v="3 - Projetos Complementares"/>
    <s v="Construção de Espaços Multieventos em Isaías Coelho/PI - 2019"/>
    <e v="#REF!"/>
    <s v="Obra"/>
    <s v="Espaço Multievento"/>
    <s v="Ações de Apoio ao Desenvolvimento Regional"/>
    <m/>
    <s v="03 - Em licitação"/>
    <s v="Dispensa de licitação para elaboração do projeto executivo apresentada e aprovada. Tomada de preços para contratação da obra apresentada e reprovada. Aguardando novo processo licitatório. Não esta apta à fiscalização de campo."/>
    <s v="Sim"/>
    <s v="Técnico"/>
    <s v="Baixo"/>
    <s v="Aguardando Licitação Convenente - 2019"/>
    <s v="Convênio celebrado em 2019. Aguardando Processo licitatório"/>
    <s v="Sem Restrição Informada"/>
    <s v="NA"/>
    <s v="NA"/>
    <s v="NA"/>
    <s v="-"/>
    <s v="PI"/>
    <n v="0"/>
    <n v="0"/>
    <n v="0"/>
    <n v="0"/>
    <n v="0"/>
    <n v="253000"/>
    <n v="0"/>
    <n v="0"/>
    <s v="Sim"/>
    <x v="0"/>
  </r>
  <r>
    <n v="3"/>
    <x v="757"/>
    <s v="Processos de Negócios"/>
    <s v="Economia Sustentável"/>
    <s v="Estruturar e Dinamizar Atividades Produtivas"/>
    <s v="-"/>
    <s v="AD"/>
    <s v="AD/GIM"/>
    <s v="7ª SR"/>
    <s v="3 - Projetos Complementares"/>
    <s v="Construção de Espaços Multieventos em José de Freitas/PI"/>
    <m/>
    <s v="Obra"/>
    <s v="Espaço Multievento"/>
    <s v="Ações de Apoio ao Desenvolvimento Regional"/>
    <m/>
    <s v="04 - Licitado"/>
    <s v=" Solicitada parcela única; aguardando repasse de recursos"/>
    <s v="Não"/>
    <s v="Sem Restrição Informada"/>
    <s v="Sem Restrição Informada"/>
    <s v="Sem Restrição/Problema"/>
    <s v="Sem Restrição Informada"/>
    <s v="Sem Restrição Informada"/>
    <s v="NA"/>
    <s v="NA"/>
    <s v="NA"/>
    <s v="-"/>
    <s v="PI"/>
    <n v="0"/>
    <n v="0"/>
    <n v="0"/>
    <n v="0"/>
    <n v="0"/>
    <n v="253000"/>
    <n v="0"/>
    <n v="253000"/>
    <s v="Sim"/>
    <x v="0"/>
  </r>
  <r>
    <n v="2"/>
    <x v="758"/>
    <s v="Processos de Negócios"/>
    <s v="Economia Sustentável"/>
    <s v="Estruturar e Dinamizar Atividades Produtivas"/>
    <s v="-"/>
    <s v="AD"/>
    <s v="AD/GIM"/>
    <s v="7ª SR"/>
    <s v="3 - Projetos Complementares"/>
    <s v="Construção de Espaços Multieventos em Lagoa de São Francisco/PI - 2019"/>
    <e v="#REF!"/>
    <s v="Obra"/>
    <s v="Espaço Multievento"/>
    <s v="Ações de Apoio ao Desenvolvimento Regional"/>
    <m/>
    <s v="03 - Em licitação"/>
    <s v="aguardando licitação da obra. contrapartida e anexar tudo na plataforma mais brasil."/>
    <s v="Sim"/>
    <s v="Técnico"/>
    <s v="Baixo"/>
    <s v="Aguardando Licitação Convenente - 2019"/>
    <s v="Convênio celebrado em 2019. Aguardando Processo licitatório"/>
    <s v="Sem Restrição Informada"/>
    <s v="NA"/>
    <s v="NA"/>
    <s v="NA"/>
    <s v="-"/>
    <s v="PI"/>
    <n v="0"/>
    <n v="0"/>
    <n v="0"/>
    <n v="0"/>
    <n v="0"/>
    <n v="253000"/>
    <n v="0"/>
    <n v="0"/>
    <s v="Sim"/>
    <x v="0"/>
  </r>
  <r>
    <n v="3"/>
    <x v="759"/>
    <s v="Processos de Negócios"/>
    <s v="Economia Sustentável"/>
    <s v="Estruturar e Dinamizar Atividades Produtivas"/>
    <s v="-"/>
    <s v="AD"/>
    <s v="AD/GIM"/>
    <s v="7ª SR"/>
    <s v="3 - Projetos Complementares"/>
    <s v="Construção de Espaços Multieventos em Lagoinha do Piauí/PI"/>
    <m/>
    <s v="Obra"/>
    <s v="Espaço Multievento"/>
    <s v="Ações de Apoio ao Desenvolvimento Regional"/>
    <m/>
    <s v="03 - Em licitação"/>
    <s v=" Solicitada parcela única; aguardando recursos"/>
    <s v="Não"/>
    <s v="Sem Restrição Informada"/>
    <s v="Sem Restrição Informada"/>
    <s v="Sem Restrição/Problema"/>
    <s v="Sem Restrição Informada"/>
    <s v="Sem Restrição Informada"/>
    <s v="NA"/>
    <s v="NA"/>
    <s v="NA"/>
    <s v="-"/>
    <s v="PI"/>
    <n v="0"/>
    <n v="0"/>
    <n v="0"/>
    <n v="0"/>
    <n v="0"/>
    <n v="253000"/>
    <n v="0"/>
    <n v="0"/>
    <s v="Sim"/>
    <x v="0"/>
  </r>
  <r>
    <n v="3"/>
    <x v="760"/>
    <s v="Processos de Negócios"/>
    <s v="Economia Sustentável"/>
    <s v="Estruturar e Dinamizar Atividades Produtivas"/>
    <s v="-"/>
    <s v="AD"/>
    <s v="AD/GIM"/>
    <s v="8ª SR"/>
    <s v="3 - Projetos Complementares"/>
    <s v="Recuperação de Estradas Vicinais em Rosário/MA - 2019"/>
    <m/>
    <s v="Obra"/>
    <s v="Recuperação de Estradas Vicinais"/>
    <s v="Estradas Vicinais"/>
    <m/>
    <s v="06 - Em execução"/>
    <s v="Aguardando novo procedimento licitatório para a liberação da 1ª parcela."/>
    <s v="Não"/>
    <s v="Sem Restrição Informada"/>
    <s v="Sem Restrição Informada"/>
    <s v="Sem Restrição/Problema"/>
    <s v="Sem Restrição Informada"/>
    <s v="Sem Restrição Informada"/>
    <s v="NA"/>
    <s v="NA"/>
    <s v="NA"/>
    <s v="-"/>
    <s v="MA"/>
    <n v="0"/>
    <n v="0"/>
    <n v="0"/>
    <n v="0"/>
    <n v="0"/>
    <n v="1520000"/>
    <n v="0"/>
    <n v="0"/>
    <s v="Sim"/>
    <x v="0"/>
  </r>
  <r>
    <n v="3"/>
    <x v="761"/>
    <s v="Processos de Negócios"/>
    <s v="Economia Sustentável"/>
    <s v="Estruturar e Dinamizar Atividades Produtivas"/>
    <s v="-"/>
    <s v="AD"/>
    <s v="AD/GIM"/>
    <s v="8ª SR"/>
    <s v="3 - Projetos Complementares"/>
    <s v="Recuperação de Estradas Vicinais em Santa Helena/MA - 2019"/>
    <m/>
    <s v="Obra"/>
    <s v="Recuperação de Estradas Vicinais"/>
    <s v="Estradas Vicinais"/>
    <m/>
    <s v="06 - Em execução"/>
    <s v="Retirada de Cláusula Suspensiva em 25/02/2021."/>
    <s v="Não"/>
    <s v="Sem Restrição Informada"/>
    <s v="Sem Restrição Informada"/>
    <s v="Sem Restrição/Problema"/>
    <s v="Sem Restrição Informada"/>
    <s v="Sem Restrição Informada"/>
    <s v="NA"/>
    <s v="NA"/>
    <s v="NA"/>
    <s v="-"/>
    <s v="MA"/>
    <n v="0"/>
    <n v="0"/>
    <n v="0"/>
    <n v="0"/>
    <n v="0"/>
    <n v="1432500"/>
    <n v="0"/>
    <n v="0"/>
    <s v="Sim"/>
    <x v="0"/>
  </r>
  <r>
    <n v="3"/>
    <x v="762"/>
    <s v="Processos de Negócios"/>
    <s v="Economia Sustentável"/>
    <s v="Estruturar e Dinamizar Atividades Produtivas"/>
    <s v="-"/>
    <s v="AD"/>
    <s v="AD/GIM"/>
    <s v="8ª SR"/>
    <s v="3 - Projetos Complementares"/>
    <s v="Recuperação de Estradas Vicinais em Santa Rita/MA - 2019"/>
    <m/>
    <s v="Obra"/>
    <s v="Recuperação de Estradas Vicinais"/>
    <s v="Estradas Vicinais"/>
    <m/>
    <s v="06 - Em execução"/>
    <s v="Aguardando cópia de processo licitatório e/ou inserção deste em aba execução da convenente."/>
    <s v="Não"/>
    <s v="Sem Restrição Informada"/>
    <s v="Sem Restrição Informada"/>
    <s v="Sem Restrição/Problema"/>
    <s v="Sem Restrição Informada"/>
    <s v="Sem Restrição Informada"/>
    <s v="NA"/>
    <s v="NA"/>
    <s v="NA"/>
    <s v="-"/>
    <s v="MA"/>
    <n v="0"/>
    <n v="0"/>
    <n v="0"/>
    <n v="0"/>
    <n v="0"/>
    <n v="1910000"/>
    <n v="0"/>
    <n v="0"/>
    <s v="Sim"/>
    <x v="0"/>
  </r>
  <r>
    <n v="3"/>
    <x v="763"/>
    <s v="Processos de Negócios"/>
    <s v="Economia Sustentável"/>
    <s v="Estruturar e Dinamizar Atividades Produtivas"/>
    <s v="-"/>
    <s v="AD"/>
    <s v="AD/GIM"/>
    <s v="8ª SR"/>
    <s v="3 - Projetos Complementares"/>
    <s v="Recuperação de Estradas Vicinais em Santo Amaro do Maranhão/MA - 2019"/>
    <m/>
    <s v="Obra"/>
    <s v="Recuperação de Estradas Vicinais"/>
    <s v="Estradas Vicinais"/>
    <m/>
    <s v="06 - Em execução"/>
    <s v="Convênio 8.130.00/2019 - Cláusula Suspensiva retirada em 07/01/2020.  Aguardando a entrega do processo licitatório par reanalise.       Convênio 8.396.00/2019 - Retirada de Cláusula Suspensiva em 03/08/2020. Parcela única paga em 20/04/2021."/>
    <s v="Não"/>
    <s v="Sem Restrição Informada"/>
    <s v="Sem Restrição Informada"/>
    <s v="Sem Restrição/Problema"/>
    <s v="Sem Restrição Informada"/>
    <s v="Sem Restrição Informada"/>
    <s v="NA"/>
    <s v="NA"/>
    <s v="NA"/>
    <s v="-"/>
    <s v="MA"/>
    <n v="0"/>
    <n v="0"/>
    <n v="0"/>
    <n v="0"/>
    <n v="0"/>
    <n v="1525000"/>
    <n v="0"/>
    <n v="1525000"/>
    <s v="Sim"/>
    <x v="0"/>
  </r>
  <r>
    <n v="3"/>
    <x v="764"/>
    <s v="Processos de Negócios"/>
    <s v="Economia Sustentável"/>
    <s v="Estruturar e Dinamizar Atividades Produtivas"/>
    <s v="-"/>
    <s v="AD"/>
    <s v="AD/GIM"/>
    <s v="8ª SR"/>
    <s v="3 - Projetos Complementares"/>
    <s v="Recuperação de Estradas Vicinais em São Benedito do Rio Preto/MA - 2019"/>
    <m/>
    <s v="Obra"/>
    <s v="Recuperação de Estradas Vicinais"/>
    <s v="Estradas Vicinais"/>
    <m/>
    <s v="06 - Em execução"/>
    <s v="Convênio 8.277.00/2019 - Solicitada complementação do projeto básico dia 26/04/2021. Em análise dia 05/05/2021. Cláusula suspensiva vence em 28/07/2021.  Convênio 8.381.00/2019 - Retirada de Cláusula Suspensiva em 14/09/2020. Processo licitatório analisado com rejeição de licitação Tomada de Preços. Aguardando novas providências por parte da convenente."/>
    <s v="Não"/>
    <s v="Sem Restrição Informada"/>
    <s v="Sem Restrição Informada"/>
    <s v="Sem Restrição/Problema"/>
    <s v="Sem Restrição Informada"/>
    <s v="Sem Restrição Informada"/>
    <s v="NA"/>
    <s v="NA"/>
    <s v="NA"/>
    <s v="-"/>
    <s v="MA"/>
    <n v="0"/>
    <n v="0"/>
    <n v="0"/>
    <n v="0"/>
    <n v="0"/>
    <n v="1955000"/>
    <n v="0"/>
    <n v="0"/>
    <s v="Sim"/>
    <x v="0"/>
  </r>
  <r>
    <n v="3"/>
    <x v="765"/>
    <s v="Processos de Negócios"/>
    <s v="Economia Sustentável"/>
    <s v="Estruturar e Dinamizar Atividades Produtivas"/>
    <s v="-"/>
    <s v="AD"/>
    <s v="AD/GIM"/>
    <s v="8ª SR"/>
    <s v="3 - Projetos Complementares"/>
    <s v="Recuperação de Estradas Vicinais em São Bento/MA - 2018"/>
    <m/>
    <s v="Obra"/>
    <s v="Recuperação de Estradas Vicinais"/>
    <s v="Estradas Vicinais"/>
    <m/>
    <s v="06 - Em execução"/>
    <s v="Parcelas do convênio pagas, aguardando relatório da fiscalização."/>
    <s v="Não"/>
    <s v="Sem Restrição Informada"/>
    <s v="Sem Restrição Informada"/>
    <s v="Sem Restrição/Problema"/>
    <s v="Sem Restrição Informada"/>
    <s v="Sem Restrição Informada"/>
    <s v="NA"/>
    <s v="NA"/>
    <s v="NA"/>
    <s v="-"/>
    <s v="MA"/>
    <n v="77"/>
    <n v="0"/>
    <n v="0"/>
    <n v="0"/>
    <n v="0"/>
    <n v="380000"/>
    <n v="0"/>
    <n v="380000"/>
    <s v="Sim"/>
    <x v="0"/>
  </r>
  <r>
    <n v="3"/>
    <x v="766"/>
    <s v="Processos de Negócios"/>
    <s v="Economia Sustentável"/>
    <s v="Estruturar e Dinamizar Atividades Produtivas"/>
    <s v="-"/>
    <s v="AD"/>
    <s v="AD/GIM"/>
    <s v="8ª SR"/>
    <s v="3 - Projetos Complementares"/>
    <s v="Recuperação de Estradas Vicinais em São Bento/MA - 2019"/>
    <m/>
    <s v="Obra"/>
    <s v="Recuperação de Estradas Vicinais"/>
    <s v="Estradas Vicinais"/>
    <m/>
    <s v="06 - Em execução"/>
    <s v="Primeira parcela paga em 08/2020, no valor de R$ 382.000,00. Aguardando documentação na Plataforma Mais Brasil para processo de pagamento."/>
    <s v="Não"/>
    <s v="Sem Restrição Informada"/>
    <s v="Sem Restrição Informada"/>
    <s v="Sem Restrição/Problema"/>
    <s v="Sem Restrição Informada"/>
    <s v="Sem Restrição Informada"/>
    <s v="NA"/>
    <s v="NA"/>
    <s v="NA"/>
    <s v="-"/>
    <s v="MA"/>
    <n v="30"/>
    <n v="0"/>
    <n v="0"/>
    <n v="0"/>
    <n v="0"/>
    <n v="1528000"/>
    <n v="0"/>
    <n v="0"/>
    <s v="Sim"/>
    <x v="0"/>
  </r>
  <r>
    <n v="3"/>
    <x v="767"/>
    <s v="Processos de Negócios"/>
    <s v="Economia Sustentável"/>
    <s v="Estruturar e Dinamizar Atividades Produtivas"/>
    <s v="-"/>
    <s v="AD"/>
    <s v="AD/GIM"/>
    <s v="8ª SR"/>
    <s v="3 - Projetos Complementares"/>
    <s v="Recuperação de Estradas Vicinais em São Bernardo/MA - 2020"/>
    <m/>
    <s v="Obra"/>
    <s v="Recuperação de Estradas Vicinais"/>
    <s v="Estradas Vicinais"/>
    <m/>
    <s v="06 - Em execução"/>
    <s v="Retirada de Cláusula Suspensiva em 09/03/2021. Aguardando processo licitatório."/>
    <s v="Não"/>
    <s v="Sem Restrição Informada"/>
    <s v="Sem Restrição Informada"/>
    <s v="Sem Restrição/Problema"/>
    <s v="Sem Restrição Informada"/>
    <s v="Sem Restrição Informada"/>
    <s v="NA"/>
    <s v="NA"/>
    <s v="NA"/>
    <s v="-"/>
    <s v="MA"/>
    <n v="0"/>
    <n v="0"/>
    <n v="0"/>
    <n v="0"/>
    <n v="0"/>
    <n v="2865000"/>
    <n v="0"/>
    <n v="0"/>
    <s v="Sim"/>
    <x v="0"/>
  </r>
  <r>
    <n v="3"/>
    <x v="768"/>
    <s v="Processos de Negócios"/>
    <s v="Economia Sustentável"/>
    <s v="Estruturar e Dinamizar Atividades Produtivas"/>
    <s v="-"/>
    <s v="AD"/>
    <s v="AD/GIM"/>
    <s v="8ª SR"/>
    <s v="3 - Projetos Complementares"/>
    <s v="Recuperação de Estradas Vicinais em São Domingos do Azeitão/MA - 2019"/>
    <m/>
    <s v="Obra"/>
    <s v="Recuperação de Estradas Vicinais"/>
    <s v="Estradas Vicinais"/>
    <m/>
    <s v="06 - Em execução"/>
    <s v="Até o presente momento a convenente não apresentou projeto básico para análise e aprovação. Foi notificada sobre esta pendência e informada de que que o prazo máximo para apresentação deste e dia 28/07/2021, data que finda a cláusula suspensiva. Houve resposta da convenente informando que está em elaboração."/>
    <s v="Não"/>
    <s v="Sem Restrição Informada"/>
    <s v="Sem Restrição Informada"/>
    <s v="Sem Restrição/Problema"/>
    <s v="Sem Restrição Informada"/>
    <s v="Sem Restrição Informada"/>
    <s v="NA"/>
    <s v="NA"/>
    <s v="NA"/>
    <s v="-"/>
    <s v="MA"/>
    <n v="0"/>
    <n v="0"/>
    <n v="0"/>
    <n v="0"/>
    <n v="0"/>
    <n v="285000"/>
    <n v="0"/>
    <n v="0"/>
    <s v="Sim"/>
    <x v="0"/>
  </r>
  <r>
    <n v="3"/>
    <x v="769"/>
    <s v="Processos de Negócios"/>
    <s v="Economia Sustentável"/>
    <s v="Estruturar e Dinamizar Atividades Produtivas"/>
    <s v="-"/>
    <s v="AD"/>
    <s v="AD/GIM"/>
    <s v="8ª SR"/>
    <s v="3 - Projetos Complementares"/>
    <s v="Recuperação de Estradas Vicinais em São Domingos do Maranhão/MA - 2019"/>
    <m/>
    <s v="Obra"/>
    <s v="Recuperação de Estradas Vicinais"/>
    <s v="Estradas Vicinais"/>
    <m/>
    <s v="06 - Em execução"/>
    <s v="Aguardando processo licitatório. Retirada de Cláusula Suspensiva em 12/08/2020"/>
    <s v="Não"/>
    <s v="Sem Restrição Informada"/>
    <s v="Sem Restrição Informada"/>
    <s v="Sem Restrição/Problema"/>
    <s v="Sem Restrição Informada"/>
    <s v="Sem Restrição Informada"/>
    <s v="NA"/>
    <s v="NA"/>
    <s v="NA"/>
    <s v="-"/>
    <s v="MA"/>
    <n v="0"/>
    <n v="0"/>
    <n v="0"/>
    <n v="0"/>
    <n v="0"/>
    <n v="1432500"/>
    <n v="0"/>
    <n v="0"/>
    <s v="Sim"/>
    <x v="0"/>
  </r>
  <r>
    <n v="3"/>
    <x v="770"/>
    <s v="Processos de Negócios"/>
    <s v="Economia Sustentável"/>
    <s v="Estruturar e Dinamizar Atividades Produtivas"/>
    <s v="-"/>
    <s v="AD"/>
    <s v="AD/GIM"/>
    <s v="8ª SR"/>
    <s v="3 - Projetos Complementares"/>
    <s v="Recuperação de Estradas Vicinais em São Francisco do Brejão/MA - 2019"/>
    <m/>
    <s v="Obra"/>
    <s v="Recuperação de Estradas Vicinais"/>
    <s v="Estradas Vicinais"/>
    <m/>
    <s v="06 - Em execução"/>
    <s v="Retirada de Cláusula Suspensiva em 08/04/2021. Aguardando ajuste no Projeto básico a ser disponibilizado pela prefeitura par analise da fiscalização Codevasf."/>
    <s v="Não"/>
    <s v="Sem Restrição Informada"/>
    <s v="Sem Restrição Informada"/>
    <s v="Sem Restrição/Problema"/>
    <s v="Sem Restrição Informada"/>
    <s v="Sem Restrição Informada"/>
    <s v="NA"/>
    <s v="NA"/>
    <s v="NA"/>
    <s v="-"/>
    <s v="MA"/>
    <n v="0"/>
    <n v="0"/>
    <n v="0"/>
    <n v="0"/>
    <n v="0"/>
    <n v="1373500"/>
    <n v="0"/>
    <n v="0"/>
    <s v="Sim"/>
    <x v="0"/>
  </r>
  <r>
    <n v="3"/>
    <x v="771"/>
    <s v="Processos de Negócios"/>
    <s v="Economia Sustentável"/>
    <s v="Estruturar e Dinamizar Atividades Produtivas"/>
    <s v="-"/>
    <s v="AD"/>
    <s v="AD/GIM"/>
    <s v="8ª SR"/>
    <s v="3 - Projetos Complementares"/>
    <s v="Recuperação de Estradas Vicinais em São Luis Gonzaga do Maranhão/MA - 2019"/>
    <m/>
    <s v="Obra"/>
    <s v="Recuperação de Estradas Vicinais"/>
    <s v="Estradas Vicinais"/>
    <m/>
    <s v="06 - Em execução"/>
    <s v="Aguardando inserção de projeto licitatório para realizar análise. Retirada de Cláusula Suspensiva em 05/10/2020"/>
    <s v="Não"/>
    <s v="Sem Restrição Informada"/>
    <s v="Sem Restrição Informada"/>
    <s v="Sem Restrição/Problema"/>
    <s v="Sem Restrição Informada"/>
    <s v="Sem Restrição Informada"/>
    <s v="NA"/>
    <s v="NA"/>
    <s v="NA"/>
    <s v="-"/>
    <s v="MA"/>
    <n v="0"/>
    <n v="0"/>
    <n v="0"/>
    <n v="0"/>
    <n v="0"/>
    <n v="1500000"/>
    <n v="0"/>
    <n v="0"/>
    <s v="Sim"/>
    <x v="0"/>
  </r>
  <r>
    <n v="3"/>
    <x v="772"/>
    <s v="Processos de Negócios"/>
    <s v="Economia Sustentável"/>
    <s v="Estruturar e Dinamizar Atividades Produtivas"/>
    <s v="-"/>
    <s v="AD"/>
    <s v="AD/GIM"/>
    <s v="8ª SR"/>
    <s v="3 - Projetos Complementares"/>
    <s v="Recuperação de Estradas Vicinais em São Pedro dos Crentes/MA - 2019"/>
    <m/>
    <s v="Obra"/>
    <s v="Recuperação de Estradas Vicinais"/>
    <s v="Estradas Vicinais"/>
    <m/>
    <s v="06 - Em execução"/>
    <s v="Aguardo de ajuste no projeto com fins de retirar a cláusula suspensiva."/>
    <s v="Não"/>
    <s v="Sem Restrição Informada"/>
    <s v="Sem Restrição Informada"/>
    <s v="Sem Restrição/Problema"/>
    <s v="Sem Restrição Informada"/>
    <s v="Sem Restrição Informada"/>
    <s v="NA"/>
    <s v="NA"/>
    <s v="NA"/>
    <s v="-"/>
    <s v="MA"/>
    <n v="0"/>
    <n v="0"/>
    <n v="0"/>
    <n v="0"/>
    <n v="0"/>
    <n v="389867"/>
    <n v="0"/>
    <n v="0"/>
    <s v="Sim"/>
    <x v="0"/>
  </r>
  <r>
    <n v="3"/>
    <x v="773"/>
    <s v="Processos de Negócios"/>
    <s v="Economia Sustentável"/>
    <s v="Estruturar e Dinamizar Atividades Produtivas"/>
    <s v="-"/>
    <s v="AD"/>
    <s v="AD/GIM"/>
    <s v="8ª SR"/>
    <s v="3 - Projetos Complementares"/>
    <s v="Recuperação de Estradas Vicinais em Senador Alexandre Costa/MA - 2019"/>
    <m/>
    <s v="Obra"/>
    <s v="Recuperação de Estradas Vicinais"/>
    <s v="Estradas Vicinais"/>
    <m/>
    <s v="06 - Em execução"/>
    <s v="Data da retirada da Cláusula Suspensiva : 07/05/2020. Processo licitatório em análise."/>
    <s v="Não"/>
    <s v="Sem Restrição Informada"/>
    <s v="Sem Restrição Informada"/>
    <s v="Sem Restrição/Problema"/>
    <s v="Sem Restrição Informada"/>
    <s v="Sem Restrição Informada"/>
    <s v="NA"/>
    <s v="NA"/>
    <s v="NA"/>
    <s v="-"/>
    <s v="MA"/>
    <n v="0"/>
    <n v="0"/>
    <n v="0"/>
    <n v="0"/>
    <n v="0"/>
    <n v="380000"/>
    <n v="0"/>
    <n v="0"/>
    <s v="Sim"/>
    <x v="0"/>
  </r>
  <r>
    <n v="3"/>
    <x v="774"/>
    <s v="Processos de Negócios"/>
    <s v="Economia Sustentável"/>
    <s v="Estruturar e Dinamizar Atividades Produtivas"/>
    <s v="-"/>
    <s v="AD"/>
    <s v="AD/GIM"/>
    <s v="8ª SR"/>
    <s v="3 - Projetos Complementares"/>
    <s v="Recuperação de Estradas Vicinais em Sucupira do Norte/MA - 2018"/>
    <m/>
    <s v="Obra"/>
    <s v="Recuperação de Estradas Vicinais"/>
    <s v="Estradas Vicinais"/>
    <m/>
    <s v="06 - Em execução"/>
    <s v="Realizado vistoria inloco onde constatou-se avanço de 82,94% em 19/02/2021, realizada apresentação e aprovação do projeto executivo bem como o ART e sua justificativas.  Solicitado liberação da 3ª Parcela do convênio no valor de R$200.000,00"/>
    <s v="Não"/>
    <s v="Sem Restrição Informada"/>
    <s v="Sem Restrição Informada"/>
    <s v="Sem Restrição/Problema"/>
    <s v="Sem Restrição Informada"/>
    <s v="Sem Restrição Informada"/>
    <s v="NA"/>
    <s v="NA"/>
    <s v="NA"/>
    <s v="-"/>
    <s v="MA"/>
    <n v="82"/>
    <n v="0"/>
    <n v="0"/>
    <n v="0"/>
    <n v="0"/>
    <n v="200000"/>
    <n v="0"/>
    <n v="0"/>
    <s v="Sim"/>
    <x v="0"/>
  </r>
  <r>
    <n v="3"/>
    <x v="775"/>
    <s v="Processos de Negócios"/>
    <s v="Economia Sustentável"/>
    <s v="Estruturar e Dinamizar Atividades Produtivas"/>
    <s v="-"/>
    <s v="AD"/>
    <s v="AD/GIM"/>
    <s v="8ª SR"/>
    <s v="3 - Projetos Complementares"/>
    <s v="Recuperação de Estradas Vicinais em Turiaçu/MA - 2020"/>
    <m/>
    <s v="Obra"/>
    <s v="Recuperação de Estradas Vicinais"/>
    <s v="Estradas Vicinais"/>
    <m/>
    <s v="06 - Em execução"/>
    <s v="Aguardando processo licitatório."/>
    <s v="Não"/>
    <s v="Sem Restrição Informada"/>
    <s v="Sem Restrição Informada"/>
    <s v="Sem Restrição/Problema"/>
    <s v="Sem Restrição Informada"/>
    <s v="Sem Restrição Informada"/>
    <s v="NA"/>
    <s v="NA"/>
    <s v="NA"/>
    <s v="-"/>
    <s v="MA"/>
    <n v="0"/>
    <n v="0"/>
    <n v="0"/>
    <n v="0"/>
    <n v="0"/>
    <n v="719000"/>
    <n v="0"/>
    <n v="0"/>
    <s v="Sim"/>
    <x v="0"/>
  </r>
  <r>
    <n v="3"/>
    <x v="776"/>
    <s v="Processos de Negócios"/>
    <s v="Economia Sustentável"/>
    <s v="Estruturar e Dinamizar Atividades Produtivas"/>
    <s v="-"/>
    <s v="AD"/>
    <s v="AD/GIM"/>
    <s v="8ª SR"/>
    <s v="3 - Projetos Complementares"/>
    <s v="Construção/Recuperação de Praças em São Domingos do Maranhão/MA"/>
    <m/>
    <s v="Obra"/>
    <s v="Praça"/>
    <s v="Ações de Apoio ao Desenvolvimento Regional"/>
    <m/>
    <s v="06 - Em execução"/>
    <s v="Primeira fatura paga em 05/03/2021. Aguardando nova visita técnica do fiscal."/>
    <s v="Não"/>
    <s v="Sem Restrição Informada"/>
    <s v="Sem Restrição Informada"/>
    <s v="Sem Restrição/Problema"/>
    <s v="Sem Restrição Informada"/>
    <s v="Sem Restrição Informada"/>
    <s v="NA"/>
    <s v="NA"/>
    <s v="NA"/>
    <s v="-"/>
    <s v="MA"/>
    <n v="50"/>
    <n v="0"/>
    <n v="0"/>
    <n v="0"/>
    <n v="0"/>
    <n v="128250.88"/>
    <n v="0"/>
    <n v="0"/>
    <s v="Sim"/>
    <x v="0"/>
  </r>
  <r>
    <n v="3"/>
    <x v="777"/>
    <s v="Processos de Negócios"/>
    <s v="Economia Sustentável"/>
    <s v="Estruturar e Dinamizar Atividades Produtivas"/>
    <s v="-"/>
    <s v="AD"/>
    <s v="AD/GIM"/>
    <s v="8ª SR"/>
    <s v="3 - Projetos Complementares"/>
    <s v="Construção/Recuperação de Praças em São Pedro dos Crentes/MA"/>
    <m/>
    <s v="Obra"/>
    <s v="Praça"/>
    <s v="Ações de Apoio ao Desenvolvimento Regional"/>
    <m/>
    <s v="06 - Em execução"/>
    <s v="Aguardo de projeto básico de engenharia."/>
    <s v="Não"/>
    <s v="Sem Restrição Informada"/>
    <s v="Sem Restrição Informada"/>
    <s v="Sem Restrição/Problema"/>
    <s v="Sem Restrição Informada"/>
    <s v="Sem Restrição Informada"/>
    <s v="NA"/>
    <s v="NA"/>
    <s v="NA"/>
    <s v="-"/>
    <s v="MA"/>
    <n v="0"/>
    <n v="0"/>
    <n v="0"/>
    <n v="0"/>
    <n v="0"/>
    <n v="250000"/>
    <n v="0"/>
    <n v="0"/>
    <s v="Sim"/>
    <x v="0"/>
  </r>
  <r>
    <n v="3"/>
    <x v="778"/>
    <s v="Processos de Negócios"/>
    <s v="Economia Sustentável"/>
    <s v="Estruturar e Dinamizar Atividades Produtivas"/>
    <s v="-"/>
    <s v="AD"/>
    <s v="AD/GIM"/>
    <s v="8ª SR"/>
    <s v="3 - Projetos Complementares"/>
    <s v="Construção/Recuperação de Praças em Vitória do Mearim/MA"/>
    <m/>
    <s v="Obra"/>
    <s v="Praça"/>
    <s v="Ações de Apoio ao Desenvolvimento Regional"/>
    <m/>
    <s v="06 - Em execução"/>
    <s v="Aguardo de projeto e documentação ambiental, fins de retirar a cláusula suspensiva."/>
    <s v="Não"/>
    <s v="Sem Restrição Informada"/>
    <s v="Sem Restrição Informada"/>
    <s v="Sem Restrição/Problema"/>
    <s v="Sem Restrição Informada"/>
    <s v="Sem Restrição Informada"/>
    <s v="NA"/>
    <s v="NA"/>
    <s v="NA"/>
    <s v="-"/>
    <s v="MA"/>
    <n v="0"/>
    <n v="0"/>
    <n v="0"/>
    <n v="0"/>
    <n v="0"/>
    <n v="760000"/>
    <n v="0"/>
    <n v="0"/>
    <s v="Sim"/>
    <x v="0"/>
  </r>
  <r>
    <n v="3"/>
    <x v="779"/>
    <s v="Processos de Negócios"/>
    <s v="Economia Sustentável"/>
    <s v="Estruturar e Dinamizar Atividades Produtivas"/>
    <s v="-"/>
    <s v="AD"/>
    <s v="AD/GIM"/>
    <s v="8ª SR"/>
    <s v="3 - Projetos Complementares"/>
    <s v="Construção de Ponte em Diversos Munícipios no Estado do Maranhão - 2019"/>
    <m/>
    <s v="Obra"/>
    <s v="Construção de Pontes"/>
    <s v="Construção de Pontes"/>
    <m/>
    <s v="06 - Em execução"/>
    <s v="Contrato em execução."/>
    <s v="Não"/>
    <s v="Sem Restrição Informada"/>
    <s v="Sem Restrição Informada"/>
    <s v="Sem Restrição/Problema"/>
    <s v="Sem Restrição Informada"/>
    <s v="Sem Restrição Informada"/>
    <s v="NA"/>
    <s v="NA"/>
    <s v="NA"/>
    <s v="-"/>
    <s v="MA"/>
    <n v="15"/>
    <n v="0"/>
    <n v="0"/>
    <n v="0"/>
    <n v="0"/>
    <n v="9326665.7300000004"/>
    <n v="0"/>
    <n v="1332781.6599999999"/>
    <s v="Sim"/>
    <x v="0"/>
  </r>
  <r>
    <n v="3"/>
    <x v="780"/>
    <s v="Processos de Negócios"/>
    <s v="Economia Sustentável"/>
    <s v="Estruturar e Dinamizar Atividades Produtivas"/>
    <s v="-"/>
    <s v="AD"/>
    <s v="AD/GIM"/>
    <s v="8ª SR"/>
    <s v="3 - Projetos Complementares"/>
    <s v="Construção de Ponte em Loreto/MA - 2018"/>
    <m/>
    <s v="Obra"/>
    <s v="Construção de Pontes"/>
    <s v="Construção de Pontes"/>
    <m/>
    <s v="06 - Em execução"/>
    <s v="Data de emissão do RAC da parcela única: 27/11/2020Data de pagamento da parcela única: O pagamento ainda não foi realizadoData estimada da próxima visita técnica: Maio 2021"/>
    <s v="Não"/>
    <s v="Sem Restrição Informada"/>
    <s v="Sem Restrição Informada"/>
    <s v="Sem Restrição/Problema"/>
    <s v="Sem Restrição Informada"/>
    <s v="Sem Restrição Informada"/>
    <s v="NA"/>
    <s v="NA"/>
    <s v="NA"/>
    <s v="-"/>
    <s v="MA"/>
    <n v="0"/>
    <n v="0"/>
    <n v="0"/>
    <n v="0"/>
    <n v="0"/>
    <n v="285000"/>
    <n v="0"/>
    <n v="285000"/>
    <s v="Sim"/>
    <x v="0"/>
  </r>
  <r>
    <n v="2"/>
    <x v="781"/>
    <s v="Processos de Negócios"/>
    <s v="Economia Sustentável"/>
    <s v="Estruturar e Dinamizar Atividades Produtivas"/>
    <s v="-"/>
    <s v="AD"/>
    <s v="AD/GIM"/>
    <s v="7ª SR"/>
    <s v="3 - Projetos Complementares"/>
    <s v="Construção de Espaços Multieventos em Landri Sales/PI - 2019"/>
    <e v="#REF!"/>
    <s v="Obra"/>
    <s v="Espaço Multievento"/>
    <s v="Ações de Apoio ao Desenvolvimento Regional"/>
    <m/>
    <s v="03 - Em licitação"/>
    <s v="licitação da meta 2 aprovada e aguardando a licitação da meta 1."/>
    <s v="Sim"/>
    <s v="Técnico"/>
    <s v="Baixo"/>
    <s v="Aguardando Licitação Convenente - 2019"/>
    <s v="Convênio celebrado em 2019. Aguardando Processo licitatório"/>
    <s v="Sem Restrição Informada"/>
    <s v="NA"/>
    <s v="NA"/>
    <s v="NA"/>
    <s v="-"/>
    <s v="PI"/>
    <n v="0"/>
    <n v="0"/>
    <n v="0"/>
    <n v="0"/>
    <n v="0"/>
    <n v="253000"/>
    <n v="0"/>
    <n v="0"/>
    <s v="Sim"/>
    <x v="0"/>
  </r>
  <r>
    <n v="2"/>
    <x v="782"/>
    <s v="Processos de Negócios"/>
    <s v="Economia Sustentável"/>
    <s v="Estruturar e Dinamizar Atividades Produtivas"/>
    <s v="-"/>
    <s v="AD"/>
    <s v="AD/GIM"/>
    <s v="7ª SR"/>
    <s v="3 - Projetos Complementares"/>
    <s v="Construção de Espaços Multieventos em Luís Correia/PI - 2019"/>
    <e v="#REF!"/>
    <s v="Obra"/>
    <s v="Espaço Multievento"/>
    <s v="Ações de Apoio ao Desenvolvimento Regional"/>
    <m/>
    <s v="03 - Em licitação"/>
    <s v="aguardando licitações."/>
    <s v="Sim"/>
    <s v="Técnico"/>
    <s v="Baixo"/>
    <s v="Aguardando Licitação Convenente - 2019"/>
    <s v="Convênio celebrado em 2019. Aguardando Processo licitatório"/>
    <s v="Sem Restrição Informada"/>
    <s v="NA"/>
    <s v="NA"/>
    <s v="NA"/>
    <s v="-"/>
    <s v="PI"/>
    <n v="0"/>
    <n v="0"/>
    <n v="0"/>
    <n v="0"/>
    <n v="0"/>
    <n v="253000"/>
    <n v="0"/>
    <n v="0"/>
    <s v="Sim"/>
    <x v="0"/>
  </r>
  <r>
    <n v="2"/>
    <x v="783"/>
    <s v="Processos de Negócios"/>
    <s v="Economia Sustentável"/>
    <s v="Estruturar e Dinamizar Atividades Produtivas"/>
    <s v="-"/>
    <s v="AD"/>
    <s v="AD/GIM"/>
    <s v="7ª SR"/>
    <s v="3 - Projetos Complementares"/>
    <s v="Construção de Espaços Multieventos em Madeiro/PI - 2019"/>
    <e v="#REF!"/>
    <s v="Obra"/>
    <s v="Espaço Multievento"/>
    <s v="Ações de Apoio ao Desenvolvimento Regional"/>
    <m/>
    <s v="03 - Em licitação"/>
    <s v="aguardando licitação da obra. contrapartida e anexar no siconv"/>
    <s v="Sim"/>
    <s v="Técnico"/>
    <s v="Baixo"/>
    <s v="Aguardando Licitação Convenente - 2019"/>
    <s v="Convênio celebrado em 2019. Aguardando Processo licitatório"/>
    <s v="Sem Restrição Informada"/>
    <s v="NA"/>
    <s v="NA"/>
    <s v="NA"/>
    <s v="-"/>
    <s v="PI"/>
    <n v="0"/>
    <n v="0"/>
    <n v="0"/>
    <n v="0"/>
    <n v="0"/>
    <n v="253000"/>
    <n v="0"/>
    <n v="0"/>
    <s v="Sim"/>
    <x v="0"/>
  </r>
  <r>
    <n v="3"/>
    <x v="784"/>
    <s v="Processos de Negócios"/>
    <s v="Economia Sustentável"/>
    <s v="Estruturar e Dinamizar Atividades Produtivas"/>
    <s v="-"/>
    <s v="AD"/>
    <s v="AD/GIM"/>
    <s v="7ª SR"/>
    <s v="3 - Projetos Complementares"/>
    <s v="Construção de Espaços Multieventos em Massapê do Piauí/PI"/>
    <m/>
    <s v="Obra"/>
    <s v="Espaço Multievento"/>
    <s v="Ações de Apoio ao Desenvolvimento Regional"/>
    <m/>
    <s v="00 - A iniciar"/>
    <s v="Solicitada a liberação da parcela única em 04/02/2021, aguardando pagamento e início dos serviços. Não esta apta à fiscalização de campo."/>
    <s v="Não"/>
    <s v="Sem Restrição Informada"/>
    <s v="Sem Restrição Informada"/>
    <s v="Sem Restrição/Problema"/>
    <s v="Sem Restrição Informada"/>
    <s v="Sem Restrição Informada"/>
    <s v="NA"/>
    <s v="NA"/>
    <s v="NA"/>
    <s v="-"/>
    <s v="PI"/>
    <n v="0"/>
    <n v="0"/>
    <n v="0"/>
    <n v="0"/>
    <n v="0"/>
    <n v="253000"/>
    <n v="0"/>
    <n v="253000"/>
    <s v="Sim"/>
    <x v="0"/>
  </r>
  <r>
    <n v="2"/>
    <x v="785"/>
    <s v="Processos de Negócios"/>
    <s v="Economia Sustentável"/>
    <s v="Estruturar e Dinamizar Atividades Produtivas"/>
    <s v="-"/>
    <s v="AD"/>
    <s v="AD/GIM"/>
    <s v="7ª SR"/>
    <s v="3 - Projetos Complementares"/>
    <s v="Construção de Espaços Multieventos em Miguel Leão/PI - 2019"/>
    <e v="#REF!"/>
    <s v="Obra"/>
    <s v="Espaço Multievento"/>
    <s v="Ações de Apoio ao Desenvolvimento Regional"/>
    <m/>
    <s v="03 - Em licitação"/>
    <s v=" Aguardando processos licitatórios"/>
    <s v="Sim"/>
    <s v="Técnico"/>
    <s v="Baixo"/>
    <s v="Aguardando Licitação Convenente - 2019"/>
    <s v="Convênio celebrado em 2019. Aguardando Processo licitatório"/>
    <s v="Sem Restrição Informada"/>
    <s v="NA"/>
    <s v="NA"/>
    <s v="NA"/>
    <s v="-"/>
    <s v="PI"/>
    <n v="0"/>
    <n v="0"/>
    <n v="0"/>
    <n v="0"/>
    <n v="0"/>
    <n v="253000"/>
    <n v="0"/>
    <n v="0"/>
    <s v="Sim"/>
    <x v="0"/>
  </r>
  <r>
    <n v="3"/>
    <x v="786"/>
    <s v="Processos de Negócios"/>
    <s v="Economia Sustentável"/>
    <s v="Estruturar e Dinamizar Atividades Produtivas"/>
    <s v="-"/>
    <s v="AD"/>
    <s v="AD/GIM"/>
    <s v="AD"/>
    <s v="3 - Projetos Complementares"/>
    <s v="Pavimentação de Vias Públicas em Diversos Munícipios no Estado do Ceará -2019"/>
    <m/>
    <s v="Obra"/>
    <s v="Pavimentação"/>
    <s v="Pavimentação"/>
    <m/>
    <s v="06 - Em execução"/>
    <s v="Ordem de serviço emitida."/>
    <s v="Não"/>
    <s v="Sem Restrição Informada"/>
    <s v="Sem Restrição Informada"/>
    <s v="Sem Restrição/Problema"/>
    <s v="Sem Restrição Informada"/>
    <s v="Sem Restrição Informada"/>
    <s v="NA"/>
    <s v="NA"/>
    <s v="NA"/>
    <s v="-"/>
    <s v="CE"/>
    <n v="0"/>
    <n v="0"/>
    <n v="0"/>
    <n v="0"/>
    <n v="0"/>
    <n v="27867466.32"/>
    <n v="0"/>
    <n v="510800.46"/>
    <s v="Sim"/>
    <x v="0"/>
  </r>
  <r>
    <n v="3"/>
    <x v="787"/>
    <s v="Processos de Negócios"/>
    <s v="Economia Sustentável"/>
    <s v="Estruturar e Dinamizar Atividades Produtivas"/>
    <s v="-"/>
    <s v="AD"/>
    <s v="AD/GIM"/>
    <s v="7ª SR"/>
    <s v="3 - Projetos Complementares"/>
    <s v="Construção de Espaços Multieventos em Nazaré do Piauí/PI"/>
    <m/>
    <s v="Obra"/>
    <s v="Espaço Multievento"/>
    <s v="Ações de Apoio ao Desenvolvimento Regional"/>
    <m/>
    <s v="04 - Licitado"/>
    <s v=" Já foi pedido a liberação da parcela"/>
    <s v="Não"/>
    <s v="Sem Restrição Informada"/>
    <s v="Sem Restrição Informada"/>
    <s v="Sem Restrição/Problema"/>
    <s v="Sem Restrição Informada"/>
    <s v="Sem Restrição Informada"/>
    <s v="NA"/>
    <s v="NA"/>
    <s v="NA"/>
    <s v="-"/>
    <s v="PI"/>
    <n v="0"/>
    <n v="0"/>
    <n v="0"/>
    <n v="0"/>
    <n v="0"/>
    <n v="253000"/>
    <n v="0"/>
    <n v="253000"/>
    <s v="Sim"/>
    <x v="0"/>
  </r>
  <r>
    <n v="3"/>
    <x v="788"/>
    <s v="Processos de Negócios"/>
    <s v="Economia Sustentável"/>
    <s v="Estruturar e Dinamizar Atividades Produtivas"/>
    <s v="-"/>
    <s v="AD"/>
    <s v="AD/GIM"/>
    <s v="7ª SR"/>
    <s v="3 - Projetos Complementares"/>
    <s v="Construção de Espaços Multieventos em Paqueta/PI"/>
    <m/>
    <s v="Obra"/>
    <s v="Espaço Multievento"/>
    <s v="Ações de Apoio ao Desenvolvimento Regional"/>
    <m/>
    <s v="04 - Licitado"/>
    <s v=" Parcela única paga em 27/05/2021. Aguardando início dos serviços para agendamento de vistoria"/>
    <s v="Não"/>
    <s v="Sem Restrição Informada"/>
    <s v="Sem Restrição Informada"/>
    <s v="Sem Restrição/Problema"/>
    <s v="Sem Restrição Informada"/>
    <s v="Sem Restrição Informada"/>
    <s v="NA"/>
    <s v="NA"/>
    <s v="NA"/>
    <s v="-"/>
    <s v="PI"/>
    <n v="0"/>
    <n v="0"/>
    <n v="0"/>
    <n v="0"/>
    <n v="0"/>
    <n v="253000"/>
    <n v="0"/>
    <n v="253000"/>
    <s v="Sim"/>
    <x v="0"/>
  </r>
  <r>
    <n v="2"/>
    <x v="789"/>
    <s v="Processos de Negócios"/>
    <s v="Economia Sustentável"/>
    <s v="Estruturar e Dinamizar Atividades Produtivas"/>
    <s v="-"/>
    <s v="AD"/>
    <s v="AD/GIM"/>
    <s v="7ª SR"/>
    <s v="3 - Projetos Complementares"/>
    <s v="Construção de Espaços Multieventos em Parnaguá/PI - 2019"/>
    <e v="#REF!"/>
    <s v="Obra"/>
    <s v="Espaço Multievento"/>
    <s v="Ações de Apoio ao Desenvolvimento Regional"/>
    <m/>
    <s v="03 - Em licitação"/>
    <s v="Foi apresentada a nova licitação da meta 2, depois de  feita a análise sendo reprovada não atende aos itens b e d."/>
    <s v="Sim"/>
    <s v="Técnico"/>
    <s v="Baixo"/>
    <s v="Aguardando Licitação Convenente - 2019"/>
    <s v="Convênio celebrado em 2019. Aguardando Processo licitatório"/>
    <s v="Sem Restrição Informada"/>
    <s v="NA"/>
    <s v="NA"/>
    <s v="NA"/>
    <s v="-"/>
    <s v="PI"/>
    <n v="0"/>
    <n v="0"/>
    <n v="0"/>
    <n v="0"/>
    <n v="0"/>
    <n v="253000"/>
    <n v="0"/>
    <n v="0"/>
    <s v="Sim"/>
    <x v="0"/>
  </r>
  <r>
    <n v="3"/>
    <x v="790"/>
    <s v="Processos de Negócios"/>
    <s v="Economia Sustentável"/>
    <s v="Estruturar e Dinamizar Atividades Produtivas"/>
    <s v="-"/>
    <s v="AD"/>
    <s v="AD/GIM"/>
    <s v="7ª SR"/>
    <s v="3 - Projetos Complementares"/>
    <s v="Construção de Espaços Multieventos em Patos do Piauí/PI"/>
    <m/>
    <s v="Obra"/>
    <s v="Espaço Multievento"/>
    <s v="Ações de Apoio ao Desenvolvimento Regional"/>
    <m/>
    <s v="04 - Licitado"/>
    <s v="Solicitada a liberação da parcela única em 04/02/2021, aguardando pagamento e início dos serviços. Não está apta à fiscalização de campo."/>
    <s v="Não"/>
    <s v="Sem Restrição Informada"/>
    <s v="Sem Restrição Informada"/>
    <s v="Sem Restrição/Problema"/>
    <s v="Sem Restrição Informada"/>
    <s v="Sem Restrição Informada"/>
    <s v="NA"/>
    <s v="NA"/>
    <s v="NA"/>
    <s v="-"/>
    <s v="PI"/>
    <n v="0"/>
    <n v="0"/>
    <n v="0"/>
    <n v="0"/>
    <n v="0"/>
    <n v="253000"/>
    <n v="0"/>
    <n v="253000"/>
    <s v="Sim"/>
    <x v="0"/>
  </r>
  <r>
    <n v="3"/>
    <x v="791"/>
    <s v="Processos de Negócios"/>
    <s v="Economia Sustentável"/>
    <s v="Estruturar e Dinamizar Atividades Produtivas"/>
    <s v="-"/>
    <s v="AD"/>
    <s v="AD/GIM"/>
    <s v="7ª SR"/>
    <s v="3 - Projetos Complementares"/>
    <s v="Construção de Espaços Multieventos em Pau D'Arco do Piauí/PI"/>
    <m/>
    <s v="Obra"/>
    <s v="Espaço Multievento"/>
    <s v="Ações de Apoio ao Desenvolvimento Regional"/>
    <m/>
    <s v="04 - Licitado"/>
    <s v="Parcela única paga"/>
    <s v="Não"/>
    <s v="Sem Restrição Informada"/>
    <s v="Sem Restrição Informada"/>
    <s v="Sem Restrição/Problema"/>
    <s v="Sem Restrição Informada"/>
    <s v="Sem Restrição Informada"/>
    <s v="NA"/>
    <s v="NA"/>
    <s v="NA"/>
    <s v="-"/>
    <s v="PI"/>
    <n v="0"/>
    <n v="0"/>
    <n v="0"/>
    <n v="0"/>
    <n v="0"/>
    <n v="253000"/>
    <n v="0"/>
    <n v="253000"/>
    <s v="Sim"/>
    <x v="0"/>
  </r>
  <r>
    <n v="2"/>
    <x v="792"/>
    <s v="Processos de Negócios"/>
    <s v="Economia Sustentável"/>
    <s v="Estruturar e Dinamizar Atividades Produtivas"/>
    <s v="-"/>
    <s v="AD"/>
    <s v="AD/GIM"/>
    <s v="7ª SR"/>
    <s v="3 - Projetos Complementares"/>
    <s v="Construção de Espaços Multieventos em Pedro II/PI - 2019"/>
    <e v="#REF!"/>
    <s v="Obra"/>
    <s v="Espaço Multievento"/>
    <s v="Ações de Apoio ao Desenvolvimento Regional"/>
    <m/>
    <s v="03 - Em licitação"/>
    <s v="AGUARDANDO LICITAÇÕES."/>
    <s v="Sim"/>
    <s v="Técnico"/>
    <s v="Baixo"/>
    <s v="Aguardando Licitação Convenente - 2019"/>
    <s v="Convênio celebrado em 2019. Aguardando Processo licitatório"/>
    <s v="Sem Restrição Informada"/>
    <s v="NA"/>
    <s v="NA"/>
    <s v="NA"/>
    <s v="-"/>
    <s v="PI"/>
    <n v="0"/>
    <n v="0"/>
    <n v="0"/>
    <n v="0"/>
    <n v="0"/>
    <n v="253000"/>
    <n v="0"/>
    <n v="0"/>
    <s v="Sim"/>
    <x v="0"/>
  </r>
  <r>
    <n v="2"/>
    <x v="793"/>
    <s v="Processos de Negócios"/>
    <s v="Economia Sustentável"/>
    <s v="Estruturar e Dinamizar Atividades Produtivas"/>
    <s v="-"/>
    <s v="AD"/>
    <s v="AD/GIM"/>
    <s v="7ª SR"/>
    <s v="3 - Projetos Complementares"/>
    <s v="Construção de Espaços Multieventos em Piripiri/PI - 2019"/>
    <e v="#REF!"/>
    <s v="Obra"/>
    <s v="Espaço Multievento"/>
    <s v="Ações de Apoio ao Desenvolvimento Regional"/>
    <m/>
    <s v="03 - Em licitação"/>
    <s v="licitação da obra reprovada pela 7ª SL. Aguardando novas licitações."/>
    <s v="Sim"/>
    <s v="Técnico"/>
    <s v="Baixo"/>
    <s v="Aguardando Licitação Convenente - 2019"/>
    <s v="Convênio celebrado em 2019. Aguardando Processo licitatório"/>
    <s v="Sem Restrição Informada"/>
    <s v="NA"/>
    <s v="NA"/>
    <s v="NA"/>
    <s v="-"/>
    <s v="PI"/>
    <n v="0"/>
    <n v="0"/>
    <n v="0"/>
    <n v="0"/>
    <n v="0"/>
    <n v="253000"/>
    <n v="0"/>
    <n v="0"/>
    <s v="Sim"/>
    <x v="0"/>
  </r>
  <r>
    <n v="2"/>
    <x v="794"/>
    <s v="Processos de Negócios"/>
    <s v="Economia Sustentável"/>
    <s v="Estruturar e Dinamizar Atividades Produtivas"/>
    <s v="-"/>
    <s v="AD"/>
    <s v="AD/GIM"/>
    <s v="7ª SR"/>
    <s v="3 - Projetos Complementares"/>
    <s v="Construção de Espaços Multieventos em Porto/PI - 2019"/>
    <e v="#REF!"/>
    <s v="Obra"/>
    <s v="Espaço Multievento"/>
    <s v="Ações de Apoio ao Desenvolvimento Regional"/>
    <m/>
    <s v="03 - Em licitação"/>
    <s v="LICITAÇÃO DA OBRA APROVADA. FALTA LICITAÇÃO DO PROJETO."/>
    <s v="Sim"/>
    <s v="Técnico"/>
    <s v="Baixo"/>
    <s v="Aguardando Licitação Convenente - 2019"/>
    <s v="Convênio celebrado em 2019. Aguardando Processo licitatório"/>
    <s v="Sem Restrição Informada"/>
    <s v="NA"/>
    <s v="NA"/>
    <s v="NA"/>
    <s v="-"/>
    <s v="PI"/>
    <n v="0"/>
    <n v="0"/>
    <n v="0"/>
    <n v="0"/>
    <n v="0"/>
    <n v="253000"/>
    <n v="0"/>
    <n v="0"/>
    <s v="Sim"/>
    <x v="0"/>
  </r>
  <r>
    <n v="2"/>
    <x v="795"/>
    <s v="Processos de Negócios"/>
    <s v="Economia Sustentável"/>
    <s v="Estruturar e Dinamizar Atividades Produtivas"/>
    <s v="-"/>
    <s v="AD"/>
    <s v="AD/GIM"/>
    <s v="7ª SR"/>
    <s v="3 - Projetos Complementares"/>
    <s v="Construção de Espaços Multieventos em Queimada Nova/PI - 2019"/>
    <e v="#REF!"/>
    <s v="Obra"/>
    <s v="Espaço Multievento"/>
    <s v="Ações de Apoio ao Desenvolvimento Regional"/>
    <m/>
    <s v="04 - Licitado"/>
    <s v="Solicitado liberação de parcela em 03/06/2021."/>
    <s v="Sim"/>
    <s v="Técnico"/>
    <s v="Baixo"/>
    <s v="Aguardando Licitação Convenente - 2019"/>
    <s v="Convênio celebrado em 2019. Aguardando Processo licitatório"/>
    <s v="Sem Restrição Informada"/>
    <s v="NA"/>
    <s v="NA"/>
    <s v="NA"/>
    <s v="-"/>
    <s v="PI"/>
    <n v="0"/>
    <n v="0"/>
    <n v="0"/>
    <n v="0"/>
    <n v="0"/>
    <n v="253000"/>
    <n v="0"/>
    <n v="0"/>
    <s v="Sim"/>
    <x v="0"/>
  </r>
  <r>
    <n v="3"/>
    <x v="796"/>
    <s v="Processos de Negócios"/>
    <s v="Economia Sustentável"/>
    <s v="Estruturar e Dinamizar Atividades Produtivas"/>
    <s v="-"/>
    <s v="AD"/>
    <s v="AD/GIM"/>
    <s v="7ª SR"/>
    <s v="3 - Projetos Complementares"/>
    <s v="Construção de Espaços Multieventos em Redenção do Gurguéia/PI"/>
    <m/>
    <s v="Obra"/>
    <s v="Espaço Multievento"/>
    <s v="Ações de Apoio ao Desenvolvimento Regional"/>
    <m/>
    <s v="04 - Licitado"/>
    <s v="Processo licitatório aprovado e já foi feito o pedido de liberação da parcela."/>
    <s v="Não"/>
    <s v="Sem Restrição Informada"/>
    <s v="Sem Restrição Informada"/>
    <s v="Sem Restrição/Problema"/>
    <s v="Sem Restrição Informada"/>
    <s v="Sem Restrição Informada"/>
    <s v="NA"/>
    <s v="NA"/>
    <s v="NA"/>
    <s v="-"/>
    <s v="PI"/>
    <n v="0"/>
    <n v="0"/>
    <n v="0"/>
    <n v="0"/>
    <n v="0"/>
    <n v="253000"/>
    <n v="0"/>
    <n v="253000"/>
    <s v="Sim"/>
    <x v="0"/>
  </r>
  <r>
    <n v="3"/>
    <x v="797"/>
    <s v="Processos de Negócios"/>
    <s v="Economia Sustentável"/>
    <s v="Estruturar e Dinamizar Atividades Produtivas"/>
    <s v="-"/>
    <s v="AD"/>
    <s v="AD/GIM"/>
    <s v="7ª SR"/>
    <s v="3 - Projetos Complementares"/>
    <s v="Construção de Espaços Multieventos em Riacho Frio/PI"/>
    <m/>
    <s v="Obra"/>
    <s v="Espaço Multievento"/>
    <s v="Ações de Apoio ao Desenvolvimento Regional"/>
    <m/>
    <s v="04 - Licitado"/>
    <s v="Já foi feito o pedido de liberação da parcela."/>
    <s v="Não"/>
    <s v="Sem Restrição Informada"/>
    <s v="Sem Restrição Informada"/>
    <s v="Sem Restrição/Problema"/>
    <s v="Sem Restrição Informada"/>
    <s v="Sem Restrição Informada"/>
    <s v="NA"/>
    <s v="NA"/>
    <s v="NA"/>
    <s v="-"/>
    <s v="PI"/>
    <n v="0"/>
    <n v="0"/>
    <n v="0"/>
    <n v="0"/>
    <n v="0"/>
    <n v="253000"/>
    <n v="0"/>
    <n v="253000"/>
    <s v="Sim"/>
    <x v="0"/>
  </r>
  <r>
    <n v="2"/>
    <x v="798"/>
    <s v="Processos de Negócios"/>
    <s v="Economia Sustentável"/>
    <s v="Estruturar e Dinamizar Atividades Produtivas"/>
    <s v="-"/>
    <s v="AD"/>
    <s v="AD/GIM"/>
    <s v="7ª SR"/>
    <s v="3 - Projetos Complementares"/>
    <s v="Construção de Espaços Multieventos em Santa Luz/PI - 2019"/>
    <e v="#REF!"/>
    <s v="Obra"/>
    <s v="Espaço Multievento"/>
    <s v="Ações de Apoio ao Desenvolvimento Regional"/>
    <m/>
    <s v="03 - Em licitação"/>
    <s v="Solicitado envio de correspondência em 25/03/2021, cobrando a nova licitação para análise"/>
    <s v="Sim"/>
    <s v="Técnico"/>
    <s v="Baixo"/>
    <s v="Aguardando Licitação Convenente - 2019"/>
    <s v="Convênio celebrado em 2019. Aguardando Processo licitatório"/>
    <s v="Sem Restrição Informada"/>
    <s v="NA"/>
    <s v="NA"/>
    <s v="NA"/>
    <s v="-"/>
    <s v="PI"/>
    <n v="0"/>
    <n v="0"/>
    <n v="0"/>
    <n v="0"/>
    <n v="0"/>
    <n v="253000"/>
    <n v="0"/>
    <n v="0"/>
    <s v="Sim"/>
    <x v="0"/>
  </r>
  <r>
    <n v="2"/>
    <x v="799"/>
    <s v="Processos de Negócios"/>
    <s v="Economia Sustentável"/>
    <s v="Estruturar e Dinamizar Atividades Produtivas"/>
    <s v="-"/>
    <s v="AD"/>
    <s v="AD/GIM"/>
    <s v="7ª SR"/>
    <s v="3 - Projetos Complementares"/>
    <s v="Construção de Espaços Multieventos em São Francisco De Assis Do Piaui/PI - 2019"/>
    <e v="#REF!"/>
    <s v="Obra"/>
    <s v="Espaço Multievento"/>
    <s v="Ações de Apoio ao Desenvolvimento Regional"/>
    <m/>
    <s v="03 - Em licitação"/>
    <s v=" Aguardando licitação para análise."/>
    <s v="Sim"/>
    <s v="Técnico"/>
    <s v="Baixo"/>
    <s v="Aguardando Licitação Convenente - 2019"/>
    <s v="Convênio celebrado em 2019. Aguardando Processo licitatório"/>
    <s v="Sem Restrição Informada"/>
    <s v="NA"/>
    <s v="NA"/>
    <s v="NA"/>
    <s v="-"/>
    <s v="PI"/>
    <n v="0"/>
    <n v="0"/>
    <n v="0"/>
    <n v="0"/>
    <n v="0"/>
    <n v="253000"/>
    <n v="0"/>
    <n v="0"/>
    <s v="Sim"/>
    <x v="0"/>
  </r>
  <r>
    <n v="2"/>
    <x v="800"/>
    <s v="Processos de Negócios"/>
    <s v="Economia Sustentável"/>
    <s v="Estruturar e Dinamizar Atividades Produtivas"/>
    <s v="-"/>
    <s v="AD"/>
    <s v="AD/GIM"/>
    <s v="7ª SR"/>
    <s v="3 - Projetos Complementares"/>
    <s v="Construção de Espaços Multieventos em São Francisco do Piauí/PI - 2019"/>
    <e v="#REF!"/>
    <s v="Obra"/>
    <s v="Espaço Multievento"/>
    <s v="Ações de Apoio ao Desenvolvimento Regional"/>
    <m/>
    <s v="03 - Em licitação"/>
    <s v="Processo licitatório da Meta 01 aprovado e Processo licitatório da Meta 02 foi reprovada, aguardando uma nova licitação."/>
    <s v="Sim"/>
    <s v="Técnico"/>
    <s v="Baixo"/>
    <s v="Aguardando Licitação Convenente - 2019"/>
    <s v="Convênio celebrado em 2019. Aguardando Processo licitatório"/>
    <s v="Sem Restrição Informada"/>
    <s v="NA"/>
    <s v="NA"/>
    <s v="NA"/>
    <s v="-"/>
    <s v="PI"/>
    <n v="0"/>
    <n v="0"/>
    <n v="0"/>
    <n v="0"/>
    <n v="0"/>
    <n v="253000"/>
    <n v="0"/>
    <n v="0"/>
    <s v="Sim"/>
    <x v="0"/>
  </r>
  <r>
    <n v="3"/>
    <x v="801"/>
    <s v="Processos de Negócios"/>
    <s v="Economia Sustentável"/>
    <s v="Estruturar e Dinamizar Atividades Produtivas"/>
    <s v="-"/>
    <s v="AD"/>
    <s v="AD/GIM"/>
    <s v="7ª SR"/>
    <s v="3 - Projetos Complementares"/>
    <s v="Construção de Espaços Multieventos em São Gonçalo do Gurguéia/PI"/>
    <m/>
    <s v="Obra"/>
    <s v="Espaço Multievento"/>
    <s v="Ações de Apoio ao Desenvolvimento Regional"/>
    <m/>
    <s v="06 - Em execução"/>
    <s v="Obra em execução"/>
    <s v="Não"/>
    <s v="Sem Restrição Informada"/>
    <s v="Sem Restrição Informada"/>
    <s v="Sem Restrição/Problema"/>
    <s v="Sem Restrição Informada"/>
    <s v="Sem Restrição Informada"/>
    <s v="NA"/>
    <s v="NA"/>
    <s v="NA"/>
    <s v="-"/>
    <s v="PI"/>
    <n v="0"/>
    <n v="0"/>
    <n v="0"/>
    <n v="0"/>
    <n v="0"/>
    <n v="253000"/>
    <n v="0"/>
    <n v="253000"/>
    <s v="Sim"/>
    <x v="0"/>
  </r>
  <r>
    <n v="2"/>
    <x v="802"/>
    <s v="Processos de Negócios"/>
    <s v="Economia Sustentável"/>
    <s v="Estruturar e Dinamizar Atividades Produtivas"/>
    <s v="-"/>
    <s v="AD"/>
    <s v="AD/GIM"/>
    <s v="7ª SR"/>
    <s v="3 - Projetos Complementares"/>
    <s v="Construção de Espaços Multieventos em São Gonçalo do Piauí/PI - 2019"/>
    <e v="#REF!"/>
    <s v="Obra"/>
    <s v="Espaço Multievento"/>
    <s v="Ações de Apoio ao Desenvolvimento Regional"/>
    <m/>
    <s v="04 - Licitado"/>
    <s v="Solicitada a liberação do recurso em 12/04/2021, aguardando pagamento e início dos serviços. Não está apta à fiscalização de campo."/>
    <s v="Sim"/>
    <s v="Técnico"/>
    <s v="Baixo"/>
    <s v="Aguardando Licitação Convenente - 2019"/>
    <s v="Convênio celebrado em 2019. Aguardando Processo licitatório"/>
    <s v="Sem Restrição Informada"/>
    <s v="NA"/>
    <s v="NA"/>
    <s v="NA"/>
    <s v="-"/>
    <s v="PI"/>
    <n v="0"/>
    <n v="0"/>
    <n v="0"/>
    <n v="0"/>
    <n v="0"/>
    <n v="253000"/>
    <n v="0"/>
    <n v="253000"/>
    <s v="Sim"/>
    <x v="0"/>
  </r>
  <r>
    <n v="3"/>
    <x v="803"/>
    <s v="Processos de Negócios"/>
    <s v="Economia Sustentável"/>
    <s v="Estruturar e Dinamizar Atividades Produtivas"/>
    <s v="-"/>
    <s v="AD"/>
    <s v="AD/GIM"/>
    <s v="7ª SR"/>
    <s v="3 - Projetos Complementares"/>
    <s v="Construção de Espaços Multieventos em São João da Fronteira/PI"/>
    <m/>
    <s v="Obra"/>
    <s v="Espaço Multievento"/>
    <s v="Ações de Apoio ao Desenvolvimento Regional"/>
    <m/>
    <s v="04 - Licitado"/>
    <s v="Parcela única paga"/>
    <s v="Não"/>
    <s v="Sem Restrição Informada"/>
    <s v="Sem Restrição Informada"/>
    <s v="Sem Restrição/Problema"/>
    <s v="Sem Restrição Informada"/>
    <s v="Sem Restrição Informada"/>
    <s v="NA"/>
    <s v="NA"/>
    <s v="NA"/>
    <s v="-"/>
    <s v="PI"/>
    <n v="0"/>
    <n v="0"/>
    <n v="0"/>
    <n v="0"/>
    <n v="0"/>
    <n v="253000"/>
    <n v="0"/>
    <n v="253000"/>
    <s v="Sim"/>
    <x v="0"/>
  </r>
  <r>
    <n v="2"/>
    <x v="804"/>
    <s v="Processos de Negócios"/>
    <s v="Economia Sustentável"/>
    <s v="Estruturar e Dinamizar Atividades Produtivas"/>
    <s v="-"/>
    <s v="AD"/>
    <s v="AD/GIM"/>
    <s v="7ª SR"/>
    <s v="3 - Projetos Complementares"/>
    <s v="Construção de Espaços Multieventos em São João da Serra/PI - 2019"/>
    <e v="#REF!"/>
    <s v="Obra"/>
    <s v="Espaço Multievento"/>
    <s v="Ações de Apoio ao Desenvolvimento Regional"/>
    <m/>
    <s v="04 - Licitado"/>
    <s v="Convenio em andamento."/>
    <s v="Sim"/>
    <s v="Técnico"/>
    <s v="Baixo"/>
    <s v="Aguardando Licitação Convenente - 2019"/>
    <s v="Convênio celebrado em 2019. Aguardando Processo licitatório"/>
    <s v="Sem Restrição Informada"/>
    <s v="NA"/>
    <s v="NA"/>
    <s v="NA"/>
    <s v="-"/>
    <s v="PI"/>
    <n v="0"/>
    <n v="0"/>
    <n v="0"/>
    <n v="0"/>
    <n v="0"/>
    <n v="253000"/>
    <n v="0"/>
    <n v="0"/>
    <s v="Sim"/>
    <x v="0"/>
  </r>
  <r>
    <n v="2"/>
    <x v="805"/>
    <s v="Processos de Negócios"/>
    <s v="Economia Sustentável"/>
    <s v="Estruturar e Dinamizar Atividades Produtivas"/>
    <s v="-"/>
    <s v="AD"/>
    <s v="AD/GIM"/>
    <s v="7ª SR"/>
    <s v="3 - Projetos Complementares"/>
    <s v="Construção de Espaços Multieventos em São João da Varjota/PI - 2019"/>
    <e v="#REF!"/>
    <s v="Obra"/>
    <s v="Espaço Multievento"/>
    <s v="Ações de Apoio ao Desenvolvimento Regional"/>
    <m/>
    <s v="03 - Em licitação"/>
    <s v="Solicitado envio de correspondência em 25/03/2021, cobrando a licitação para análise."/>
    <s v="Sim"/>
    <s v="Técnico"/>
    <s v="Baixo"/>
    <s v="Aguardando Licitação Convenente - 2019"/>
    <s v="Convênio celebrado em 2019. Aguardando Processo licitatório"/>
    <s v="Sem Restrição Informada"/>
    <s v="NA"/>
    <s v="NA"/>
    <s v="NA"/>
    <s v="-"/>
    <s v="PI"/>
    <n v="0"/>
    <n v="0"/>
    <n v="0"/>
    <n v="0"/>
    <n v="0"/>
    <n v="253000"/>
    <n v="0"/>
    <n v="0"/>
    <s v="Sim"/>
    <x v="0"/>
  </r>
  <r>
    <n v="3"/>
    <x v="806"/>
    <s v="Processos de Negócios"/>
    <s v="Economia Sustentável"/>
    <s v="Estruturar e Dinamizar Atividades Produtivas"/>
    <s v="-"/>
    <s v="AD"/>
    <s v="AD/GIM"/>
    <s v="7ª SR"/>
    <s v="3 - Projetos Complementares"/>
    <s v="Construção de Espaços Multieventos em São Lourenço do Piauí/PI"/>
    <m/>
    <s v="Obra"/>
    <s v="Espaço Multievento"/>
    <s v="Ações de Apoio ao Desenvolvimento Regional"/>
    <m/>
    <s v="04 - Licitado"/>
    <s v="Aguardando liberação da parcela para início de obras"/>
    <s v="Não"/>
    <s v="Sem Restrição Informada"/>
    <s v="Sem Restrição Informada"/>
    <s v="Sem Restrição/Problema"/>
    <s v="Sem Restrição Informada"/>
    <s v="Sem Restrição Informada"/>
    <s v="NA"/>
    <s v="NA"/>
    <s v="NA"/>
    <s v="-"/>
    <s v="PI"/>
    <n v="0"/>
    <n v="0"/>
    <n v="0"/>
    <n v="0"/>
    <n v="0"/>
    <n v="253000"/>
    <n v="0"/>
    <n v="253000"/>
    <s v="Sim"/>
    <x v="0"/>
  </r>
  <r>
    <n v="2"/>
    <x v="807"/>
    <s v="Processos de Negócios"/>
    <s v="Economia Sustentável"/>
    <s v="Estruturar e Dinamizar Atividades Produtivas"/>
    <s v="-"/>
    <s v="AD"/>
    <s v="AD/GIM"/>
    <s v="7ª SR"/>
    <s v="3 - Projetos Complementares"/>
    <s v="Construção de Espaços Multieventos em São Luís do Piauí/PI - 2019"/>
    <e v="#REF!"/>
    <s v="Obra"/>
    <s v="Espaço Multievento"/>
    <s v="Ações de Apoio ao Desenvolvimento Regional"/>
    <m/>
    <s v="03 - Em licitação"/>
    <s v="Solicitado envio de correspondência em 25/03/2021, cobrando a licitação para análise"/>
    <s v="Sim"/>
    <s v="Técnico"/>
    <s v="Baixo"/>
    <s v="Aguardando Licitação Convenente - 2019"/>
    <s v="Convênio celebrado em 2019. Aguardando Processo licitatório"/>
    <s v="Sem Restrição Informada"/>
    <s v="NA"/>
    <s v="NA"/>
    <s v="NA"/>
    <s v="-"/>
    <s v="PI"/>
    <n v="0"/>
    <n v="0"/>
    <n v="0"/>
    <n v="0"/>
    <n v="0"/>
    <n v="253000"/>
    <n v="0"/>
    <n v="0"/>
    <s v="Sim"/>
    <x v="0"/>
  </r>
  <r>
    <n v="3"/>
    <x v="808"/>
    <s v="Processos de Negócios"/>
    <s v="Economia Sustentável"/>
    <s v="Estruturar e Dinamizar Atividades Produtivas"/>
    <s v="-"/>
    <s v="AD"/>
    <s v="AD/GIM"/>
    <s v="7ª SR"/>
    <s v="3 - Projetos Complementares"/>
    <s v="Construção de Espaços Multieventos em São Miguel do Fidalgo/PI"/>
    <m/>
    <s v="Obra"/>
    <s v="Espaço Multievento"/>
    <s v="Ações de Apoio ao Desenvolvimento Regional"/>
    <m/>
    <s v="01 - Ação preparatória"/>
    <s v="Aguardando as pendências do projeto"/>
    <s v="Não"/>
    <s v="Sem Restrição Informada"/>
    <s v="Sem Restrição Informada"/>
    <s v="Sem Restrição/Problema"/>
    <s v="Sem Restrição Informada"/>
    <s v="Sem Restrição Informada"/>
    <s v="NA"/>
    <s v="NA"/>
    <s v="NA"/>
    <s v="-"/>
    <s v="PI"/>
    <n v="0"/>
    <n v="0"/>
    <n v="0"/>
    <n v="0"/>
    <n v="0"/>
    <n v="253000"/>
    <n v="0"/>
    <n v="0"/>
    <s v="Sim"/>
    <x v="0"/>
  </r>
  <r>
    <n v="2"/>
    <x v="809"/>
    <s v="Processos de Negócios"/>
    <s v="Economia Sustentável"/>
    <s v="Estruturar e Dinamizar Atividades Produtivas"/>
    <s v="-"/>
    <s v="AD"/>
    <s v="AD/GIM"/>
    <s v="7ª SR"/>
    <s v="3 - Projetos Complementares"/>
    <s v="Construção de Espaços Multieventos em Sebastião Barros/PI - 2019"/>
    <e v="#REF!"/>
    <s v="Obra"/>
    <s v="Espaço Multievento"/>
    <s v="Ações de Apoio ao Desenvolvimento Regional"/>
    <m/>
    <s v="03 - Em licitação"/>
    <s v="Aguardando o processo licitatório"/>
    <s v="Sim"/>
    <s v="Técnico"/>
    <s v="Baixo"/>
    <s v="Aguardando Licitação Convenente - 2019"/>
    <s v="Convênio celebrado em 2019. Aguardando Processo licitatório"/>
    <s v="Sem Restrição Informada"/>
    <s v="NA"/>
    <s v="NA"/>
    <s v="NA"/>
    <s v="-"/>
    <s v="PI"/>
    <n v="0"/>
    <n v="0"/>
    <n v="0"/>
    <n v="0"/>
    <n v="0"/>
    <n v="253000"/>
    <n v="0"/>
    <n v="0"/>
    <s v="Sim"/>
    <x v="0"/>
  </r>
  <r>
    <n v="2"/>
    <x v="810"/>
    <s v="Processos de Negócios"/>
    <s v="Economia Sustentável"/>
    <s v="Estruturar e Dinamizar Atividades Produtivas"/>
    <s v="-"/>
    <s v="AD"/>
    <s v="AD/GIM"/>
    <s v="7ª SR"/>
    <s v="3 - Projetos Complementares"/>
    <s v="Construção de Espaços Multieventos em Sigefredo Pacheco/PI - 2019"/>
    <e v="#REF!"/>
    <s v="Obra"/>
    <s v="Espaço Multievento"/>
    <s v="Ações de Apoio ao Desenvolvimento Regional"/>
    <m/>
    <s v="03 - Em licitação"/>
    <s v="LICITAÇÃO DA OBRA REPROVADA, FAZER NOVA LICITAÇÃO"/>
    <s v="Sim"/>
    <s v="Técnico"/>
    <s v="Baixo"/>
    <s v="Aguardando Licitação Convenente - 2019"/>
    <s v="Convênio celebrado em 2019. Aguardando Processo licitatório"/>
    <s v="Sem Restrição Informada"/>
    <s v="NA"/>
    <s v="NA"/>
    <s v="NA"/>
    <s v="-"/>
    <s v="PI"/>
    <n v="0"/>
    <n v="0"/>
    <n v="0"/>
    <n v="0"/>
    <n v="0"/>
    <n v="253000"/>
    <n v="0"/>
    <n v="0"/>
    <s v="Sim"/>
    <x v="0"/>
  </r>
  <r>
    <n v="3"/>
    <x v="811"/>
    <s v="Processos de Negócios"/>
    <s v="Economia Sustentável"/>
    <s v="Estruturar e Dinamizar Atividades Produtivas"/>
    <s v="-"/>
    <s v="AD"/>
    <s v="AD/GIM"/>
    <s v="7ª SR"/>
    <s v="3 - Projetos Complementares"/>
    <s v="Construção de Espaços Multieventos em Simões/PI"/>
    <m/>
    <s v="Obra"/>
    <s v="Espaço Multievento"/>
    <s v="Ações de Apoio ao Desenvolvimento Regional"/>
    <m/>
    <s v="04 - Licitado"/>
    <s v="Aprovado projeto executivo em 13/05/2021"/>
    <s v="Não"/>
    <s v="Sem Restrição Informada"/>
    <s v="Sem Restrição Informada"/>
    <s v="Sem Restrição/Problema"/>
    <s v="Sem Restrição Informada"/>
    <s v="Sem Restrição Informada"/>
    <s v="NA"/>
    <s v="NA"/>
    <s v="NA"/>
    <s v="-"/>
    <s v="PI"/>
    <n v="0"/>
    <n v="0"/>
    <n v="0"/>
    <n v="0"/>
    <n v="0"/>
    <n v="253000"/>
    <n v="0"/>
    <n v="253000"/>
    <s v="Sim"/>
    <x v="0"/>
  </r>
  <r>
    <n v="3"/>
    <x v="812"/>
    <s v="Processos de Negócios"/>
    <s v="Economia Sustentável"/>
    <s v="Estruturar e Dinamizar Atividades Produtivas"/>
    <s v="-"/>
    <s v="AD"/>
    <s v="AD/GIM"/>
    <s v="7ª SR"/>
    <s v="3 - Projetos Complementares"/>
    <s v="Construção de Espaços Multieventos em Uaribas/PI"/>
    <m/>
    <s v="Obra"/>
    <s v="Espaço Multievento"/>
    <s v="Ações de Apoio ao Desenvolvimento Regional"/>
    <m/>
    <s v="01 - Ação preparatória"/>
    <s v="Emitido parecer de pendências do projeto básico, em 25/05/2021."/>
    <s v="Não"/>
    <s v="Sem Restrição Informada"/>
    <s v="Sem Restrição Informada"/>
    <s v="Sem Restrição/Problema"/>
    <s v="Sem Restrição Informada"/>
    <s v="Sem Restrição Informada"/>
    <s v="NA"/>
    <s v="NA"/>
    <s v="NA"/>
    <s v="-"/>
    <s v="PI"/>
    <n v="0"/>
    <n v="0"/>
    <n v="0"/>
    <n v="0"/>
    <n v="0"/>
    <n v="253000"/>
    <n v="0"/>
    <n v="0"/>
    <s v="Sim"/>
    <x v="0"/>
  </r>
  <r>
    <n v="2"/>
    <x v="813"/>
    <s v="Processos de Negócios"/>
    <s v="Economia Sustentável"/>
    <s v="Estruturar e Dinamizar Atividades Produtivas"/>
    <s v="-"/>
    <s v="AD"/>
    <s v="AD/GIM"/>
    <s v="7ª SR"/>
    <s v="3 - Projetos Complementares"/>
    <s v="Construção de Espaços Multieventos em Uruçui/PI - 2019"/>
    <e v="#REF!"/>
    <s v="Obra"/>
    <s v="Espaço Multievento"/>
    <s v="Ações de Apoio ao Desenvolvimento Regional"/>
    <m/>
    <s v="03 - Em licitação"/>
    <s v="Aguardando o processo licitatório"/>
    <s v="Sim"/>
    <s v="Técnico"/>
    <s v="Baixo"/>
    <s v="Aguardando Licitação Convenente - 2019"/>
    <s v="Convênio celebrado em 2019. Aguardando Processo licitatório"/>
    <s v="Sem Restrição Informada"/>
    <s v="NA"/>
    <s v="NA"/>
    <s v="NA"/>
    <s v="-"/>
    <s v="PI"/>
    <n v="0"/>
    <n v="0"/>
    <n v="0"/>
    <n v="0"/>
    <n v="0"/>
    <n v="253000"/>
    <n v="0"/>
    <n v="0"/>
    <s v="Sim"/>
    <x v="0"/>
  </r>
  <r>
    <n v="2"/>
    <x v="814"/>
    <s v="Processos de Negócios"/>
    <s v="Economia Sustentável"/>
    <s v="Estruturar e Dinamizar Atividades Produtivas"/>
    <s v="-"/>
    <s v="AD"/>
    <s v="AD/GIM"/>
    <s v="7ª SR"/>
    <s v="3 - Projetos Complementares"/>
    <s v="Construção de Espaços Multieventos em Várzea Branca/PI - 2019"/>
    <e v="#REF!"/>
    <s v="Obra"/>
    <s v="Espaço Multievento"/>
    <s v="Ações de Apoio ao Desenvolvimento Regional"/>
    <m/>
    <s v="03 - Em licitação"/>
    <s v=" Solicitado envio de correspondência em 25/03/2021, solicitando a nova licitação"/>
    <s v="Sim"/>
    <s v="Técnico"/>
    <s v="Baixo"/>
    <s v="Aguardando Licitação Convenente - 2019"/>
    <s v="Convênio celebrado em 2019. Aguardando Processo licitatório"/>
    <s v="Sem Restrição Informada"/>
    <s v="NA"/>
    <s v="NA"/>
    <s v="NA"/>
    <s v="-"/>
    <s v="PI"/>
    <n v="0"/>
    <n v="0"/>
    <n v="0"/>
    <n v="0"/>
    <n v="0"/>
    <n v="253000"/>
    <n v="0"/>
    <n v="0"/>
    <s v="Sim"/>
    <x v="0"/>
  </r>
  <r>
    <n v="2"/>
    <x v="815"/>
    <s v="Processos de Negócios"/>
    <s v="Economia Sustentável"/>
    <s v="Estruturar e Dinamizar Atividades Produtivas"/>
    <s v="-"/>
    <s v="AD"/>
    <s v="AD/GIM"/>
    <s v="7ª SR"/>
    <s v="3 - Projetos Complementares"/>
    <s v="Construção de Espaços Multieventos em Nova Santa Rita/PI - 2019"/>
    <e v="#REF!"/>
    <s v="Obra"/>
    <s v="Espaço Multievento"/>
    <s v="Ações de Apoio ao Desenvolvimento Regional"/>
    <m/>
    <s v="04 - Licitado"/>
    <s v=" Solicitado a liberação da parcela única em 01/06/2021"/>
    <s v="Sim"/>
    <s v="Técnico"/>
    <s v="Baixo"/>
    <s v="Aguardando Licitação Convenente - 2019"/>
    <s v="Convênio celebrado em 2019. Aguardando Processo licitatório"/>
    <s v="Sem Restrição Informada"/>
    <s v="NA"/>
    <s v="NA"/>
    <s v="NA"/>
    <s v="-"/>
    <s v="PI"/>
    <n v="0"/>
    <n v="0"/>
    <n v="0"/>
    <n v="0"/>
    <n v="0"/>
    <n v="253000"/>
    <n v="0"/>
    <n v="0"/>
    <s v="Sim"/>
    <x v="0"/>
  </r>
  <r>
    <n v="3"/>
    <x v="816"/>
    <s v="Processos de Negócios"/>
    <s v="Economia Sustentável"/>
    <s v="Estruturar e Dinamizar Atividades Produtivas"/>
    <s v="-"/>
    <s v="AD"/>
    <s v="AD/GIM"/>
    <s v="7ª SR"/>
    <s v="3 - Projetos Complementares"/>
    <s v="Reforma de Mercado em Buriti dos Lopes/PI"/>
    <m/>
    <s v="Obra"/>
    <s v="Construção/Reforma de Mercado"/>
    <s v="Ações de Apoio ao Desenvolvimento Regional"/>
    <m/>
    <s v="06 - Em execução"/>
    <s v="Em meados de janeiro de 2021 a fiscalização da Codevasf visitou a obra, objeto do convênio, e após a visita elaborou o Relatório de Acompanhamento de Empreendimentos - RAE (Fls. 894 a 907 do processo do convênio) atestando um percentual de execução de aproximadamente 64,31%. A fiscalização constatou que a obra estava em andamento em fase de acabamento."/>
    <s v="Não"/>
    <s v="Sem Restrição Informada"/>
    <s v="Sem Restrição Informada"/>
    <s v="Sem Restrição/Problema"/>
    <s v="Sem Restrição Informada"/>
    <s v="Sem Restrição Informada"/>
    <s v="NA"/>
    <s v="NA"/>
    <s v="NA"/>
    <s v="-"/>
    <s v="PI"/>
    <n v="64"/>
    <n v="0"/>
    <n v="0"/>
    <n v="0"/>
    <n v="0"/>
    <n v="126100.05"/>
    <n v="0"/>
    <n v="0"/>
    <s v="Sim"/>
    <x v="0"/>
  </r>
  <r>
    <n v="1"/>
    <x v="817"/>
    <s v="Processos de Negócios"/>
    <s v="Economia Sustentável"/>
    <s v="Estruturar e Dinamizar Atividades Produtivas"/>
    <s v="-"/>
    <s v="AD"/>
    <s v="AD/GIM"/>
    <s v="7ª SR"/>
    <s v="3 - Projetos Complementares"/>
    <s v="Construção de Mercado em Queimada Nova/PI - 2018"/>
    <e v="#REF!"/>
    <s v="Obra"/>
    <s v="Construção/Reforma de Mercado"/>
    <s v="Ações de Apoio ao Desenvolvimento Regional"/>
    <m/>
    <s v="04 - Licitado"/>
    <s v="Processo Licitatórios aprovados. Solicitado a liberação da 1ª e única parcela"/>
    <s v="Sim"/>
    <s v="Técnico"/>
    <s v="Alto"/>
    <s v="Aguardando Licitação Convenente - 2018"/>
    <s v="Convênio celebrado em 2018. Ainda aguardando processo licitatório"/>
    <s v="Sem Restrição Informada"/>
    <s v="NA"/>
    <s v="NA"/>
    <s v="NA"/>
    <s v="-"/>
    <s v="PI"/>
    <n v="0"/>
    <n v="0"/>
    <n v="0"/>
    <n v="0"/>
    <n v="0"/>
    <n v="250800"/>
    <n v="0"/>
    <n v="250800"/>
    <s v="Sim"/>
    <x v="0"/>
  </r>
  <r>
    <n v="1"/>
    <x v="818"/>
    <s v="Processos de Negócios"/>
    <s v="Economia Sustentável"/>
    <s v="Estruturar e Dinamizar Atividades Produtivas"/>
    <s v="-"/>
    <s v="AD"/>
    <s v="AD/GIM"/>
    <s v="7ª SR"/>
    <s v="3 - Projetos Complementares"/>
    <s v="Reforma de Mercado em São Francisco do Piauí/PI"/>
    <e v="#REF!"/>
    <s v="Obra"/>
    <s v="Construção/Reforma de Mercado"/>
    <s v="Ações de Apoio ao Desenvolvimento Regional"/>
    <m/>
    <s v="03 - Em licitação"/>
    <s v="Aguardando licitação para análise"/>
    <s v="Sim"/>
    <s v="Técnico"/>
    <s v="Alto"/>
    <s v="Aguardando Licitação Convenente - 2018"/>
    <s v="Convênio celebrado em 2018. Ainda aguardando processo licitatório"/>
    <s v="Sem Restrição Informada"/>
    <s v="NA"/>
    <s v="NA"/>
    <s v="NA"/>
    <s v="-"/>
    <s v="PI"/>
    <n v="0"/>
    <n v="0"/>
    <n v="0"/>
    <n v="0"/>
    <n v="0"/>
    <n v="250040"/>
    <n v="0"/>
    <n v="0"/>
    <s v="Sim"/>
    <x v="0"/>
  </r>
  <r>
    <n v="2"/>
    <x v="819"/>
    <s v="Processos de Negócios"/>
    <s v="Economia Sustentável"/>
    <s v="Estruturar e Dinamizar Atividades Produtivas"/>
    <s v="-"/>
    <s v="AD"/>
    <s v="AD/GIM"/>
    <s v="7ª SR"/>
    <s v="3 - Projetos Complementares"/>
    <s v="Reforma de Mercado em Palmeira/PI - 2019"/>
    <e v="#REF!"/>
    <s v="Obra"/>
    <s v="Construção/Reforma de Mercado"/>
    <s v="Ações de Apoio ao Desenvolvimento Regional"/>
    <m/>
    <s v="03 - Em licitação"/>
    <s v="Aguardando licitação"/>
    <s v="Sim"/>
    <s v="Técnico"/>
    <s v="Baixo"/>
    <s v="Aguardando Licitação Convenente - 2019"/>
    <s v="Convênio celebrado em 2019. Aguardando Processo licitatório"/>
    <s v="Sem Restrição Informada"/>
    <s v="NA"/>
    <s v="NA"/>
    <s v="NA"/>
    <s v="-"/>
    <s v="PI"/>
    <n v="0"/>
    <n v="0"/>
    <n v="0"/>
    <n v="0"/>
    <n v="0"/>
    <n v="251750"/>
    <n v="0"/>
    <n v="0"/>
    <s v="Sim"/>
    <x v="0"/>
  </r>
  <r>
    <n v="2"/>
    <x v="820"/>
    <s v="Processos de Negócios"/>
    <s v="Economia Sustentável"/>
    <s v="Estruturar e Dinamizar Atividades Produtivas"/>
    <s v="-"/>
    <s v="AD"/>
    <s v="AD/GIM"/>
    <s v="7ª SR"/>
    <s v="3 - Projetos Complementares"/>
    <s v="Reforma de Mercado em Guadalupe/PI - 2019"/>
    <e v="#REF!"/>
    <s v="Obra"/>
    <s v="Construção/Reforma de Mercado"/>
    <s v="Ações de Apoio ao Desenvolvimento Regional"/>
    <m/>
    <s v="03 - Em licitação"/>
    <s v="Obras ainda não iniciadas. Foi retirada a cláusula suspensiva deste convênio. Falta o convenente apresentar o processo licitatório das respectivas metas."/>
    <s v="Sim"/>
    <s v="Técnico"/>
    <s v="Baixo"/>
    <s v="Aguardando Licitação Convenente - 2019"/>
    <s v="Convênio celebrado em 2019. Aguardando Processo licitatório"/>
    <s v="Sem Restrição Informada"/>
    <s v="NA"/>
    <s v="NA"/>
    <s v="NA"/>
    <s v="-"/>
    <s v="PI"/>
    <n v="0"/>
    <n v="0"/>
    <n v="0"/>
    <n v="0"/>
    <n v="0"/>
    <n v="253075"/>
    <n v="0"/>
    <n v="0"/>
    <s v="Sim"/>
    <x v="0"/>
  </r>
  <r>
    <n v="2"/>
    <x v="821"/>
    <s v="Processos de Negócios"/>
    <s v="Economia Sustentável"/>
    <s v="Estruturar e Dinamizar Atividades Produtivas"/>
    <s v="-"/>
    <s v="AD"/>
    <s v="AD/GIM"/>
    <s v="7ª SR"/>
    <s v="3 - Projetos Complementares"/>
    <s v="Reforma de Mercado em São João da Canabrava/PI - 2019"/>
    <e v="#REF!"/>
    <s v="Obra"/>
    <s v="Construção/Reforma de Mercado"/>
    <s v="Ações de Apoio ao Desenvolvimento Regional"/>
    <m/>
    <s v="04 - Licitado"/>
    <s v="Retirada a Cláusula Suspensiva. Processos licitatórios referente as Meta 1 - Elaboração de Projeto Executivo (Dispensa nº 01/2021) e Meta 2 - Obra (TP nº 001/2021) analisados e aprovados. Emitido o RAC solicitando a parcela única do Convênio em 24/03/2021 (aguardar a liberação)."/>
    <s v="Sim"/>
    <s v="Técnico"/>
    <s v="Baixo"/>
    <s v="Aguardando Licitação Convenente - 2019"/>
    <s v="Convênio celebrado em 2019. Aguardando Processo licitatório"/>
    <s v="Sem Restrição Informada"/>
    <s v="NA"/>
    <s v="NA"/>
    <s v="NA"/>
    <s v="-"/>
    <s v="PI"/>
    <n v="0"/>
    <n v="0"/>
    <n v="0"/>
    <n v="0"/>
    <n v="0"/>
    <n v="253075"/>
    <n v="0"/>
    <n v="253075"/>
    <s v="Sim"/>
    <x v="0"/>
  </r>
  <r>
    <n v="3"/>
    <x v="822"/>
    <s v="Processos de Negócios"/>
    <s v="Economia Sustentável"/>
    <s v="Estruturar e Dinamizar Atividades Produtivas"/>
    <s v="-"/>
    <s v="AD"/>
    <s v="AD/GIM"/>
    <s v="7ª SR"/>
    <s v="3 - Projetos Complementares"/>
    <s v="Construção de Mercado em Amarante/PI"/>
    <m/>
    <s v="Obra"/>
    <s v="Construção/Reforma de Mercado"/>
    <s v="Ações de Apoio ao Desenvolvimento Regional"/>
    <m/>
    <s v="01 - Ação preparatória"/>
    <s v=" retirada a cláusula suspensiva"/>
    <s v="Não"/>
    <s v="Sem Restrição Informada"/>
    <s v="Sem Restrição Informada"/>
    <s v="Sem Restrição/Problema"/>
    <s v="Sem Restrição Informada"/>
    <s v="Sem Restrição Informada"/>
    <s v="NA"/>
    <s v="NA"/>
    <s v="NA"/>
    <s v="-"/>
    <s v="PI"/>
    <n v="0"/>
    <n v="0"/>
    <n v="0"/>
    <n v="0"/>
    <n v="0"/>
    <n v="700000"/>
    <n v="0"/>
    <n v="0"/>
    <s v="Sim"/>
    <x v="0"/>
  </r>
  <r>
    <n v="3"/>
    <x v="823"/>
    <s v="Processos de Negócios"/>
    <s v="Economia Sustentável"/>
    <s v="Estruturar e Dinamizar Atividades Produtivas"/>
    <s v="-"/>
    <s v="AD"/>
    <s v="AD/GIM"/>
    <s v="7ª SR"/>
    <s v="3 - Projetos Complementares"/>
    <s v="Construção/Recuperação de Praças em Campinas do Piauí/PI"/>
    <m/>
    <s v="Obra"/>
    <s v="Praça"/>
    <s v="Ações de Apoio ao Desenvolvimento Regional"/>
    <m/>
    <s v="00 - A iniciar"/>
    <s v="Projeto básico aprovado. Retirada a Cláusula Suspensiva"/>
    <s v="Não"/>
    <s v="Sem Restrição Informada"/>
    <s v="Sem Restrição Informada"/>
    <s v="Sem Restrição/Problema"/>
    <s v="Sem Restrição Informada"/>
    <s v="Sem Restrição Informada"/>
    <s v="NA"/>
    <s v="NA"/>
    <s v="NA"/>
    <s v="-"/>
    <s v="PI"/>
    <n v="0"/>
    <n v="0"/>
    <n v="0"/>
    <n v="0"/>
    <n v="0"/>
    <n v="250040"/>
    <n v="0"/>
    <n v="0"/>
    <s v="Sim"/>
    <x v="0"/>
  </r>
  <r>
    <n v="3"/>
    <x v="824"/>
    <s v="Processos de Negócios"/>
    <s v="Economia Sustentável"/>
    <s v="Estruturar e Dinamizar Atividades Produtivas"/>
    <s v="-"/>
    <s v="AD"/>
    <s v="AD/GIM"/>
    <s v="7ª SR"/>
    <s v="3 - Projetos Complementares"/>
    <s v="Construção/Recuperação de Praças em Campo Largo do Piauí/PI - 2018"/>
    <m/>
    <s v="Obra"/>
    <s v="Praça"/>
    <s v="Ações de Apoio ao Desenvolvimento Regional"/>
    <m/>
    <s v="04 - Licitado"/>
    <s v=" Os processos licitatórios foram aprovados após pedido de reconsideração acatado pelo jurídico."/>
    <s v="Não"/>
    <s v="Sem Restrição Informada"/>
    <s v="Sem Restrição Informada"/>
    <s v="Sem Restrição/Problema"/>
    <s v="Sem Restrição Informada"/>
    <s v="Sem Restrição Informada"/>
    <s v="NA"/>
    <s v="NA"/>
    <s v="NA"/>
    <s v="-"/>
    <s v="PI"/>
    <n v="0"/>
    <n v="0"/>
    <n v="0"/>
    <n v="0"/>
    <n v="0"/>
    <n v="535040"/>
    <n v="0"/>
    <n v="535040"/>
    <s v="Sim"/>
    <x v="0"/>
  </r>
  <r>
    <n v="2"/>
    <x v="825"/>
    <s v="Processos de Negócios"/>
    <s v="Economia Sustentável"/>
    <s v="Estruturar e Dinamizar Atividades Produtivas"/>
    <s v="-"/>
    <s v="AD"/>
    <s v="AD/GIM"/>
    <s v="7ª SR"/>
    <s v="3 - Projetos Complementares"/>
    <s v="Construção/Recuperação de Praças em Caraúbas do Piauí/PI - 2019"/>
    <e v="#REF!"/>
    <s v="Obra"/>
    <s v="Praça"/>
    <s v="Ações de Apoio ao Desenvolvimento Regional"/>
    <m/>
    <s v="03 - Em licitação"/>
    <s v="Os processos licitatórios das Metas 01 e 02 foram apresentados, porém não foram aprovados"/>
    <s v="Sim"/>
    <s v="Técnico"/>
    <s v="Baixo"/>
    <s v="Aguardando Licitação Convenente - 2019"/>
    <s v="Convênio celebrado em 2019. Aguardando Processo licitatório"/>
    <s v="Sem Restrição Informada"/>
    <s v="NA"/>
    <s v="NA"/>
    <s v="NA"/>
    <s v="-"/>
    <s v="PI"/>
    <n v="0"/>
    <n v="0"/>
    <n v="0"/>
    <n v="0"/>
    <n v="0"/>
    <n v="285000"/>
    <n v="0"/>
    <n v="0"/>
    <s v="Sim"/>
    <x v="0"/>
  </r>
  <r>
    <n v="1"/>
    <x v="826"/>
    <s v="Processos de Negócios"/>
    <s v="Economia Sustentável"/>
    <s v="Estruturar e Dinamizar Atividades Produtivas"/>
    <s v="-"/>
    <s v="AD"/>
    <s v="AD/GIM"/>
    <s v="7ª SR"/>
    <s v="3 - Projetos Complementares"/>
    <s v="Construção/Recuperação de Praças em Cristino Castro/PI"/>
    <m/>
    <s v="Obra"/>
    <s v="Praça"/>
    <s v="Ações de Apoio ao Desenvolvimento Regional"/>
    <m/>
    <s v="10 - Cancelado"/>
    <s v="Projeto Básico reapresentado em 08/02/2021, apresentou pendências. Processo do convênio foi encaminhado para cancelamento do empenho por não ter cumprindo as condicionantes da cláusula suspensiva."/>
    <s v="Sim"/>
    <s v="Técnico"/>
    <s v="Alto"/>
    <s v="Pendência Convenente - Outros"/>
    <s v="O convenente não cumpriu clausula suspensiva"/>
    <s v="Sem Restrição Informada"/>
    <s v="NA"/>
    <s v="NA"/>
    <s v="NA"/>
    <s v="-"/>
    <s v="PI"/>
    <n v="0"/>
    <n v="0"/>
    <n v="0"/>
    <n v="0"/>
    <n v="0"/>
    <n v="251750"/>
    <n v="251750"/>
    <n v="0"/>
    <s v="Sim"/>
    <x v="0"/>
  </r>
  <r>
    <n v="2"/>
    <x v="827"/>
    <s v="Processos de Negócios"/>
    <s v="Economia Sustentável"/>
    <s v="Estruturar e Dinamizar Atividades Produtivas"/>
    <s v="-"/>
    <s v="AD"/>
    <s v="AD/GIM"/>
    <s v="7ª SR"/>
    <s v="3 - Projetos Complementares"/>
    <s v="Construção/Recuperação de Praças em Floresta do Piauí/PI - 2019"/>
    <e v="#REF!"/>
    <s v="Obra"/>
    <s v="Praça"/>
    <s v="Ações de Apoio ao Desenvolvimento Regional"/>
    <m/>
    <s v="03 - Em licitação"/>
    <s v="Cláusula suspensiva retirada. Tomada de Preços nº 02/2021 referente a Meta 02 - Obra analisado e aprovado. Aguardando processo licitatório referente a Meta 01 - Elaboração de Projeto Executivo para análise."/>
    <s v="Sim"/>
    <s v="Técnico"/>
    <s v="Baixo"/>
    <s v="Aguardando Licitação Convenente - 2019"/>
    <s v="Convênio celebrado em 2019. Aguardando Processo licitatório"/>
    <s v="Sem Restrição Informada"/>
    <s v="NA"/>
    <s v="NA"/>
    <s v="NA"/>
    <s v="-"/>
    <s v="PI"/>
    <n v="0"/>
    <n v="0"/>
    <n v="0"/>
    <n v="0"/>
    <n v="0"/>
    <n v="250040"/>
    <n v="0"/>
    <n v="0"/>
    <s v="Sim"/>
    <x v="0"/>
  </r>
  <r>
    <n v="3"/>
    <x v="828"/>
    <s v="Processos de Negócios"/>
    <s v="Economia Sustentável"/>
    <s v="Estruturar e Dinamizar Atividades Produtivas"/>
    <s v="-"/>
    <s v="AD"/>
    <s v="AD/GIM"/>
    <s v="7ª SR"/>
    <s v="3 - Projetos Complementares"/>
    <s v="Construção/Recuperação de Praças em Itaueira/PI -2018"/>
    <m/>
    <s v="Obra"/>
    <s v="Praça"/>
    <s v="Ações de Apoio ao Desenvolvimento Regional"/>
    <m/>
    <s v="06 - Em execução"/>
    <s v=" obras em execução. Fiscalização solicitou a liberação da 3ª Parcela"/>
    <s v="Não"/>
    <s v="Sem Restrição Informada"/>
    <s v="Sem Restrição Informada"/>
    <s v="Sem Restrição/Problema"/>
    <s v="Sem Restrição Informada"/>
    <s v="Sem Restrição Informada"/>
    <s v="NA"/>
    <s v="NA"/>
    <s v="NA"/>
    <s v="-"/>
    <s v="PI"/>
    <n v="64"/>
    <n v="0"/>
    <n v="0"/>
    <n v="0"/>
    <n v="0"/>
    <n v="103952.8"/>
    <n v="0"/>
    <n v="103952.8"/>
    <s v="Sim"/>
    <x v="0"/>
  </r>
  <r>
    <n v="3"/>
    <x v="829"/>
    <s v="Processos de Negócios"/>
    <s v="Economia Sustentável"/>
    <s v="Estruturar e Dinamizar Atividades Produtivas"/>
    <s v="-"/>
    <s v="AD"/>
    <s v="AD/GIM"/>
    <s v="7ª SR"/>
    <s v="3 - Projetos Complementares"/>
    <s v="Construção/Recuperação de Praças em Joca Marques/PI - 2018"/>
    <m/>
    <s v="Obra"/>
    <s v="Praça"/>
    <s v="Ações de Apoio ao Desenvolvimento Regional"/>
    <m/>
    <s v="04 - Licitado"/>
    <s v="Liberada a primeira parcela. Iremos agendar viagem para acompanhamento e fiscalização da obra"/>
    <s v="Não"/>
    <s v="Sem Restrição Informada"/>
    <s v="Sem Restrição Informada"/>
    <s v="Sem Restrição/Problema"/>
    <s v="Sem Restrição Informada"/>
    <s v="Sem Restrição Informada"/>
    <s v="NA"/>
    <s v="NA"/>
    <s v="NA"/>
    <s v="-"/>
    <s v="PI"/>
    <n v="0"/>
    <n v="0"/>
    <n v="0"/>
    <n v="0"/>
    <n v="0"/>
    <n v="285000"/>
    <n v="0"/>
    <n v="285000"/>
    <s v="Sim"/>
    <x v="0"/>
  </r>
  <r>
    <n v="3"/>
    <x v="830"/>
    <s v="Processos de Negócios"/>
    <s v="Economia Sustentável"/>
    <s v="Estruturar e Dinamizar Atividades Produtivas"/>
    <s v="-"/>
    <s v="AD"/>
    <s v="AD/GIM"/>
    <s v="7ª SR"/>
    <s v="3 - Projetos Complementares"/>
    <s v="Construção/Recuperação de Praças em Luís Correia/PI"/>
    <m/>
    <s v="Obra"/>
    <s v="Praça"/>
    <s v="Ações de Apoio ao Desenvolvimento Regional"/>
    <m/>
    <s v="00 - A iniciar"/>
    <s v="Concluindo parecer com pendências"/>
    <s v="Não"/>
    <s v="Sem Restrição Informada"/>
    <s v="Sem Restrição Informada"/>
    <s v="Sem Restrição/Problema"/>
    <s v="Sem Restrição Informada"/>
    <s v="Sem Restrição Informada"/>
    <s v="NA"/>
    <s v="NA"/>
    <s v="NA"/>
    <s v="-"/>
    <s v="PI"/>
    <n v="0"/>
    <n v="0"/>
    <n v="0"/>
    <n v="0"/>
    <n v="0"/>
    <n v="573000"/>
    <n v="0"/>
    <n v="0"/>
    <s v="Sim"/>
    <x v="0"/>
  </r>
  <r>
    <n v="3"/>
    <x v="831"/>
    <s v="Processos de Negócios"/>
    <s v="Economia Sustentável"/>
    <s v="Estruturar e Dinamizar Atividades Produtivas"/>
    <s v="-"/>
    <s v="AD"/>
    <s v="AD/GIM"/>
    <s v="7ª SR"/>
    <s v="3 - Projetos Complementares"/>
    <s v="Construção/Recuperação de Praças em Pajeú do Piauí/PI"/>
    <m/>
    <s v="Obra"/>
    <s v="Praça"/>
    <s v="Ações de Apoio ao Desenvolvimento Regional"/>
    <m/>
    <s v="00 - A iniciar"/>
    <s v="Projeto básico em análise e solicitado informações complementares para conclusão da análise."/>
    <s v="Não"/>
    <s v="Sem Restrição Informada"/>
    <s v="Sem Restrição Informada"/>
    <s v="Sem Restrição/Problema"/>
    <s v="Sem Restrição Informada"/>
    <s v="Sem Restrição Informada"/>
    <s v="NA"/>
    <s v="NA"/>
    <s v="NA"/>
    <s v="-"/>
    <s v="PI"/>
    <n v="0"/>
    <n v="0"/>
    <n v="0"/>
    <n v="0"/>
    <n v="0"/>
    <n v="250040"/>
    <n v="0"/>
    <n v="0"/>
    <s v="Sim"/>
    <x v="0"/>
  </r>
  <r>
    <n v="3"/>
    <x v="832"/>
    <s v="Processos de Negócios"/>
    <s v="Economia Sustentável"/>
    <s v="Estruturar e Dinamizar Atividades Produtivas"/>
    <s v="-"/>
    <s v="AD"/>
    <s v="AD/GIM"/>
    <s v="7ª SR"/>
    <s v="3 - Projetos Complementares"/>
    <s v="Construção/Recuperação de Praças em Queimada Nova/PI - 2017"/>
    <m/>
    <s v="Obra"/>
    <s v="Praça"/>
    <s v="Ações de Apoio ao Desenvolvimento Regional"/>
    <m/>
    <s v="00 - A iniciar"/>
    <s v="Providenciando abertura de processo de liberação de recurso"/>
    <s v="Não"/>
    <s v="Sem Restrição Informada"/>
    <s v="Sem Restrição Informada"/>
    <s v="Sem Restrição/Problema"/>
    <s v="Sem Restrição Informada"/>
    <s v="Sem Restrição Informada"/>
    <s v="NA"/>
    <s v="NA"/>
    <s v="NA"/>
    <s v="-"/>
    <s v="PI"/>
    <n v="0"/>
    <n v="0"/>
    <n v="0"/>
    <n v="0"/>
    <n v="0"/>
    <n v="251750"/>
    <n v="0"/>
    <n v="251750"/>
    <s v="Sim"/>
    <x v="0"/>
  </r>
  <r>
    <n v="3"/>
    <x v="833"/>
    <s v="Processos de Negócios"/>
    <s v="Economia Sustentável"/>
    <s v="Estruturar e Dinamizar Atividades Produtivas"/>
    <s v="-"/>
    <s v="AD"/>
    <s v="AD/GIM"/>
    <s v="7ª SR"/>
    <s v="3 - Projetos Complementares"/>
    <s v="Construção/Recuperação de Praças em Ribeiro Gonçalves/PI"/>
    <m/>
    <s v="Obra"/>
    <s v="Praça"/>
    <s v="Ações de Apoio ao Desenvolvimento Regional"/>
    <m/>
    <s v="03 - Em licitação"/>
    <s v=" Aguardando a prefeitura apresentar as licitações para análise."/>
    <s v="Não"/>
    <s v="Sem Restrição Informada"/>
    <s v="Sem Restrição Informada"/>
    <s v="Sem Restrição/Problema"/>
    <s v="Sem Restrição Informada"/>
    <s v="Sem Restrição Informada"/>
    <s v="NA"/>
    <s v="NA"/>
    <s v="NA"/>
    <s v="-"/>
    <s v="PI"/>
    <n v="0"/>
    <n v="0"/>
    <n v="0"/>
    <n v="0"/>
    <n v="0"/>
    <n v="286500"/>
    <n v="0"/>
    <n v="0"/>
    <s v="Sim"/>
    <x v="0"/>
  </r>
  <r>
    <n v="3"/>
    <x v="834"/>
    <s v="Processos de Negócios"/>
    <s v="Economia Sustentável"/>
    <s v="Estruturar e Dinamizar Atividades Produtivas"/>
    <s v="-"/>
    <s v="AD"/>
    <s v="AD/GIM"/>
    <s v="7ª SR"/>
    <s v="3 - Projetos Complementares"/>
    <s v="Construção/Recuperação de Praças em São Felix do Piauí/PI - 2017"/>
    <m/>
    <s v="Obra"/>
    <s v="Praça"/>
    <s v="Ações de Apoio ao Desenvolvimento Regional"/>
    <m/>
    <s v="06 - Em execução"/>
    <s v="Obras em andamento"/>
    <s v="Não"/>
    <s v="Sem Restrição Informada"/>
    <s v="Sem Restrição Informada"/>
    <s v="Sem Restrição/Problema"/>
    <s v="Sem Restrição Informada"/>
    <s v="Sem Restrição Informada"/>
    <s v="NA"/>
    <s v="NA"/>
    <s v="NA"/>
    <s v="-"/>
    <s v="PI"/>
    <n v="48"/>
    <n v="0"/>
    <n v="0"/>
    <n v="0"/>
    <n v="0"/>
    <n v="223318.39999999999"/>
    <n v="0"/>
    <n v="0"/>
    <s v="Sim"/>
    <x v="0"/>
  </r>
  <r>
    <n v="1"/>
    <x v="835"/>
    <s v="Processos de Negócios"/>
    <s v="Economia Sustentável"/>
    <s v="Estruturar e Dinamizar Atividades Produtivas"/>
    <s v="-"/>
    <s v="AD"/>
    <s v="AD/GIM"/>
    <s v="7ª SR"/>
    <s v="3 - Projetos Complementares"/>
    <s v="Construção/Recuperação de Praças em São Gonçalo do Piauí/PI - 2018"/>
    <e v="#REF!"/>
    <s v="Obra"/>
    <s v="Praça"/>
    <s v="Ações de Apoio ao Desenvolvimento Regional"/>
    <m/>
    <s v="03 - Em licitação"/>
    <s v="Processo licitatório apresentado e reprovado. Aguardando novo processo licitatório. Não está apta à fiscalização de campo."/>
    <s v="Sim"/>
    <s v="Técnico"/>
    <s v="Alto"/>
    <s v="Aguardando Licitação Convenente - 2018"/>
    <s v="Necessidade de realização/aprovação de processos licitatórios"/>
    <s v="A Convenente deverá realizar/apresentar processos licitários conforme exigências da Codevasf"/>
    <s v="NA"/>
    <s v="NA"/>
    <s v="NA"/>
    <s v="-"/>
    <s v="PI"/>
    <n v="0"/>
    <n v="0"/>
    <n v="0"/>
    <n v="0"/>
    <n v="0"/>
    <n v="510682"/>
    <n v="0"/>
    <n v="0"/>
    <s v="Sim"/>
    <x v="0"/>
  </r>
  <r>
    <n v="3"/>
    <x v="836"/>
    <s v="Processos de Negócios"/>
    <s v="Economia Sustentável"/>
    <s v="Estruturar e Dinamizar Atividades Produtivas"/>
    <s v="-"/>
    <s v="AD"/>
    <s v="AD/GIM"/>
    <s v="7ª SR"/>
    <s v="3 - Projetos Complementares"/>
    <s v="Construção/Recuperação de Praças em Socorro do Piauí/PI"/>
    <m/>
    <s v="Obra"/>
    <s v="Praça"/>
    <s v="Ações de Apoio ao Desenvolvimento Regional"/>
    <m/>
    <s v="04 - Licitado"/>
    <s v=" Solicitado a liberação da 1ª parcela e única para a execução da obra. Parcela ainda não liberada"/>
    <s v="Não"/>
    <s v="Sem Restrição Informada"/>
    <s v="Sem Restrição Informada"/>
    <s v="Sem Restrição/Problema"/>
    <s v="Sem Restrição Informada"/>
    <s v="Sem Restrição Informada"/>
    <s v="NA"/>
    <s v="NA"/>
    <s v="NA"/>
    <s v="-"/>
    <s v="PI"/>
    <n v="0"/>
    <n v="0"/>
    <n v="0"/>
    <n v="0"/>
    <n v="0"/>
    <n v="950000"/>
    <n v="0"/>
    <n v="950000"/>
    <s v="Sim"/>
    <x v="0"/>
  </r>
  <r>
    <n v="3"/>
    <x v="837"/>
    <s v="Processos de Negócios"/>
    <s v="Economia Sustentável"/>
    <s v="Estruturar e Dinamizar Atividades Produtivas"/>
    <s v="-"/>
    <s v="AD"/>
    <s v="AD/GIM"/>
    <s v="7ª SR"/>
    <s v="3 - Projetos Complementares"/>
    <s v="Construção/Recuperação de Praças em Tamboril do Piauí/PI - 2017"/>
    <m/>
    <s v="Obra"/>
    <s v="Praça"/>
    <s v="Ações de Apoio ao Desenvolvimento Regional"/>
    <m/>
    <s v="00 - A iniciar"/>
    <s v="Aguardando liberação da 1ª parcela para início das obras"/>
    <s v="Não"/>
    <s v="Sem Restrição Informada"/>
    <s v="Sem Restrição Informada"/>
    <s v="Sem Restrição/Problema"/>
    <s v="Sem Restrição Informada"/>
    <s v="Sem Restrição Informada"/>
    <s v="NA"/>
    <s v="NA"/>
    <s v="NA"/>
    <s v="-"/>
    <s v="PI"/>
    <n v="0"/>
    <n v="0"/>
    <n v="0"/>
    <n v="0"/>
    <n v="0"/>
    <n v="820040"/>
    <n v="0"/>
    <n v="57000"/>
    <s v="Sim"/>
    <x v="0"/>
  </r>
  <r>
    <n v="3"/>
    <x v="838"/>
    <s v="Processos de Negócios"/>
    <s v="Economia Sustentável"/>
    <s v="Estruturar e Dinamizar Atividades Produtivas"/>
    <s v="-"/>
    <s v="AD"/>
    <s v="AD/GIM"/>
    <s v="7ª SR"/>
    <s v="3 - Projetos Complementares"/>
    <s v="Construção de Ponte em Caraúbas do Piauí/PI - 2019"/>
    <m/>
    <s v="Obra"/>
    <s v="Construção de Pontes"/>
    <s v="Construção de Pontes"/>
    <m/>
    <s v="00 - A iniciar"/>
    <s v="Pendencias encaminhadas, encontram-se em análise"/>
    <s v="Não"/>
    <s v="Sem Restrição Informada"/>
    <s v="Sem Restrição Informada"/>
    <s v="Sem Restrição/Problema"/>
    <s v="Sem Restrição Informada"/>
    <s v="Sem Restrição Informada"/>
    <s v="NA"/>
    <s v="NA"/>
    <s v="NA"/>
    <s v="-"/>
    <s v="PI"/>
    <n v="0"/>
    <n v="0"/>
    <n v="0"/>
    <n v="0"/>
    <n v="0"/>
    <n v="253075"/>
    <n v="0"/>
    <n v="0"/>
    <s v="Sim"/>
    <x v="0"/>
  </r>
  <r>
    <n v="3"/>
    <x v="839"/>
    <s v="Processos de Negócios"/>
    <s v="Economia Sustentável"/>
    <s v="Estruturar e Dinamizar Atividades Produtivas"/>
    <s v="-"/>
    <s v="AD"/>
    <s v="AD/GIM"/>
    <s v="8ª SR"/>
    <s v="3 - Projetos Complementares"/>
    <s v="Construção de Mercado em Maracaçumé/MA - 2018"/>
    <m/>
    <s v="Obra"/>
    <s v="Construção/Reforma de Mercado"/>
    <s v="Ações de Apoio ao Desenvolvimento Regional"/>
    <m/>
    <s v="06 - Em execução"/>
    <s v="No dia 15 de fevereiro de 2020, foi realizada a primeira vistoria no convênio em questão, onde foi apurado um avanço considerável nos serviços de super estrutura e infraestrutura que chegaram a 100%. Todo o serviço de alvenaria também alcançou a sua totalidade, aguardando o início dos serviços de cobertura.No dia 10 de novembro de 2020, foi realizada a terceira vistoria no convênio em questão. No local da obra foi constatado a execução dos serviços de cobertura."/>
    <s v="Não"/>
    <s v="Sem Restrição Informada"/>
    <s v="Sem Restrição Informada"/>
    <s v="Sem Restrição/Problema"/>
    <s v="Sem Restrição Informada"/>
    <s v="Sem Restrição Informada"/>
    <s v="NA"/>
    <s v="NA"/>
    <s v="NA"/>
    <s v="-"/>
    <s v="MA"/>
    <n v="78"/>
    <n v="0"/>
    <n v="0"/>
    <n v="0"/>
    <n v="0"/>
    <n v="114000"/>
    <n v="0"/>
    <n v="0"/>
    <s v="Sim"/>
    <x v="0"/>
  </r>
  <r>
    <n v="1"/>
    <x v="840"/>
    <s v="Processos de Negócios"/>
    <s v="Economia Sustentável"/>
    <s v="Estruturar e Dinamizar Atividades Produtivas"/>
    <s v="-"/>
    <s v="AD"/>
    <s v="AD/GIM"/>
    <s v="7ª SR"/>
    <s v="3 - Projetos Complementares"/>
    <s v="Implantar Iluminação Pública em Fartura do Piauí/PI"/>
    <e v="#REF!"/>
    <s v="Obra"/>
    <s v="Iluminação pública"/>
    <s v="Ações de Apoio ao Desenvolvimento Regional"/>
    <m/>
    <s v="03 - Em licitação"/>
    <s v="Prefeitura ainda não enviou novo processo licitatório que havia sido reprovado. Aguardando envio para nova análise e posterior liberação de parcela do convênio."/>
    <s v="Sim"/>
    <s v="Técnico"/>
    <s v="Alto"/>
    <s v="Aguardando Licitação Convenente - 2018"/>
    <s v="Convênio celebrado em 2018. Ainda aguardando processo licitatório"/>
    <s v="Sem Restrição Informada"/>
    <s v="NA"/>
    <s v="NA"/>
    <s v="NA"/>
    <s v="-"/>
    <s v="PI"/>
    <n v="0"/>
    <n v="0"/>
    <n v="0"/>
    <n v="0"/>
    <n v="0"/>
    <n v="250040"/>
    <n v="0"/>
    <n v="0"/>
    <s v="Sim"/>
    <x v="0"/>
  </r>
  <r>
    <n v="3"/>
    <x v="841"/>
    <s v="Processos de Negócios"/>
    <s v="Economia Sustentável"/>
    <s v="Estruturar e Dinamizar Atividades Produtivas"/>
    <s v="-"/>
    <s v="AD"/>
    <s v="AD/GIM"/>
    <s v="7ª SR"/>
    <s v="3 - Projetos Complementares"/>
    <s v="Implantar Iluminação Pública em Juazeiro do Piauí/PI"/>
    <m/>
    <s v="Obra"/>
    <s v="Iluminação pública"/>
    <s v="Ações de Apoio ao Desenvolvimento Regional"/>
    <m/>
    <s v="00 - A iniciar"/>
    <s v="No dia 20 de janeiro de 2021 o Fiscal enviou um Parecer informando as pendências da cláusula suspensiva: Titularidade de Área, Projeto de Engenharia e Licenciamento Ambiental Prévio."/>
    <s v="Não"/>
    <s v="Sem Restrição Informada"/>
    <s v="Sem Restrição Informada"/>
    <s v="Sem Restrição/Problema"/>
    <s v="Sem Restrição Informada"/>
    <s v="Sem Restrição Informada"/>
    <s v="NA"/>
    <s v="NA"/>
    <s v="NA"/>
    <s v="-"/>
    <s v="PI"/>
    <n v="0"/>
    <n v="0"/>
    <n v="0"/>
    <n v="0"/>
    <n v="0"/>
    <n v="286500"/>
    <n v="0"/>
    <n v="0"/>
    <s v="Sim"/>
    <x v="0"/>
  </r>
  <r>
    <n v="3"/>
    <x v="842"/>
    <s v="Processos de Negócios"/>
    <s v="Economia Sustentável"/>
    <s v="Estruturar e Dinamizar Atividades Produtivas"/>
    <s v="-"/>
    <s v="AD"/>
    <s v="AD/GIM"/>
    <s v="7ª SR"/>
    <s v="3 - Projetos Complementares"/>
    <s v="Urbanização de Hortas Comunitárias em Teresina/PI"/>
    <m/>
    <s v="Obra"/>
    <s v="Urbanização"/>
    <s v="Ações de Apoio ao Desenvolvimento Regional"/>
    <m/>
    <s v="06 - Em execução"/>
    <s v="Obra em andamento"/>
    <s v="Não"/>
    <s v="Sem Restrição Informada"/>
    <s v="Sem Restrição Informada"/>
    <s v="Sem Restrição/Problema"/>
    <s v="Sem Restrição Informada"/>
    <s v="Sem Restrição Informada"/>
    <s v="NA"/>
    <s v="NA"/>
    <s v="NA"/>
    <s v="-"/>
    <s v="PI"/>
    <n v="10"/>
    <n v="0"/>
    <n v="0"/>
    <n v="0"/>
    <n v="0"/>
    <n v="1064000"/>
    <n v="0"/>
    <n v="0"/>
    <s v="Sim"/>
    <x v="0"/>
  </r>
  <r>
    <n v="3"/>
    <x v="843"/>
    <s v="Processos de Negócios"/>
    <s v="Economia Sustentável"/>
    <s v="Estruturar e Dinamizar Atividades Produtivas"/>
    <s v="-"/>
    <s v="AD"/>
    <s v="AD/GIM"/>
    <s v="7ª SR"/>
    <s v="3 - Projetos Complementares"/>
    <s v="Reforma de Centro Esportivo em Bom Jesus/PI"/>
    <m/>
    <s v="Obra"/>
    <s v="Reforma de Centro Esportivo"/>
    <s v="Ações de Apoio ao Desenvolvimento Regional"/>
    <m/>
    <s v="06 - Em execução"/>
    <s v=" Obra em execução."/>
    <s v="Não"/>
    <s v="Sem Restrição Informada"/>
    <s v="Sem Restrição Informada"/>
    <s v="Sem Restrição/Problema"/>
    <s v="Sem Restrição Informada"/>
    <s v="Sem Restrição Informada"/>
    <s v="NA"/>
    <s v="NA"/>
    <s v="NA"/>
    <s v="-"/>
    <s v="PI"/>
    <n v="25"/>
    <n v="0"/>
    <n v="0"/>
    <n v="0"/>
    <n v="0"/>
    <n v="538143.59"/>
    <n v="0"/>
    <n v="0"/>
    <s v="Sim"/>
    <x v="0"/>
  </r>
  <r>
    <n v="3"/>
    <x v="844"/>
    <s v="Processos de Negócios"/>
    <s v="Economia Sustentável"/>
    <s v="Estruturar e Dinamizar Atividades Produtivas"/>
    <s v="-"/>
    <s v="AD"/>
    <s v="AD/GIM"/>
    <s v="7ª SR"/>
    <s v="3 - Projetos Complementares"/>
    <s v="Construção de parque de exposição em Betânia do Piauí/PI"/>
    <m/>
    <s v="Obra"/>
    <s v="Parque de Exposição"/>
    <s v="Ações de Apoio ao Desenvolvimento Regional"/>
    <m/>
    <s v="00 - A iniciar"/>
    <s v="Recebido projeto básico em 25/05/2021, em análise."/>
    <s v="Não"/>
    <s v="Sem Restrição Informada"/>
    <s v="Sem Restrição Informada"/>
    <s v="Sem Restrição/Problema"/>
    <s v="Sem Restrição Informada"/>
    <s v="Sem Restrição Informada"/>
    <s v="NA"/>
    <s v="NA"/>
    <s v="NA"/>
    <s v="-"/>
    <s v="PI"/>
    <n v="0"/>
    <n v="0"/>
    <n v="0"/>
    <n v="0"/>
    <n v="0"/>
    <n v="764000"/>
    <n v="0"/>
    <n v="0"/>
    <s v="Sim"/>
    <x v="0"/>
  </r>
  <r>
    <n v="3"/>
    <x v="845"/>
    <s v="Processos de Negócios"/>
    <s v="Economia Sustentável"/>
    <s v="Estruturar e Dinamizar Atividades Produtivas"/>
    <s v="APLE"/>
    <s v="AR"/>
    <s v="AR/GDT"/>
    <s v="7ª SR"/>
    <s v="3 - Projetos Complementares"/>
    <s v="Apoio a Agricultura familiar - Fornecimento de Kit s de Irrigação - 7ª SR/PI - 2020"/>
    <m/>
    <s v="Máquinas, Veículos e Equipamentos"/>
    <s v="Kits de Irrigação"/>
    <s v="Ações de Apoio ao Desenvolvimento Regional"/>
    <m/>
    <s v="06 - Em execução"/>
    <s v="OS SERVIÇOS ESTÃO SENDO PRESTADOS CONFORME O CONTRATO"/>
    <s v="Não"/>
    <s v="Sem Restrição Informada"/>
    <s v="Sem Restrição Informada"/>
    <s v="Sem Restrição/Problema"/>
    <s v="Sem Restrição Informada"/>
    <s v="Sem Restrição Informada"/>
    <s v="NA"/>
    <s v="NA"/>
    <s v="NA"/>
    <s v="-"/>
    <s v="PI"/>
    <n v="35"/>
    <n v="0"/>
    <n v="0"/>
    <n v="0"/>
    <n v="0"/>
    <n v="2086195.75"/>
    <n v="0"/>
    <n v="82076.100000000006"/>
    <s v="Sim"/>
    <x v="0"/>
  </r>
  <r>
    <n v="1"/>
    <x v="846"/>
    <s v="Processos de Negócios"/>
    <s v="Economia Sustentável"/>
    <s v="Estruturar e Dinamizar Atividades Produtivas"/>
    <s v="APLE"/>
    <s v="AR"/>
    <s v="AR/GDT"/>
    <s v="7ª SR"/>
    <s v="3 - Projetos Complementares"/>
    <s v="Fornecimento de Máquinas, Veículos e Equipamentos - 7ª SR/PI - 2020"/>
    <m/>
    <s v="Máquinas, Veículos e Equipamentos"/>
    <s v="Máquinas, Veículos e Equipamentos"/>
    <s v="Máquinas, Veículos e Equipamentos"/>
    <m/>
    <s v="06 - Em execução"/>
    <s v="Projeto possui 165 instrumentos vinculados: instrumentos em fase de entrega dos equipamentos Instrumentos com emissão de parecer para aplicação de sanções por descumprimento de contrato. Instrumentos em fase de espera ou análise de documentos. Instrumentos em fase inicial (apenas cadastrados)"/>
    <s v="Sim"/>
    <s v="Técnico"/>
    <s v="Alto"/>
    <s v="Pendência da Contratada"/>
    <s v="Solicitação de aditivo de prazo e reequilíbrio financeiro"/>
    <s v="Análise técnica e jurídica do requerimento"/>
    <s v="NA"/>
    <s v="NA"/>
    <s v="NA"/>
    <s v="-"/>
    <s v="PI"/>
    <n v="7"/>
    <n v="0"/>
    <n v="0"/>
    <n v="0"/>
    <n v="0"/>
    <n v="35193271.429999992"/>
    <n v="0"/>
    <n v="919399.35000000009"/>
    <s v="Sim"/>
    <x v="0"/>
  </r>
  <r>
    <n v="3"/>
    <x v="847"/>
    <s v="Processos de Negócios"/>
    <s v="Economia Sustentável"/>
    <s v="Estruturar e Dinamizar Atividades Produtivas"/>
    <s v="APLE"/>
    <s v="AR"/>
    <s v="AR/GDT"/>
    <s v="1ª SR"/>
    <s v="3 - Projetos Complementares"/>
    <s v="Construção de Escola de Mestre Queijeiro em São Roque de Minas/MG - 2ª Etapa"/>
    <m/>
    <s v="Obra"/>
    <s v="Unidade de Treimanento"/>
    <s v="Ações de Apoio ao Desenvolvimento Regional"/>
    <m/>
    <s v="05 - Contratado"/>
    <s v="Aguardando ordem de serviço"/>
    <s v="Não"/>
    <s v="Sem Restrição Informada"/>
    <s v="Sem Restrição Informada"/>
    <s v="Sem Restrição/Problema"/>
    <s v="Sem Restrição Informada"/>
    <s v="Sem Restrição Informada"/>
    <s v="NA"/>
    <e v="#N/A"/>
    <e v="#N/A"/>
    <s v="-"/>
    <s v="MG"/>
    <n v="0"/>
    <n v="0"/>
    <n v="0"/>
    <n v="0"/>
    <n v="0"/>
    <n v="1675192.65"/>
    <n v="0"/>
    <n v="0"/>
    <s v="Sim"/>
    <x v="0"/>
  </r>
  <r>
    <n v="3"/>
    <x v="848"/>
    <s v="Processos de Negócios"/>
    <s v="Economia Sustentável"/>
    <s v="Estruturar e Dinamizar Atividades Produtivas"/>
    <s v="APLE"/>
    <s v="AR"/>
    <s v="AR/GDT"/>
    <s v="2ª SR"/>
    <s v="3 - Projetos Complementares"/>
    <s v="Implantação de Unidade de Casa de Mel em Paratinga/BA"/>
    <m/>
    <s v="Obra"/>
    <s v="Casa de Mel"/>
    <s v="Ações de Apoio ao Desenvolvimento Regional"/>
    <m/>
    <s v="06 - Em execução"/>
    <s v="Monitoramento do fiscal no SIGEC 27/05/21 - Notificação - Não foram entregues os Itens 81 (derretedor de cera) e 106 (balança de plataforma digital - capacidade mínima de 150 Kg) do Pregão Eletrônico nº 09/2019, cuja Ordem de Fornecimento data de 27/01/2020."/>
    <s v="Não"/>
    <s v="Sem Restrição Informada"/>
    <s v="Sem Restrição Informada"/>
    <s v="Sem Restrição/Problema"/>
    <s v="Sem Restrição Informada"/>
    <s v="Sem Restrição Informada"/>
    <s v="NA"/>
    <s v="NA"/>
    <s v="NA"/>
    <s v="-"/>
    <s v="BA"/>
    <n v="98"/>
    <n v="0"/>
    <n v="0"/>
    <n v="0"/>
    <n v="0"/>
    <n v="6802"/>
    <n v="0"/>
    <n v="0"/>
    <s v="Sim"/>
    <x v="0"/>
  </r>
  <r>
    <n v="3"/>
    <x v="849"/>
    <s v="Processos de Negócios"/>
    <s v="Economia Sustentável"/>
    <s v="Estruturar e Dinamizar Atividades Produtivas"/>
    <s v="APLE"/>
    <s v="AR"/>
    <s v="AR/GDT"/>
    <s v="2ª SR"/>
    <s v="3 - Projetos Complementares"/>
    <s v="Apoio a Agricultura familiar - Fornecimento de Kit s de Irrigação - 2ª SR/BA - 2020"/>
    <m/>
    <s v="Máquinas, Veículos e Equipamentos"/>
    <s v="Kits de Irrigação"/>
    <s v="Ações de Apoio ao Desenvolvimento Regional"/>
    <m/>
    <s v="06 - Em execução"/>
    <s v="Último monitoramento Sigec: Devido aos problemas ocasionados pela pandemia do coronavírus COVID-19, houve atraso na entrega dos equipamentos referentes à Ordem de Fornecimento nº 2.0190/2019. No entanto, os atrasos estão sendo justificados diante da atual conjuntura. Até o momento não houve doação de Kit relativo a OF vinculada"/>
    <s v="Não"/>
    <s v="Sem Restrição Informada"/>
    <s v="Sem Restrição Informada"/>
    <s v="Sem Restrição/Problema"/>
    <s v="Sem Restrição Informada"/>
    <s v="Sem Restrição Informada"/>
    <s v="NA"/>
    <s v="NA"/>
    <s v="NA"/>
    <s v="-"/>
    <s v="BA"/>
    <n v="0"/>
    <n v="0"/>
    <n v="0"/>
    <n v="0"/>
    <n v="0"/>
    <n v="318480"/>
    <n v="0"/>
    <n v="176880"/>
    <s v="Sim"/>
    <x v="0"/>
  </r>
  <r>
    <n v="3"/>
    <x v="850"/>
    <s v="Processos de Negócios"/>
    <s v="Economia Sustentável"/>
    <s v="Estruturar e Dinamizar Atividades Produtivas"/>
    <s v="APLE"/>
    <s v="AR"/>
    <s v="AR/GDT"/>
    <s v="3ª SR"/>
    <s v="3 - Projetos Complementares"/>
    <s v="Construção de Centro de Manejo Reprodutivo em Parnamirim e Serrita/PE"/>
    <m/>
    <s v="Obra"/>
    <s v="Centro de Manejo Reprodutivo"/>
    <s v="Ações de Apoio ao Desenvolvimento Regional"/>
    <m/>
    <s v="06 - Em execução"/>
    <s v="CT 3.164.00/2013 previa a implantação de um centro de manejo em Parnamirim e um em Serrita. Em Parnamirim o centro foi finalizado. No planejamento realizado pela empresa contratada, assim que o centro de manejo de Parnamirim estivesse em ponto de acabamento, seria iniciada a obra em Serrita. Melhor Detalhamento no SIGEC. Valor R$ 450.078,89 - Fiscal: WELLINGTON DIAS LOPES JUNIOR"/>
    <s v="Não"/>
    <s v="Sem Restrição Informada"/>
    <s v="Sem Restrição Informada"/>
    <s v="Sem Restrição/Problema"/>
    <s v="Sem Restrição Informada"/>
    <s v="Sem Restrição Informada"/>
    <s v="NA"/>
    <s v="NA"/>
    <s v="NA"/>
    <s v="-"/>
    <s v="PE"/>
    <n v="45"/>
    <n v="0"/>
    <n v="0"/>
    <n v="0"/>
    <n v="0"/>
    <n v="37474.620000000003"/>
    <n v="0"/>
    <n v="0"/>
    <s v="Sim"/>
    <x v="0"/>
  </r>
  <r>
    <n v="3"/>
    <x v="851"/>
    <s v="Processos de Negócios"/>
    <s v="Economia Sustentável"/>
    <s v="Estruturar e Dinamizar Atividades Produtivas"/>
    <s v="APLE"/>
    <s v="AR"/>
    <s v="AR/GDT"/>
    <s v="3ª SR"/>
    <s v="3 - Projetos Complementares"/>
    <s v="Apoio a Agricultura familiar - Fornecimento de Kit s de Irrigação - 3ª SR/PE"/>
    <m/>
    <s v="Máquinas, Veículos e Equipamentos"/>
    <s v="Kits de Irrigação"/>
    <s v="Ações de Apoio ao Desenvolvimento Regional"/>
    <m/>
    <s v="06 - Em execução"/>
    <s v="Of nº 3.0302/2019 em execução"/>
    <s v="Não"/>
    <s v="Sem Restrição Informada"/>
    <s v="Sem Restrição Informada"/>
    <s v="Sem Restrição/Problema"/>
    <s v="Sem Restrição Informada"/>
    <s v="Sem Restrição Informada"/>
    <s v="NA"/>
    <s v="NA"/>
    <s v="NA"/>
    <s v="-"/>
    <s v="PE"/>
    <n v="50"/>
    <n v="0"/>
    <n v="0"/>
    <n v="0"/>
    <n v="0"/>
    <n v="700177.02"/>
    <n v="0"/>
    <n v="0"/>
    <s v="Sim"/>
    <x v="0"/>
  </r>
  <r>
    <n v="3"/>
    <x v="852"/>
    <s v="Processos de Negócios"/>
    <s v="Economia Sustentável"/>
    <s v="Estruturar e Dinamizar Atividades Produtivas"/>
    <s v="APLE"/>
    <s v="AR"/>
    <s v="AR/GDT"/>
    <s v="4ª SR"/>
    <s v="3 - Projetos Complementares"/>
    <s v="Fornecimento de Máquinas, Veículos e Equipamentos - 4ª SR/SE - 2020"/>
    <m/>
    <s v="Máquinas, Veículos e Equipamentos"/>
    <s v="Máquinas, Veículos e Equipamentos"/>
    <s v="Máquinas, Veículos e Equipamentos"/>
    <m/>
    <s v="06 - Em execução"/>
    <s v="Ordens de Fornecimento emitidas e aguardando as entregas pelos fornecedores. Estão sendo prorrogados os prazos, por solicitação dos fornecedores, que alegam dificuldades na entrega devido à pandemia."/>
    <s v="Não"/>
    <s v="Sem Restrição Informada"/>
    <s v="Sem Restrição Informada"/>
    <s v="Sem Restrição/Problema"/>
    <s v="Sem Restrição Informada"/>
    <s v="Sem Restrição Informada"/>
    <s v="NA"/>
    <s v="NA"/>
    <s v="NA"/>
    <s v="-"/>
    <s v="SE"/>
    <n v="28"/>
    <n v="0"/>
    <n v="0"/>
    <n v="0"/>
    <n v="0"/>
    <n v="22752281.390000001"/>
    <n v="0"/>
    <n v="6428810.3700000001"/>
    <s v="Sim"/>
    <x v="0"/>
  </r>
  <r>
    <n v="3"/>
    <x v="853"/>
    <s v="Processos de Negócios"/>
    <s v="Economia Sustentável"/>
    <s v="Estruturar e Dinamizar Atividades Produtivas"/>
    <s v="APLE"/>
    <s v="AR"/>
    <s v="AR/GDT"/>
    <s v="5ª SR"/>
    <s v="3 - Projetos Complementares"/>
    <s v="Urbanização da Orla em Limoeiro de Anadia/AL"/>
    <m/>
    <s v="Obra"/>
    <s v="Urbanizaçã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854520.98"/>
    <n v="0"/>
    <n v="245393.32"/>
    <s v="Sim"/>
    <x v="0"/>
  </r>
  <r>
    <n v="3"/>
    <x v="854"/>
    <s v="Processos de Negócios"/>
    <s v="Economia Sustentável"/>
    <s v="Estruturar e Dinamizar Atividades Produtivas"/>
    <s v="APLE"/>
    <s v="AR"/>
    <s v="AR/GDT"/>
    <s v="8ª SR"/>
    <s v="3 - Projetos Complementares"/>
    <s v="Construção de Matadouro em Igaparé Grande/MA"/>
    <m/>
    <s v="Obra"/>
    <s v="Abatedouro/Matadouro"/>
    <s v="Ações de Apoio ao Desenvolvimento Regional"/>
    <m/>
    <s v="06 - Em execução"/>
    <s v="Aguardando a entrega do projeto básico para analise."/>
    <s v="Não"/>
    <s v="Sem Restrição Informada"/>
    <s v="Sem Restrição Informada"/>
    <s v="Sem Restrição/Problema"/>
    <s v="Sem Restrição Informada"/>
    <s v="Sem Restrição Informada"/>
    <s v="NA"/>
    <s v="NA"/>
    <s v="NA"/>
    <s v="-"/>
    <s v="MA"/>
    <n v="0"/>
    <n v="0"/>
    <n v="0"/>
    <n v="0"/>
    <n v="0"/>
    <n v="760000"/>
    <n v="0"/>
    <n v="0"/>
    <s v="Sim"/>
    <x v="0"/>
  </r>
  <r>
    <n v="3"/>
    <x v="855"/>
    <s v="Processos de Negócios"/>
    <s v="Economia Sustentável"/>
    <s v="Estruturar e Dinamizar Atividades Produtivas"/>
    <s v="APLE"/>
    <s v="AR"/>
    <s v="AR/GDT"/>
    <s v="8ª SR"/>
    <s v="3 - Projetos Complementares"/>
    <s v="Construção de Fábrica de Polpa de Tomate em Amarante do Maranhão/MA"/>
    <m/>
    <s v="Obra"/>
    <s v="Fábrica de Polpa "/>
    <s v="Ações de Apoio ao Desenvolvimento Regional"/>
    <m/>
    <s v="06 - Em execução"/>
    <s v="Aguardo de nota fiscal de substituição de domicilio fiscal."/>
    <s v="Não"/>
    <s v="Sem Restrição Informada"/>
    <s v="Sem Restrição Informada"/>
    <s v="Sem Restrição/Problema"/>
    <s v="Sem Restrição Informada"/>
    <s v="Sem Restrição Informada"/>
    <s v="NA"/>
    <s v="NA"/>
    <s v="NA"/>
    <s v="-"/>
    <s v="MA"/>
    <n v="23"/>
    <n v="0"/>
    <n v="0"/>
    <n v="0"/>
    <n v="0"/>
    <n v="174811.19"/>
    <n v="0"/>
    <n v="42186.86"/>
    <s v="Sim"/>
    <x v="0"/>
  </r>
  <r>
    <n v="3"/>
    <x v="856"/>
    <s v="Processos de Negócios"/>
    <s v="Economia Sustentável"/>
    <s v="Estruturar e Dinamizar Atividades Produtivas"/>
    <s v="APLE"/>
    <s v="AR"/>
    <s v="AR/GDT"/>
    <s v="8ª SR"/>
    <s v="3 - Projetos Complementares"/>
    <s v="Construção de Fábrica de Polpa de Fruta em Lago do Junco/MA"/>
    <m/>
    <s v="Obra"/>
    <s v="Fábrica de Polpa "/>
    <s v="Ações de Apoio ao Desenvolvimento Regional"/>
    <m/>
    <s v="06 - Em execução"/>
    <s v="Aguardo de nota fiscal de substituição de domicilio fiscal"/>
    <s v="Não"/>
    <s v="Sem Restrição Informada"/>
    <s v="Sem Restrição Informada"/>
    <s v="Sem Restrição/Problema"/>
    <s v="Sem Restrição Informada"/>
    <s v="Sem Restrição Informada"/>
    <s v="NA"/>
    <s v="NA"/>
    <s v="NA"/>
    <s v="-"/>
    <s v="MA"/>
    <n v="23"/>
    <n v="0"/>
    <n v="0"/>
    <n v="0"/>
    <n v="0"/>
    <n v="159436.60999999999"/>
    <n v="0"/>
    <n v="37177.9"/>
    <s v="Sim"/>
    <x v="0"/>
  </r>
  <r>
    <n v="3"/>
    <x v="857"/>
    <s v="Processos de Negócios"/>
    <s v="Economia Sustentável"/>
    <s v="Estruturar e Dinamizar Atividades Produtivas"/>
    <s v="APLE"/>
    <s v="AR"/>
    <s v="AR/GDT"/>
    <s v="8ª SR"/>
    <s v="3 - Projetos Complementares"/>
    <s v="Construção de Casa de Farinha em Buriticupi/MA - 2018"/>
    <m/>
    <s v="Obra"/>
    <s v="Casa de Farinha"/>
    <s v="Ações de Apoio ao Desenvolvimento Regional"/>
    <m/>
    <s v="06 - Em execução"/>
    <s v="Aguado de fiscalização tercerizada."/>
    <s v="Não"/>
    <s v="Sem Restrição Informada"/>
    <s v="Sem Restrição Informada"/>
    <s v="Sem Restrição/Problema"/>
    <s v="Sem Restrição Informada"/>
    <s v="Sem Restrição Informada"/>
    <s v="NA"/>
    <s v="NA"/>
    <s v="NA"/>
    <s v="-"/>
    <s v="MA"/>
    <n v="65"/>
    <n v="0"/>
    <n v="0"/>
    <n v="0"/>
    <n v="0"/>
    <n v="100000"/>
    <n v="0"/>
    <n v="0"/>
    <s v="Sim"/>
    <x v="0"/>
  </r>
  <r>
    <n v="3"/>
    <x v="858"/>
    <s v="Processos de Negócios"/>
    <s v="Economia Sustentável"/>
    <s v="Estruturar e Dinamizar Atividades Produtivas"/>
    <s v="APLE"/>
    <s v="AR"/>
    <s v="AR/GDT"/>
    <s v="8ª SR"/>
    <s v="3 - Projetos Complementares"/>
    <s v="Construção de Casa de Farinha em Nina Rodrigues/MA - 2018"/>
    <m/>
    <s v="Obra"/>
    <s v="Casa de Farinha"/>
    <s v="Ações de Apoio ao Desenvolvimento Regional"/>
    <m/>
    <s v="06 - Em execução"/>
    <s v="Estágio atual sem atingir a terceira parcela.."/>
    <s v="Não"/>
    <s v="Sem Restrição Informada"/>
    <s v="Sem Restrição Informada"/>
    <s v="Sem Restrição/Problema"/>
    <s v="Sem Restrição Informada"/>
    <s v="Sem Restrição Informada"/>
    <s v="NA"/>
    <s v="NA"/>
    <s v="NA"/>
    <s v="-"/>
    <s v="MA"/>
    <n v="50"/>
    <n v="0"/>
    <n v="0"/>
    <n v="0"/>
    <n v="0"/>
    <n v="100000"/>
    <n v="0"/>
    <n v="0"/>
    <s v="Sim"/>
    <x v="0"/>
  </r>
  <r>
    <n v="3"/>
    <x v="859"/>
    <s v="Processos de Negócios"/>
    <s v="Economia Sustentável"/>
    <s v="Estruturar e Dinamizar Atividades Produtivas"/>
    <s v="-"/>
    <s v="AR"/>
    <s v="AR/GDT"/>
    <s v="8ª SR"/>
    <s v="3 - Projetos Complementares"/>
    <s v="Apoio a Agricultura familiar - Fornecimento de Kit s de Irrigação - 8ª SR/MA - 2020"/>
    <m/>
    <s v="Máquinas, Veículos e Equipamentos"/>
    <s v="Kits de Irrigação"/>
    <s v="Ações de Apoio ao Desenvolvimento Regional"/>
    <m/>
    <s v="06 - Em execução"/>
    <s v="A ação relativa ao Contrato8.255.00/2019 permanece em execução e os equipamentos relativos a ordens de Fornecimento 8.0081/2019, 8.0085/2019, 8.0128/2019, 8.0142/2019, 8.0156/2019,8.0157/2019 e 8.0185/2019 já foram adquiridos e estão em fase de doação. "/>
    <s v="Não"/>
    <s v="Sem Restrição Informada"/>
    <s v="Sem Restrição Informada"/>
    <s v="Sem Restrição/Problema"/>
    <s v="Sem Restrição Informada"/>
    <s v="Sem Restrição Informada"/>
    <s v="NA"/>
    <s v="NA"/>
    <s v="NA"/>
    <s v="-"/>
    <s v="MA"/>
    <n v="45"/>
    <n v="0"/>
    <n v="0"/>
    <n v="0"/>
    <n v="0"/>
    <n v="606372.5"/>
    <n v="0"/>
    <n v="0"/>
    <s v="Sim"/>
    <x v="0"/>
  </r>
  <r>
    <n v="3"/>
    <x v="860"/>
    <s v="Processos de Negócios"/>
    <s v="Economia Sustentável"/>
    <s v="Estruturar e Dinamizar Atividades Produtivas"/>
    <s v="-"/>
    <s v="AR"/>
    <s v="AR/GDT"/>
    <s v="8ª SR"/>
    <s v="3 - Projetos Complementares"/>
    <s v="Fornecimento de Máquinas, Veículos e Equipamentos - 8ª SR/MA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64538235.969999999"/>
    <n v="0"/>
    <n v="2600594.7799999998"/>
    <s v="Sim"/>
    <x v="0"/>
  </r>
  <r>
    <n v="3"/>
    <x v="861"/>
    <s v="Processos de Negócios"/>
    <s v="Economia Sustentável"/>
    <s v="Estruturar e Dinamizar Atividades Produtivas"/>
    <s v="-"/>
    <s v="AD"/>
    <s v="AD/GIM"/>
    <s v="AD"/>
    <s v="3 - Projetos Complementares"/>
    <s v="Fornecimento de Máquinas, Veículos e Equipamentos - Sede/GO - 2020"/>
    <m/>
    <s v="Máquinas, Veículos e Equipamentos"/>
    <s v="Máquinas, Veículos e Equipamentos"/>
    <s v="Máquinas, Veículos e Equipamentos"/>
    <m/>
    <s v="06 - Em execução"/>
    <s v="Equipamentos recebidos - 46 e a receber 23  Retroescavadeiras: 16 (doados) mais 17 no pátio  23 equipamentos (caminhões e máquinas pesadas)  "/>
    <s v="Não"/>
    <s v="Sem Restrição Informada"/>
    <s v="Sem Restrição Informada"/>
    <s v="Sem Restrição/Problema"/>
    <s v="Sem Restrição Informada"/>
    <s v="Sem Restrição Informada"/>
    <s v="NA"/>
    <s v="NA"/>
    <s v="NA"/>
    <s v="-"/>
    <s v="GO"/>
    <n v="70"/>
    <n v="0"/>
    <n v="0"/>
    <n v="0"/>
    <n v="0"/>
    <n v="75912714.680000007"/>
    <n v="0"/>
    <n v="4200000"/>
    <s v="Sim"/>
    <x v="0"/>
  </r>
  <r>
    <n v="3"/>
    <x v="862"/>
    <s v="Processos de Negócios"/>
    <s v="Economia Sustentável"/>
    <s v="Estruturar e Dinamizar Atividades Produtivas"/>
    <s v="-"/>
    <s v="AD"/>
    <s v="AD/GIM"/>
    <s v="7ª SR"/>
    <s v="3 - Projetos Complementares"/>
    <s v="Construção de Diversas Infraestruturas Logisticas em Monsenhor Hipólito/PI"/>
    <m/>
    <s v="Obra"/>
    <s v="Infraestrutura Logistica"/>
    <s v="Gestão e Governança"/>
    <m/>
    <s v="00 - A iniciar"/>
    <s v="FALTA PROJETO, LICENÇA AMBIENTAL E REGULARIZAÇÃO FUNDIÁRIA."/>
    <s v="Não"/>
    <s v="Sem Restrição Informada"/>
    <s v="Sem Restrição Informada"/>
    <s v="Sem Restrição/Problema"/>
    <s v="Sem Restrição Informada"/>
    <s v="Sem Restrição Informada"/>
    <s v="NA"/>
    <s v="NA"/>
    <s v="NA"/>
    <s v="-"/>
    <s v="PI"/>
    <n v="0"/>
    <n v="0"/>
    <n v="0"/>
    <n v="0"/>
    <n v="0"/>
    <n v="477500"/>
    <n v="0"/>
    <n v="0"/>
    <s v="Sim"/>
    <x v="0"/>
  </r>
  <r>
    <n v="3"/>
    <x v="863"/>
    <s v="Processos de Negócios"/>
    <s v="Economia Sustentável"/>
    <s v="Estruturar e Dinamizar Atividades Produtivas"/>
    <s v="APLE"/>
    <s v="AR"/>
    <s v="AR/GDT"/>
    <s v="2ª SR"/>
    <s v="3 - Projetos Complementares"/>
    <s v="Fornecimento de Máquinas, Veículos e Equipamentos - 2ª SR/BA - 2019"/>
    <m/>
    <s v="Máquinas, Veículos e Equipamentos"/>
    <s v="Máquinas, Veículos e Equipamentos"/>
    <s v="Máquinas, Veículos e Equipamentos"/>
    <m/>
    <s v="06 - Em execução"/>
    <s v="Na medida que estão sendo fornecidas está ocorrendo as doações."/>
    <s v="Não"/>
    <s v="Sem Restrição Informada"/>
    <s v="Sem Restrição Informada"/>
    <s v="Sem Restrição/Problema"/>
    <s v="Sem Restrição Informada"/>
    <s v="Sem Restrição Informada"/>
    <s v="NA"/>
    <s v="NA"/>
    <s v="NA"/>
    <s v="-"/>
    <s v="BA"/>
    <n v="68"/>
    <n v="0"/>
    <n v="0"/>
    <n v="0"/>
    <n v="0"/>
    <n v="853479.26"/>
    <n v="0"/>
    <n v="424799.55"/>
    <s v="Sim"/>
    <x v="0"/>
  </r>
  <r>
    <n v="3"/>
    <x v="864"/>
    <s v="Processos de Negócios"/>
    <s v="Economia Sustentável"/>
    <s v="Estruturar e Dinamizar Atividades Produtivas"/>
    <s v="APLE"/>
    <s v="AR"/>
    <s v="AR/GDT"/>
    <s v="3ª SR"/>
    <s v="3 - Projetos Complementares"/>
    <s v="Fornecimento de Máquinas, Veículos e Equipamentos - 3ª SR/PE - 2020"/>
    <m/>
    <s v="Máquinas, Veículos e Equipamentos"/>
    <s v="Máquinas, Veículos e Equipamentos"/>
    <s v="Máquinas, Veículos e Equipamentos"/>
    <m/>
    <s v="06 - Em execução"/>
    <s v="OF´s 3.0129/2019 e 3.0171/2019 aguardando execução."/>
    <s v="Não"/>
    <s v="Sem Restrição Informada"/>
    <s v="Sem Restrição Informada"/>
    <s v="Sem Restrição/Problema"/>
    <s v="Sem Restrição Informada"/>
    <s v="Sem Restrição Informada"/>
    <s v="NA"/>
    <s v="NA"/>
    <s v="NA"/>
    <s v="-"/>
    <s v="PE"/>
    <n v="98"/>
    <n v="0"/>
    <n v="0"/>
    <n v="0"/>
    <n v="0"/>
    <n v="115950436.23999999"/>
    <n v="0"/>
    <n v="25847858.200000003"/>
    <s v="Sim"/>
    <x v="0"/>
  </r>
  <r>
    <n v="3"/>
    <x v="865"/>
    <s v="Processos de Negócios"/>
    <s v="Economia Sustentável"/>
    <s v="Estruturar e Dinamizar Atividades Produtivas"/>
    <s v="APLE"/>
    <s v="AR"/>
    <s v="AR/GDT"/>
    <s v="5ª SR"/>
    <s v="3 - Projetos Complementares"/>
    <s v="Fornecimento de Máquinas, Veículos e Equipamentos - 5ª SR/AL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7258719.219999999"/>
    <n v="43600"/>
    <n v="9612060"/>
    <s v="Sim"/>
    <x v="0"/>
  </r>
  <r>
    <n v="3"/>
    <x v="866"/>
    <s v="Processos de Negócios"/>
    <s v="Economia Sustentável"/>
    <s v="Estruturar e Dinamizar Atividades Produtivas"/>
    <s v="APLE"/>
    <s v="AR"/>
    <s v="AR/GDT"/>
    <s v="6ª SR"/>
    <s v="3 - Projetos Complementares"/>
    <s v="Apoio a Agricultura familiar - Fornecimento de Kit s de Irrigação - 6ª SR/BA"/>
    <m/>
    <s v="Máquinas, Veículos e Equipamentos"/>
    <s v="Kits de Irrigação"/>
    <s v="Ações de Apoio ao Desenvolvimento Regional"/>
    <m/>
    <s v="06 - Em execução"/>
    <s v="Equipamentos e materiais estão sendo recebidos, entretanto, existem materiais que são da 6ª GRD e que precisam ser excluídos de inclusão produtiva, a exemplo de tubos."/>
    <s v="Não"/>
    <s v="Sem Restrição Informada"/>
    <s v="Sem Restrição Informada"/>
    <s v="Sem Restrição/Problema"/>
    <s v="Sem Restrição Informada"/>
    <s v="Sem Restrição Informada"/>
    <s v="NA"/>
    <s v="NA"/>
    <s v="NA"/>
    <s v="-"/>
    <s v="BA"/>
    <n v="30"/>
    <n v="0"/>
    <n v="0"/>
    <n v="0"/>
    <n v="0"/>
    <n v="8211.23"/>
    <n v="0"/>
    <n v="0"/>
    <s v="Sim"/>
    <x v="0"/>
  </r>
  <r>
    <n v="3"/>
    <x v="867"/>
    <s v="Processos de Negócios"/>
    <s v="Economia Sustentável"/>
    <s v="Estruturar e Dinamizar Atividades Produtivas"/>
    <s v="APLE"/>
    <s v="AR"/>
    <s v="AR/GDT"/>
    <s v="6ª SR"/>
    <s v="3 - Projetos Complementares"/>
    <s v="Fornecimento de Máquinas, Veículos e Equipamentos - 6ª SR/BA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3376387.149999999"/>
    <n v="0"/>
    <n v="4281322.0600000005"/>
    <s v="Sim"/>
    <x v="0"/>
  </r>
  <r>
    <n v="3"/>
    <x v="868"/>
    <s v="Processos de Negócios"/>
    <s v="Economia Sustentável"/>
    <s v="Estruturar e Dinamizar Atividades Produtivas"/>
    <s v="APLE"/>
    <s v="AR"/>
    <s v="AR/GDT"/>
    <s v="1ª SR"/>
    <s v="3 - Projetos Complementares"/>
    <s v="Fornecimento de Máquinas, Veículos e Equipamentos - 1ª SR/MG (2019)"/>
    <m/>
    <s v="Máquinas, Veículos e Equipamentos"/>
    <s v="Máquinas, Veículos e Equipamentos"/>
    <s v="Máquinas, Veículos e Equipamentos"/>
    <m/>
    <s v="06 - Em execução"/>
    <s v="A maior parte dos equipamentos foram adquiridos e estão iniciando os processos de doação. "/>
    <s v="Não"/>
    <s v="Sem Restrição Informada"/>
    <s v="Sem Restrição Informada"/>
    <s v="Sem Restrição/Problema"/>
    <s v="Sem Restrição Informada"/>
    <s v="Sem Restrição Informada"/>
    <s v="NA"/>
    <s v="NA"/>
    <s v="NA"/>
    <s v="-"/>
    <s v="MG"/>
    <n v="40"/>
    <n v="0"/>
    <n v="0"/>
    <n v="0"/>
    <n v="0"/>
    <n v="31420.36"/>
    <n v="0"/>
    <n v="0"/>
    <s v="Sim"/>
    <x v="0"/>
  </r>
  <r>
    <n v="3"/>
    <x v="869"/>
    <s v="Processos de Negócios"/>
    <s v="Economia Sustentável"/>
    <s v="Estruturar e Dinamizar Atividades Produtivas"/>
    <s v="-"/>
    <s v="AD"/>
    <s v="AD/GIM"/>
    <s v="5ª SR"/>
    <s v="3 - Projetos Complementares"/>
    <s v="Recuperação de Estradas Vicinais em Branquinha, Maragogi/AL - 2019"/>
    <m/>
    <s v="Obra"/>
    <s v="Recuperação de Estradas Vicinais"/>
    <s v="Estradas Vicinai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00000"/>
    <n v="0"/>
    <n v="0"/>
    <s v="Sim"/>
    <x v="0"/>
  </r>
  <r>
    <n v="3"/>
    <x v="870"/>
    <s v="Processos de Negócios"/>
    <s v="Economia Sustentável"/>
    <s v="Estruturar e Dinamizar Atividades Produtivas"/>
    <s v="APLE"/>
    <s v="AR"/>
    <s v="AR/GDT"/>
    <s v="4ª SR"/>
    <s v="3 - Projetos Complementares"/>
    <s v="Apoio a Agricultura familiar - Fornecimento de Kit s de Irrigação - 4ª SR/SE - 2020"/>
    <m/>
    <s v="Máquinas, Veículos e Equipamentos"/>
    <s v="Kits de Irrigação"/>
    <s v="Ações de Apoio ao Desenvolvimento Regional"/>
    <m/>
    <s v="06 - Em execução"/>
    <s v="Ordem de Fornecimento emitida para a entrega de 3 unidades. Aguardando o recebimento."/>
    <s v="Não"/>
    <s v="Sem Restrição Informada"/>
    <s v="Sem Restrição Informada"/>
    <s v="Sem Restrição/Problema"/>
    <s v="Sem Restrição Informada"/>
    <s v="Sem Restrição Informada"/>
    <s v="NA"/>
    <s v="NA"/>
    <s v="NA"/>
    <s v="-"/>
    <s v="SE"/>
    <n v="0"/>
    <n v="0"/>
    <n v="0"/>
    <n v="0"/>
    <n v="0"/>
    <n v="77004.399999999994"/>
    <n v="0"/>
    <n v="0"/>
    <s v="Sim"/>
    <x v="0"/>
  </r>
  <r>
    <n v="3"/>
    <x v="871"/>
    <s v="Processos de Negócios"/>
    <s v="Economia Sustentável"/>
    <s v="Estruturar e Dinamizar Atividades Produtivas"/>
    <s v="-"/>
    <s v="AD"/>
    <s v="AD/GIM"/>
    <s v="7ª SR"/>
    <s v="3 - Projetos Complementares"/>
    <s v="Construção de Diversas Infraestruturas Logisticas em Francisco Macedo/PI - 2018"/>
    <m/>
    <s v="Obra"/>
    <s v="Infraestrutura Logistica"/>
    <s v="Ações de Apoio ao Desenvolvimento Regional"/>
    <m/>
    <s v="04 - Licitado"/>
    <s v="Os processo licitatórios referentes respectivamente  às metas 01 e 02 deste convênio, já foram  aprovados. A parcela única dos recursos financeiros deste convênio já foi solicitada."/>
    <s v="Não"/>
    <s v="Sem Restrição Informada"/>
    <s v="Sem Restrição Informada"/>
    <s v="Sem Restrição/Problema"/>
    <s v="Sem Restrição Informada"/>
    <s v="Sem Restrição Informada"/>
    <s v="NA"/>
    <s v="NA"/>
    <s v="NA"/>
    <s v="-"/>
    <s v="PI"/>
    <n v="0"/>
    <n v="0"/>
    <n v="0"/>
    <n v="0"/>
    <n v="0"/>
    <n v="380000"/>
    <n v="0"/>
    <n v="380000"/>
    <s v="Sim"/>
    <x v="0"/>
  </r>
  <r>
    <n v="3"/>
    <x v="872"/>
    <s v="Processos de Negócios"/>
    <s v="Economia Sustentável"/>
    <s v="Estruturar e Dinamizar Atividades Produtivas"/>
    <s v="APLE"/>
    <s v="AR"/>
    <s v="AR/GDT"/>
    <s v="4ª SR"/>
    <s v="3 - Projetos Complementares"/>
    <s v="Implantação de Centro de Artesanato em Rosário do Catete/SE"/>
    <m/>
    <s v="Obra"/>
    <s v="Centro de Artesanato"/>
    <s v="Ações de Apoio ao Desenvolvimento Regional"/>
    <m/>
    <s v="06 - Em execução"/>
    <s v="Nos meses de janeiro e fevereiro a empresa contratada executou os serviços de estrutura em madeira e alvenaria."/>
    <s v="Não"/>
    <s v="Sem Restrição Informada"/>
    <s v="Sem Restrição Informada"/>
    <s v="Sem Restrição/Problema"/>
    <s v="Sem Restrição Informada"/>
    <s v="Sem Restrição Informada"/>
    <s v="NA"/>
    <s v="NA"/>
    <s v="NA"/>
    <s v="-"/>
    <s v="SE"/>
    <n v="32"/>
    <n v="0"/>
    <n v="0"/>
    <n v="0"/>
    <n v="0"/>
    <n v="477265.14"/>
    <n v="0"/>
    <n v="128944.61"/>
    <s v="Sim"/>
    <x v="0"/>
  </r>
  <r>
    <n v="1"/>
    <x v="873"/>
    <s v="Processos de Negócios"/>
    <s v="Economia Sustentável"/>
    <s v="Estruturar e Dinamizar Atividades Produtivas"/>
    <s v="APLE"/>
    <s v="AR"/>
    <s v="AR/GDT"/>
    <s v="8ª SR"/>
    <s v="3 - Projetos Complementares"/>
    <s v="Estruturação de Arranjos Produtivos Locais - 8ª SR/MA"/>
    <e v="#REF!"/>
    <s v="APL Estruturado"/>
    <s v="APL estruturado"/>
    <s v="Ações de Apoio ao Desenvolvimento Regional"/>
    <m/>
    <s v="03 - Em licitação"/>
    <s v="Convênio 8.143.00/2018 - Retirada da cláusula suspensiva em 21/06/2019 Convênio 8.152.00/2018 - Retirada da cláusula suspensiva em 26/06/2019Convênio 8.369.00/2019 - Cláusula Suspensiva."/>
    <s v="Sim"/>
    <s v="Técnico"/>
    <s v="Alto"/>
    <s v="Aguardando Licitação Convenente - 2018"/>
    <s v="Convênio celebrado em 2018. Ainda aguardando processo licitatório"/>
    <s v="Sem Restrição Informada"/>
    <s v="NA"/>
    <s v="NA"/>
    <s v="NA"/>
    <s v="-"/>
    <s v="MA"/>
    <n v="0"/>
    <n v="0"/>
    <n v="0"/>
    <n v="0"/>
    <n v="0"/>
    <n v="718295"/>
    <n v="0"/>
    <n v="0"/>
    <s v="Sim"/>
    <x v="0"/>
  </r>
  <r>
    <n v="3"/>
    <x v="874"/>
    <s v="Processos de Negócios"/>
    <s v="Economia Sustentável"/>
    <s v="Estruturar e Dinamizar Atividades Produtivas"/>
    <s v="-"/>
    <s v="AR"/>
    <s v="AR/GDT"/>
    <s v="1ª SR"/>
    <s v="4 - Atividade"/>
    <s v="Custeio - Acompanhamento das ações de APL s - 1ª SR/MG"/>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07024.3"/>
    <n v="0"/>
    <n v="0"/>
    <s v="Sim"/>
    <x v="0"/>
  </r>
  <r>
    <n v="3"/>
    <x v="875"/>
    <s v="Processos de Negócios"/>
    <s v="Economia Sustentável"/>
    <s v="Estruturar e Dinamizar Atividades Produtivas"/>
    <s v="APLE"/>
    <s v="AR"/>
    <s v="AR/GDT"/>
    <s v="6ª SR"/>
    <s v="3 - Projetos Complementares"/>
    <s v="Estruturação de Arranjos Produtivos Locais - 6ª SR/BA"/>
    <m/>
    <s v="APL Estruturado"/>
    <s v="APL estruturado"/>
    <s v="Ações de Apoio ao Desenvolvimento Regional"/>
    <m/>
    <s v="06 - Em execução"/>
    <s v="Os equipamentos foram adquiridos e os serviços estão sendo realizados."/>
    <s v="Não"/>
    <s v="Sem Restrição Informada"/>
    <s v="Sem Restrição Informada"/>
    <s v="Sem Restrição/Problema"/>
    <s v="Sem Restrição Informada"/>
    <s v="Sem Restrição Informada"/>
    <s v="NA"/>
    <s v="NA"/>
    <s v="NA"/>
    <s v="-"/>
    <s v="BA"/>
    <n v="80"/>
    <n v="0"/>
    <n v="0"/>
    <n v="0"/>
    <n v="0"/>
    <n v="220267.71"/>
    <n v="0"/>
    <n v="0"/>
    <s v="Sim"/>
    <x v="0"/>
  </r>
  <r>
    <n v="3"/>
    <x v="876"/>
    <s v="Processos de Negócios"/>
    <s v="Economia Sustentável"/>
    <s v="Estruturar e Dinamizar Atividades Produtivas"/>
    <s v="APLE"/>
    <s v="AR"/>
    <s v="AR/GDT"/>
    <s v="1ª SR"/>
    <s v="3 - Projetos Complementares"/>
    <s v="Estruturação de Arranjos Produtivos Locais - 1ª SR/MG (2019)"/>
    <m/>
    <s v="APL Estruturado"/>
    <s v="APL estruturad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32727.87"/>
    <n v="14056.25"/>
    <n v="148368.66"/>
    <s v="Sim"/>
    <x v="0"/>
  </r>
  <r>
    <n v="3"/>
    <x v="877"/>
    <s v="Processos de Negócios"/>
    <s v="Economia Sustentável"/>
    <s v="Estruturar e Dinamizar Atividades Produtivas"/>
    <s v="APLE"/>
    <s v="AR"/>
    <s v="AR/GDT"/>
    <s v="2ª SR"/>
    <s v="3 - Projetos Complementares"/>
    <s v="Estruturação de Arranjos Produtivos Locais - 2ª SR/BA - 2020"/>
    <m/>
    <s v="APL Estruturado"/>
    <s v="APL estruturado"/>
    <s v="Ações de Apoio ao Desenvolvimento Regional"/>
    <m/>
    <s v="06 - Em execução"/>
    <s v="Os processos de doação estão sendo preparados."/>
    <s v="Não"/>
    <s v="Sem Restrição Informada"/>
    <s v="Sem Restrição Informada"/>
    <s v="Sem Restrição/Problema"/>
    <s v="Sem Restrição Informada"/>
    <s v="Sem Restrição Informada"/>
    <s v="NA"/>
    <s v="NA"/>
    <s v="NA"/>
    <s v="-"/>
    <s v="BA"/>
    <n v="0"/>
    <n v="0"/>
    <n v="0"/>
    <n v="0"/>
    <n v="0"/>
    <n v="238057.63999999998"/>
    <n v="0"/>
    <n v="192759.2"/>
    <s v="Sim"/>
    <x v="0"/>
  </r>
  <r>
    <n v="2"/>
    <x v="878"/>
    <s v="Processos de Negócios"/>
    <s v="Economia Sustentável"/>
    <s v="Estruturar e Dinamizar Atividades Produtivas"/>
    <s v="APLE"/>
    <s v="AR"/>
    <s v="AR/GDT"/>
    <s v="3ª SR"/>
    <s v="3 - Projetos Complementares"/>
    <s v="Estruturação de Arranjos Produtivos Locais - 3ª SR/PE"/>
    <s v="2019"/>
    <s v="Máquinas, Veículos e Equipamentos"/>
    <s v="Máquinas, Veículos e Equipamentos"/>
    <s v="Ações de Apoio ao Desenvolvimento Regional"/>
    <m/>
    <s v="08 - Paralisado"/>
    <s v="OF 3.0231/2019 - Em 06/05/2020, a Empresa AGROAPIS entrou em contato formalmente conosco, solicitando Paralisação de Contagem do Prazo de Entrega dos itens solicitados por meio da Ordem de Fornecimento nº 3.0231/2019, apresentando como justificativa a dificuldade de aquisição de matérias primas necessárias à produção dos itens. Por entendermos a complexidade da questão sanitária, conhecermos a dificuldade de diversas empresas quanto à aquisição de matérias primas e termos ciência da incerteza "/>
    <s v="Sim"/>
    <s v="Técnico"/>
    <s v="Baixo"/>
    <s v="Pendência da Contratada"/>
    <s v="Sem Restrição Informada"/>
    <s v="Sem Restrição Informada"/>
    <s v="NA"/>
    <s v="NA"/>
    <s v="NA"/>
    <s v="-"/>
    <s v="PE"/>
    <n v="0"/>
    <n v="0"/>
    <n v="0"/>
    <n v="0"/>
    <n v="0"/>
    <n v="647012.25"/>
    <n v="0"/>
    <n v="647012.25"/>
    <s v="Sim"/>
    <x v="0"/>
  </r>
  <r>
    <n v="3"/>
    <x v="879"/>
    <s v="Processos de Negócios"/>
    <s v="Economia Sustentável"/>
    <s v="Estruturar e Dinamizar Atividades Produtivas"/>
    <s v="-"/>
    <s v="AD"/>
    <s v="AD/GEP"/>
    <s v="3ª SR"/>
    <s v="3 - Projetos Complementares"/>
    <s v="Projeto Executivo para Construção de Diversas Infraestruturas Logísticas em Araripina/PE"/>
    <m/>
    <s v="Estudos e Projetos"/>
    <s v="Estudos e Projetos"/>
    <s v="Estudos e Projetos"/>
    <m/>
    <s v="06 - Em execução"/>
    <s v="CT 3.198.00/2019 - A empresa encontra-se aguardando a liberação das licenças do DNIT e do CPRH para poder apresentar a medição final dos serviços, conforme cláusula oitava do contrato, considerando-se que os projetos previstos na planilha orçamentária e termo de referência, incluindo serviços topográficos, terraplenagem, pavimentação, drenagem e obras de arte corrente, sinalização, geométrico e orçamento e plano de execução já foram todos executados. Fiscal: VICTOR MIGUEL OLIVEIRA MAR"/>
    <s v="Não"/>
    <s v="Sem Restrição Informada"/>
    <s v="Sem Restrição Informada"/>
    <s v="Sem Restrição/Problema"/>
    <s v="Sem Restrição Informada"/>
    <s v="Sem Restrição Informada"/>
    <s v="NA"/>
    <s v="NA"/>
    <s v="NA"/>
    <s v="-"/>
    <s v="PE"/>
    <n v="60"/>
    <n v="0"/>
    <n v="0"/>
    <n v="0"/>
    <n v="0"/>
    <n v="39650.06"/>
    <n v="0"/>
    <n v="0"/>
    <s v="Sim"/>
    <x v="0"/>
  </r>
  <r>
    <n v="3"/>
    <x v="880"/>
    <s v="Processos de Negócios"/>
    <s v="Economia Sustentável"/>
    <s v="Estruturar e Dinamizar Atividades Produtivas"/>
    <s v="-"/>
    <s v="AD"/>
    <s v="AD/GIM"/>
    <s v="4ª SR"/>
    <s v="4 - Atividade"/>
    <s v="Despesas/Fiscalização - Ações de Desenvolvimento Regional - 4ª SR/S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SE"/>
    <n v="0"/>
    <n v="0"/>
    <n v="0"/>
    <n v="0"/>
    <n v="0"/>
    <n v="2735493.75"/>
    <n v="1102.3899999999999"/>
    <n v="779106.69"/>
    <s v="Sim"/>
    <x v="0"/>
  </r>
  <r>
    <n v="3"/>
    <x v="881"/>
    <s v="Processos de Negócios"/>
    <s v="Economia Sustentável"/>
    <s v="Estruturar e Dinamizar Atividades Produtivas"/>
    <s v="-"/>
    <s v="AD"/>
    <s v="AD/GIM"/>
    <s v="7ª SR"/>
    <s v="4 - Atividade"/>
    <s v="Despesas/Fiscalização - Ações de Desenvolvimento Regional - 7ª SR/C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CE"/>
    <n v="0"/>
    <n v="0"/>
    <n v="0"/>
    <n v="0"/>
    <n v="0"/>
    <n v="333602"/>
    <n v="0"/>
    <n v="12785.36"/>
    <s v="Sim"/>
    <x v="0"/>
  </r>
  <r>
    <n v="3"/>
    <x v="882"/>
    <s v="Processos de Negócios"/>
    <s v="Economia Sustentável"/>
    <s v="Estruturar e Dinamizar Atividades Produtivas"/>
    <s v="-"/>
    <s v="AD"/>
    <s v="AD/GIM"/>
    <s v="AD"/>
    <s v="4 - Atividade"/>
    <s v="Despesas/Fiscalização - Ações de Desenvolvimento Regional - Sede/DF"/>
    <m/>
    <s v="Acompanhamento/Fiscalização"/>
    <s v="Acompanhamento/Fiscalização"/>
    <s v="Acompanhamento/Fiscalização"/>
    <m/>
    <s v="06 - Em execução"/>
    <s v="Monitoramento inicial gerado a partir da criação do projeto."/>
    <s v="Não"/>
    <s v="Sem Restrição Informada"/>
    <s v="Sem Restrição Informada"/>
    <s v="Sem Restrição/Problema"/>
    <s v="Sem Restrição Informada"/>
    <s v="Sem Restrição Informada"/>
    <s v="NA"/>
    <s v="NA"/>
    <s v="214S"/>
    <s v="-"/>
    <s v="DF"/>
    <n v="0"/>
    <n v="0"/>
    <n v="0"/>
    <n v="1711.6"/>
    <n v="1711.6"/>
    <n v="12452149.99"/>
    <n v="0"/>
    <n v="472991.31"/>
    <s v="Sim"/>
    <x v="0"/>
  </r>
  <r>
    <n v="3"/>
    <x v="883"/>
    <s v="Processos de Negócios"/>
    <s v="Economia Sustentável"/>
    <s v="Estruturar e Dinamizar Atividades Produtivas"/>
    <s v="-"/>
    <s v="AD"/>
    <s v="AD/GIM"/>
    <s v="8ª SR"/>
    <s v="4 - Atividade"/>
    <s v="Despesas/Fiscalização - Ações de Desenvolvimento Regional - 8ª SR/MA"/>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12201492.439999999"/>
    <n v="0"/>
    <n v="733238.2300000001"/>
    <s v="Sim"/>
    <x v="0"/>
  </r>
  <r>
    <n v="3"/>
    <x v="884"/>
    <s v="Processos de Negócios"/>
    <s v="Economia Sustentável"/>
    <s v="Estruturar e Dinamizar Atividades Produtivas"/>
    <s v="-"/>
    <s v="AD"/>
    <s v="AD/GIM"/>
    <s v="3ª SR"/>
    <s v="4 - Atividade"/>
    <s v="Despesas/Fiscalização - Ações de Desenvolvimento Regional - 3ª SR/P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9441052.0099999998"/>
    <n v="0"/>
    <n v="639951.87"/>
    <s v="Sim"/>
    <x v="0"/>
  </r>
  <r>
    <n v="3"/>
    <x v="885"/>
    <s v="Processos de Negócios"/>
    <s v="Economia Sustentável"/>
    <s v="Estruturar e Dinamizar Atividades Produtivas"/>
    <s v="-"/>
    <s v="AD"/>
    <s v="AD/GIM"/>
    <s v="7ª SR"/>
    <s v="4 - Atividade"/>
    <s v="Despesas/Fiscalização - Ações de Desenvolvimento Regional - 7ª SR/PI"/>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7203222.3700000001"/>
    <n v="0"/>
    <n v="132244.90000000002"/>
    <s v="Sim"/>
    <x v="0"/>
  </r>
  <r>
    <n v="3"/>
    <x v="886"/>
    <s v="Processos de Negócios"/>
    <s v="Economia Sustentável"/>
    <s v="Estruturar e Dinamizar Atividades Produtivas"/>
    <s v="-"/>
    <s v="AD"/>
    <s v="AD/GIM"/>
    <s v="AD"/>
    <s v="4 - Atividade"/>
    <s v="Despesas/Fiscalização - Ações de Desenvolvimento Sustentável - Sede/TO"/>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TO"/>
    <n v="0"/>
    <n v="0"/>
    <n v="0"/>
    <n v="0"/>
    <n v="0"/>
    <n v="105250.52"/>
    <n v="0"/>
    <n v="21064.47"/>
    <s v="Sim"/>
    <x v="0"/>
  </r>
  <r>
    <n v="3"/>
    <x v="887"/>
    <s v="Processos de Negócios"/>
    <s v="Economia Sustentável"/>
    <s v="Estruturar e Dinamizar Atividades Produtivas"/>
    <s v="-"/>
    <s v="AD"/>
    <s v="AD/GIM"/>
    <s v="2ª SR"/>
    <s v="4 - Atividade"/>
    <s v="Despesas/Fiscalização - Ações de Desenvolvimento Regional - 2ª SR/BA"/>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3849686.47"/>
    <n v="0"/>
    <n v="415974.44"/>
    <s v="Sim"/>
    <x v="0"/>
  </r>
  <r>
    <n v="3"/>
    <x v="888"/>
    <s v="Processos de Negócios"/>
    <s v="Economia Sustentável"/>
    <s v="Estruturar e Dinamizar Atividades Produtivas"/>
    <s v="-"/>
    <s v="AD"/>
    <s v="AD/GIM"/>
    <s v="6ª SR"/>
    <s v="4 - Atividade"/>
    <s v="Despesas/Fiscalização - Ações de Desenvolvimento Regional - 6ª SR/BA"/>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5345199.1500000004"/>
    <n v="0"/>
    <n v="842522.45"/>
    <s v="Sim"/>
    <x v="0"/>
  </r>
  <r>
    <n v="3"/>
    <x v="889"/>
    <s v="Processos de Negócios"/>
    <s v="Economia Sustentável"/>
    <s v="Estruturar e Dinamizar Atividades Produtivas"/>
    <s v="APLE"/>
    <s v="AR"/>
    <s v="AR/GDT"/>
    <s v="7ª SR"/>
    <s v="3 - Projetos Complementares"/>
    <s v="Estruturação de Arranjos Produtivos Locais - 7ª SR/PI"/>
    <m/>
    <s v="APL Estruturado"/>
    <s v="APL estruturado"/>
    <s v="Ações de Apoio ao Desenvolvimento Regional"/>
    <m/>
    <s v="00 - A iniciar"/>
    <s v="Aguardando projeto básico/termo de referência para análise"/>
    <s v="Não"/>
    <s v="Sem Restrição Informada"/>
    <s v="Sem Restrição Informada"/>
    <s v="Sem Restrição/Problema"/>
    <s v="Sem Restrição Informada"/>
    <s v="Sem Restrição Informada"/>
    <s v="NA"/>
    <s v="NA"/>
    <s v="NA"/>
    <s v="-"/>
    <s v="PI"/>
    <n v="0"/>
    <n v="0"/>
    <n v="0"/>
    <n v="0"/>
    <n v="0"/>
    <n v="427500"/>
    <n v="0"/>
    <n v="0"/>
    <s v="Sim"/>
    <x v="0"/>
  </r>
  <r>
    <n v="3"/>
    <x v="890"/>
    <s v="Processos de Negócios"/>
    <s v="Economia Sustentável"/>
    <s v="Estruturar e Dinamizar Atividades Produtivas"/>
    <s v="-"/>
    <s v="AR"/>
    <s v="AR/GDT"/>
    <s v="3ª SR"/>
    <s v="4 - Atividade"/>
    <s v="Despesas/Fiscalização - Ações de APL's - 3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385587.83"/>
    <n v="0"/>
    <n v="77147.78"/>
    <s v="Sim"/>
    <x v="0"/>
  </r>
  <r>
    <n v="3"/>
    <x v="891"/>
    <s v="Processos de Negócios"/>
    <s v="Economia Sustentável"/>
    <s v="Estruturar e Dinamizar Atividades Produtivas"/>
    <s v="-"/>
    <s v="AR"/>
    <s v="AR/GDT"/>
    <s v="5ª SR"/>
    <s v="4 - Atividade"/>
    <s v="Despesas/Fiscalização - Ações de APL's - 5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40445.35"/>
    <n v="0"/>
    <n v="64645.4"/>
    <s v="Sim"/>
    <x v="0"/>
  </r>
  <r>
    <n v="3"/>
    <x v="892"/>
    <s v="Processos de Negócios"/>
    <s v="Economia Sustentável"/>
    <s v="Estruturar e Dinamizar Atividades Produtivas"/>
    <s v="-"/>
    <s v="AR"/>
    <s v="AR/GDT"/>
    <s v="7ª SR"/>
    <s v="4 - Atividade"/>
    <s v="Despesas/Fiscalização - Ações de APLs - 7ª SR/C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500000"/>
    <n v="0"/>
    <n v="0"/>
    <s v="Sim"/>
    <x v="0"/>
  </r>
  <r>
    <n v="3"/>
    <x v="893"/>
    <s v="Processos de Negócios"/>
    <s v="Economia Sustentável"/>
    <s v="Estruturar e Dinamizar Atividades Produtivas"/>
    <s v="-"/>
    <s v="AR"/>
    <s v="AR/GDT"/>
    <s v="AD"/>
    <s v="4 - Atividade"/>
    <s v="Despesas/Fiscalização - Ações de APL s - Sede"/>
    <m/>
    <s v="Acompanhamento/Fiscalização"/>
    <s v="Acompanhamento/Fiscalização"/>
    <s v="Acompanhamento/Fiscalização"/>
    <m/>
    <s v="06 - Em execução"/>
    <s v="A execução está baixa, pois os recursos aportados até o momento são relativos a empenhos de 2018 destinados as viagens aereas para e acompanhamento das ações nas Superintendências e que em função da pandemia não tem ocorrido. "/>
    <s v="Não"/>
    <s v="Sem Restrição Informada"/>
    <s v="Sem Restrição Informada"/>
    <s v="Sem Restrição/Problema"/>
    <s v="Sem Restrição Informada"/>
    <s v="Sem Restrição Informada"/>
    <s v="NA"/>
    <s v="NA"/>
    <s v="NA"/>
    <s v="-"/>
    <s v="DF"/>
    <n v="1"/>
    <n v="0"/>
    <n v="0"/>
    <n v="0"/>
    <n v="0"/>
    <n v="64371.54"/>
    <n v="0"/>
    <n v="1717.11"/>
    <s v="Sim"/>
    <x v="0"/>
  </r>
  <r>
    <n v="3"/>
    <x v="894"/>
    <s v="Processos de Negócios"/>
    <s v="Economia Sustentável"/>
    <s v="Estruturar e Dinamizar Atividades Produtivas"/>
    <s v="-"/>
    <s v="AR"/>
    <s v="AR/GDT"/>
    <s v="8ª SR"/>
    <s v="4 - Atividade"/>
    <s v="Despesas/Fiscalização - Ações de APL's - 8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A"/>
    <n v="0"/>
    <n v="0"/>
    <n v="0"/>
    <n v="0"/>
    <n v="0"/>
    <n v="1889317.45"/>
    <n v="0"/>
    <n v="1186108.3600000001"/>
    <s v="Sim"/>
    <x v="0"/>
  </r>
  <r>
    <n v="3"/>
    <x v="895"/>
    <s v="Processos de Negócios"/>
    <s v="Economia Sustentável"/>
    <s v="Estruturar e Dinamizar Atividades Produtivas"/>
    <s v="-"/>
    <s v="AR"/>
    <s v="AR/GDT"/>
    <s v="AR"/>
    <s v="4 - Atividade"/>
    <s v="Apoio Técnico Administrativo na Gestão de Projetos e Obras de APL's  - na Região Centro Oeste"/>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668066.15"/>
    <n v="0"/>
    <n v="482171.53"/>
    <s v="Sim"/>
    <x v="0"/>
  </r>
  <r>
    <n v="3"/>
    <x v="896"/>
    <s v="Processos de Negócios"/>
    <s v="Economia Sustentável"/>
    <s v="Estruturar e Dinamizar Atividades Produtivas"/>
    <s v="-"/>
    <s v="AR"/>
    <s v="AR/GDT"/>
    <s v="7ª SR"/>
    <s v="4 - Atividade"/>
    <s v="Despesas/Fiscalização - Ações de APL's - 7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3078932.18"/>
    <n v="0"/>
    <n v="654265.63"/>
    <s v="Sim"/>
    <x v="0"/>
  </r>
  <r>
    <n v="3"/>
    <x v="897"/>
    <s v="Processos de Negócios"/>
    <s v="Economia Sustentável"/>
    <s v="Estruturar e Dinamizar Atividades Produtivas"/>
    <s v="-"/>
    <s v="AR"/>
    <s v="AR/GDT"/>
    <s v="4ª SR"/>
    <s v="4 - Atividade"/>
    <s v="Despesas/Fiscalização - Ações de APL's - 4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SE"/>
    <n v="0"/>
    <n v="0"/>
    <n v="0"/>
    <n v="0"/>
    <n v="0"/>
    <n v="549982.25"/>
    <n v="0"/>
    <n v="282385.88"/>
    <s v="Sim"/>
    <x v="0"/>
  </r>
  <r>
    <n v="3"/>
    <x v="898"/>
    <s v="Processos de Negócios"/>
    <s v="Economia Sustentável"/>
    <s v="Estruturar e Dinamizar Atividades Produtivas"/>
    <s v="-"/>
    <s v="AR"/>
    <s v="AR/GDT"/>
    <s v="2ª SR"/>
    <s v="4 - Atividade"/>
    <s v="Despesas/Fiscalização - Ações de APL's - 2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17724.26"/>
    <n v="0"/>
    <n v="319891.78999999998"/>
    <s v="Sim"/>
    <x v="0"/>
  </r>
  <r>
    <n v="3"/>
    <x v="899"/>
    <s v="Processos de Negócios"/>
    <s v="Economia Sustentável"/>
    <s v="Estruturar e Dinamizar Atividades Produtivas"/>
    <s v="APLE"/>
    <s v="AR"/>
    <s v="AR/GDT"/>
    <s v="7ª SR"/>
    <s v="3 - Projetos Complementares"/>
    <s v="Ações de APL s - 7ª SR - 2020"/>
    <m/>
    <s v="APL Estruturado"/>
    <s v="APL estruturado"/>
    <s v="Ações de Apoio ao Desenvolvimento Regional"/>
    <m/>
    <s v="06 - Em execução"/>
    <s v="1. Suspensão temporária do contrato em razão da impossibilidade de execução contratual. 2. Entrega parcial de telas de aço para piscicultura."/>
    <s v="Não"/>
    <s v="Sem Restrição Informada"/>
    <s v="Sem Restrição Informada"/>
    <s v="Sem Restrição/Problema"/>
    <s v="Sem Restrição Informada"/>
    <s v="Sem Restrição Informada"/>
    <s v="NA"/>
    <s v="NA"/>
    <s v="NA"/>
    <s v="-"/>
    <s v="PI"/>
    <n v="20"/>
    <n v="0"/>
    <n v="0"/>
    <n v="0"/>
    <n v="0"/>
    <n v="76866.759999999995"/>
    <n v="0"/>
    <n v="42403.199999999997"/>
    <s v="Sim"/>
    <x v="0"/>
  </r>
  <r>
    <n v="3"/>
    <x v="900"/>
    <s v="Processos de Negócios"/>
    <s v="Economia Sustentável"/>
    <s v="Estruturar e Dinamizar Atividades Produtivas"/>
    <s v="APLE"/>
    <s v="AR"/>
    <s v="AR/GDT"/>
    <s v="6ª SR"/>
    <s v="3 - Projetos Complementares"/>
    <s v="Ações de APL s - 6ª SR - 2020"/>
    <m/>
    <s v="APL Estruturado"/>
    <s v="APL estruturado"/>
    <s v="Ações de Apoio ao Desenvolvimento Regional"/>
    <m/>
    <s v="06 - Em execução"/>
    <s v=" O valor de recursos que está vinculado a esse projeto parece ser os valores de LOA descentralizados para a 6 SR visando a realização de ações da cadeia da fruticultura (coopercuc) e ações de aquicultura e pesca. Se de fato for,  os recursos de aquiculturas deverao ser remanejados para o projeto de aquicultura do polo de sobradinho.  E a ficha do projeto ajustada para o projeto de fruticultura, com a inserção dos empenhos de TED que também faz do projeto e parte já foi adquirido. "/>
    <s v="Não"/>
    <s v="Sem Restrição Informada"/>
    <s v="Sem Restrição Informada"/>
    <s v="Sem Restrição/Problema"/>
    <s v="Sem Restrição Informada"/>
    <s v="Sem Restrição Informada"/>
    <s v="NA"/>
    <s v="NA"/>
    <s v="NA"/>
    <s v="-"/>
    <s v="BA"/>
    <n v="20"/>
    <n v="0"/>
    <n v="0"/>
    <n v="0"/>
    <n v="0"/>
    <n v="374829.34"/>
    <n v="0"/>
    <n v="21147"/>
    <s v="Sim"/>
    <x v="0"/>
  </r>
  <r>
    <n v="3"/>
    <x v="901"/>
    <s v="Processos de Negócios"/>
    <s v="Economia Sustentável"/>
    <s v="Estruturar e Dinamizar Atividades Produtivas"/>
    <s v="APLE"/>
    <s v="AR"/>
    <s v="AR/GDT"/>
    <s v="5ª SR"/>
    <s v="3 - Projetos Complementares"/>
    <s v="Desenvolvimento do Polo de Fruticultura de Alagoas "/>
    <m/>
    <s v="APL Estruturado"/>
    <s v="APL estruturad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1900246.5"/>
    <n v="0"/>
    <n v="649400"/>
    <s v="Sim"/>
    <x v="0"/>
  </r>
  <r>
    <n v="3"/>
    <x v="902"/>
    <s v="Processos de Negócios"/>
    <s v="Economia Sustentável"/>
    <s v="Estruturar e Dinamizar Atividades Produtivas"/>
    <s v="APLE"/>
    <s v="AR"/>
    <s v="AR/GDT"/>
    <s v="3ª SR"/>
    <s v="3 - Projetos Complementares"/>
    <s v="Ações de APL s - 3ª SR - 2020"/>
    <m/>
    <s v="APL Estruturado"/>
    <s v="APL estruturado"/>
    <s v="Ações de Apoio ao Desenvolvimento Regional"/>
    <m/>
    <s v="06 - Em execução"/>
    <s v="Contrato em andamento. 5ª medição sendo realizada. Foram entregues em 07/02/2019 07 Volumes com projetos hidráulicos, aruitetônicos e civis do SAA Jutaí. O contrato fora aditado em 120 dias visando atender, na íntegra, solicitações dos futuros beneficiários do Sistema de Abastecimento de Água de Jutaí ? Lagoa Grande em elaboração, evitando retrabalhos para conclusão dos projetos. Em suma foram ajustes e adequações necessários na elaboração dos projetos do Sistema de Abastecimento de Água de Juta"/>
    <s v="Não"/>
    <s v="Sem Restrição Informada"/>
    <s v="Sem Restrição Informada"/>
    <s v="Sem Restrição/Problema"/>
    <s v="Sem Restrição Informada"/>
    <s v="Sem Restrição Informada"/>
    <s v="NA"/>
    <s v="NA"/>
    <s v="NA"/>
    <s v="-"/>
    <s v="PE"/>
    <n v="85"/>
    <n v="0"/>
    <n v="0"/>
    <n v="0"/>
    <n v="0"/>
    <n v="28000"/>
    <n v="0"/>
    <n v="0"/>
    <s v="Sim"/>
    <x v="0"/>
  </r>
  <r>
    <n v="3"/>
    <x v="903"/>
    <s v="Processos de Negócios"/>
    <s v="Economia Sustentável"/>
    <s v="Estruturar e Dinamizar Atividades Produtivas"/>
    <s v="APLE"/>
    <s v="AR"/>
    <s v="AR/GDT"/>
    <s v="1ª SR"/>
    <s v="3 - Projetos Complementares"/>
    <s v="Reforma de Mercado em Boquim/SE - 2020"/>
    <m/>
    <s v="Obra"/>
    <s v="Construção/Reforma de Mercado"/>
    <s v="Ações de Apoio ao Desenvolvimento Regional"/>
    <m/>
    <s v="05 - Contratado"/>
    <s v="Contrato em celebração"/>
    <s v="Não"/>
    <s v="Sem Restrição Informada"/>
    <s v="Sem Restrição Informada"/>
    <s v="Sem Restrição/Problema"/>
    <s v="Sem Restrição Informada"/>
    <s v="Sem Restrição Informada"/>
    <s v="NA"/>
    <e v="#N/A"/>
    <e v="#N/A"/>
    <s v="-"/>
    <s v="MG"/>
    <n v="1"/>
    <n v="0"/>
    <n v="0"/>
    <n v="0"/>
    <n v="0"/>
    <n v="74701"/>
    <n v="0"/>
    <n v="0"/>
    <s v="Sim"/>
    <x v="0"/>
  </r>
  <r>
    <n v="3"/>
    <x v="904"/>
    <s v="Processos de Negócios"/>
    <s v="Economia Sustentável"/>
    <s v="Estruturar e Dinamizar Atividades Produtivas"/>
    <s v="APLE"/>
    <s v="AR"/>
    <s v="AR/GDT"/>
    <s v="7ª SR"/>
    <s v="3 - Projetos Complementares"/>
    <s v="Fruticultura - Aquisição e plantio de mudas de caju no estado do Piauí"/>
    <m/>
    <s v="APL Estruturado"/>
    <s v="APL estruturado"/>
    <s v="Ações de Apoio ao Desenvolvimento Regional"/>
    <m/>
    <s v="06 - Em execução"/>
    <s v="Diante dos termos de recebimento apresentados, pela contratada, constatamos. até o momento, a execução de 78,6% do objeto"/>
    <s v="Não"/>
    <s v="Sem Restrição Informada"/>
    <s v="Sem Restrição Informada"/>
    <s v="Sem Restrição/Problema"/>
    <s v="Sem Restrição Informada"/>
    <s v="Sem Restrição Informada"/>
    <s v="NA"/>
    <s v="NA"/>
    <s v="NA"/>
    <s v="-"/>
    <s v="PI"/>
    <n v="78"/>
    <n v="0"/>
    <n v="0"/>
    <n v="0"/>
    <n v="0"/>
    <n v="153735.12"/>
    <n v="0"/>
    <n v="0"/>
    <s v="Sim"/>
    <x v="0"/>
  </r>
  <r>
    <n v="3"/>
    <x v="905"/>
    <s v="Processos de Negócios"/>
    <s v="Economia Sustentável"/>
    <s v="Estruturar e Dinamizar Atividades Produtivas"/>
    <s v="APLE"/>
    <s v="AR"/>
    <s v="AR/GDT"/>
    <s v="5ª SR"/>
    <s v="3 - Projetos Complementares"/>
    <s v="Fornecimento de Máquinas, Veículos e Equipamentos - 5ª SR/AL"/>
    <m/>
    <s v="Máquinas, Veículos e Equipamentos"/>
    <s v="Máquinas, Veículos e Equipament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5823464"/>
    <n v="0"/>
    <n v="629678"/>
    <s v="Sim"/>
    <x v="0"/>
  </r>
  <r>
    <n v="3"/>
    <x v="906"/>
    <s v="Processos de Negócios"/>
    <s v="Economia Sustentável"/>
    <s v="Estruturar e Dinamizar Atividades Produtivas"/>
    <s v="-"/>
    <s v="AR"/>
    <s v="AR/GDT"/>
    <s v="1ª SR"/>
    <s v="4 - Atividade"/>
    <s v="Despesas/Fiscalização - Ações de APL's - 1ª SR"/>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338800.34"/>
    <n v="0"/>
    <n v="169012.80999999997"/>
    <s v="Sim"/>
    <x v="0"/>
  </r>
  <r>
    <n v="3"/>
    <x v="907"/>
    <s v="Processos de Negócios"/>
    <s v="Economia Sustentável"/>
    <s v="Estruturar e Dinamizar Atividades Produtivas"/>
    <s v="-"/>
    <s v="AR"/>
    <s v="AR/GDT"/>
    <s v="6ª SR"/>
    <s v="4 - Atividade"/>
    <s v="Despesas/Fiscalização - Ações de APL s - 6ª SR "/>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1425682.38"/>
    <n v="0.04"/>
    <n v="771414.5"/>
    <s v="Sim"/>
    <x v="0"/>
  </r>
  <r>
    <n v="3"/>
    <x v="908"/>
    <s v="Processos de Negócios"/>
    <s v="Economia Sustentável"/>
    <s v="Estruturar e Dinamizar Atividades Produtivas"/>
    <s v="-"/>
    <s v="AD"/>
    <s v="AD/GIM"/>
    <s v="AD"/>
    <s v="4 - Atividade"/>
    <s v="Apoio a Fiscalização no Estado de Goiás"/>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GO"/>
    <n v="0"/>
    <n v="0"/>
    <n v="0"/>
    <n v="0"/>
    <n v="0"/>
    <n v="574262.13"/>
    <n v="0"/>
    <n v="0"/>
    <s v="Sim"/>
    <x v="0"/>
  </r>
  <r>
    <n v="3"/>
    <x v="909"/>
    <s v="Processos de Negócios"/>
    <s v="Economia Sustentável"/>
    <s v="Estruturar e Dinamizar Atividades Produtivas"/>
    <s v="APLE"/>
    <s v="AR"/>
    <s v="AR/GDT"/>
    <s v="2ª SR"/>
    <s v="3 - Projetos Complementares"/>
    <s v="Apoio a Projetos de Desenvolvimento Sustentável Local Integrado - 2020"/>
    <m/>
    <s v="APL Estruturado"/>
    <s v="APL estruturado"/>
    <s v="Ações de Apoio ao Desenvolvimento Regional"/>
    <m/>
    <s v="06 - Em execução"/>
    <s v="Aguardando o projeto básico por parte da Prefeitura."/>
    <s v="Não"/>
    <s v="Sem Restrição Informada"/>
    <s v="Sem Restrição Informada"/>
    <s v="Sem Restrição/Problema"/>
    <s v="Sem Restrição Informada"/>
    <s v="Sem Restrição Informada"/>
    <s v="NA"/>
    <s v="NA"/>
    <s v="NA"/>
    <s v="-"/>
    <s v="BA"/>
    <n v="17"/>
    <n v="0"/>
    <n v="0"/>
    <n v="0"/>
    <n v="0"/>
    <n v="2086094.82"/>
    <n v="0"/>
    <n v="53417.32"/>
    <s v="Sim"/>
    <x v="0"/>
  </r>
  <r>
    <n v="3"/>
    <x v="910"/>
    <s v="Processos de Negócios"/>
    <s v="Economia Sustentável"/>
    <s v="Estruturar e Dinamizar Atividades Produtivas"/>
    <s v="-"/>
    <s v="AR"/>
    <s v="AR/GDT"/>
    <s v="AD"/>
    <s v="4 - Atividade"/>
    <s v="Apoio técnico-administrativo na gestão da Codevasf nos estados de GO, MT, TO, PA e DF"/>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468262.13"/>
    <n v="0"/>
    <n v="0"/>
    <s v="Sim"/>
    <x v="0"/>
  </r>
  <r>
    <n v="3"/>
    <x v="911"/>
    <s v="Processos de Negócios"/>
    <s v="Economia Sustentável"/>
    <s v="Estruturar e Dinamizar Atividades Produtivas"/>
    <s v="APLE"/>
    <s v="AR"/>
    <s v="AR/GDT"/>
    <s v="2ª SR"/>
    <s v="3 - Projetos Complementares"/>
    <s v="Fornecimento de Máquinas, Veículos e Equipamentos - 2ª SR/BA - 2020"/>
    <m/>
    <s v="Máquinas, Veículos e Equipamentos"/>
    <s v="Máquinas, Veículos e Equipamentos"/>
    <s v="Máquinas, Veículos e Equipamentos"/>
    <m/>
    <s v="06 - Em execução"/>
    <s v="O fornecimento dos materiais deste projeto está sendo entregues, conforme acordado com as empresas, bem como as doações."/>
    <s v="Não"/>
    <s v="Sem Restrição Informada"/>
    <s v="Sem Restrição Informada"/>
    <s v="Sem Restrição/Problema"/>
    <s v="Sem Restrição Informada"/>
    <s v="Sem Restrição Informada"/>
    <s v="NA"/>
    <s v="NA"/>
    <s v="NA"/>
    <s v="-"/>
    <s v="BA"/>
    <n v="39"/>
    <n v="0"/>
    <n v="0"/>
    <n v="0"/>
    <n v="0"/>
    <n v="30620487.419999998"/>
    <n v="0"/>
    <n v="13217400.300000001"/>
    <s v="Sim"/>
    <x v="0"/>
  </r>
  <r>
    <n v="3"/>
    <x v="912"/>
    <s v="Processos de Negócios"/>
    <s v="Economia Sustentável"/>
    <s v="Estruturar e Dinamizar Atividades Produtivas"/>
    <s v="-"/>
    <s v="AD"/>
    <s v="AD/GIM"/>
    <s v="7ª SR"/>
    <s v="3 - Projetos Complementares"/>
    <s v="Recuperação de Estradas Vicinais em Floresta do Piauí/PI - 2020"/>
    <m/>
    <s v="Obra"/>
    <s v="Recuperação de Estradas Vicinais"/>
    <s v="Estradas Vicinais"/>
    <m/>
    <s v="00 - A iniciar"/>
    <s v="Aguardando projeto básico para retirada da cláusula suspensiva."/>
    <s v="Não"/>
    <s v="Sem Restrição Informada"/>
    <s v="Sem Restrição Informada"/>
    <s v="Sem Restrição/Problema"/>
    <s v="Sem Restrição Informada"/>
    <s v="Sem Restrição Informada"/>
    <s v="NA"/>
    <s v="NA"/>
    <s v="NA"/>
    <s v="-"/>
    <s v="PI"/>
    <n v="0"/>
    <n v="0"/>
    <n v="0"/>
    <n v="0"/>
    <n v="0"/>
    <n v="286500"/>
    <n v="0"/>
    <n v="0"/>
    <s v="Sim"/>
    <x v="0"/>
  </r>
  <r>
    <n v="3"/>
    <x v="913"/>
    <s v="Processos de Negócios"/>
    <s v="Economia Sustentável"/>
    <s v="Estruturar e Dinamizar Atividades Produtivas"/>
    <s v="-"/>
    <s v="AD"/>
    <s v="AD/GIM"/>
    <s v="8ª SR"/>
    <s v="3 - Projetos Complementares"/>
    <s v="Recuperação de estradas vicinais no município de Estreito - 8ª SR/MA - 2020"/>
    <m/>
    <s v="Obra"/>
    <s v="Recuperação de Estradas Vicinais"/>
    <s v="Estradas Vicinais"/>
    <m/>
    <s v="06 - Em execução"/>
    <s v="Aguardando correção do projeto básico a ser encaminhado pela prefeitura."/>
    <s v="Não"/>
    <s v="Sem Restrição Informada"/>
    <s v="Sem Restrição Informada"/>
    <s v="Sem Restrição/Problema"/>
    <s v="Sem Restrição Informada"/>
    <s v="Sem Restrição Informada"/>
    <s v="NA"/>
    <s v="NA"/>
    <s v="NA"/>
    <s v="-"/>
    <s v="MA"/>
    <n v="0"/>
    <n v="0"/>
    <n v="0"/>
    <n v="0"/>
    <n v="0"/>
    <n v="1432500"/>
    <n v="0"/>
    <n v="0"/>
    <s v="Sim"/>
    <x v="0"/>
  </r>
  <r>
    <n v="3"/>
    <x v="914"/>
    <s v="Processos de Negócios"/>
    <s v="Economia Sustentável"/>
    <s v="Estruturar e Dinamizar Atividades Produtivas"/>
    <s v="APLE"/>
    <s v="AR"/>
    <s v="AR/GDT"/>
    <s v="1ª SR"/>
    <s v="3 - Projetos Complementares"/>
    <s v="Fornecimento de Máquinas, Veículos e Equipamentos - 1ª SR/MG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124224976.63000001"/>
    <n v="0"/>
    <n v="8309207.6000000006"/>
    <s v="Sim"/>
    <x v="0"/>
  </r>
  <r>
    <n v="3"/>
    <x v="915"/>
    <s v="Processos de Negócios"/>
    <s v="Economia Sustentável"/>
    <s v="Estruturar e Dinamizar Atividades Produtivas"/>
    <s v="-"/>
    <s v="AD"/>
    <s v="AD/GIM"/>
    <s v="8ª SR"/>
    <s v="3 - Projetos Complementares"/>
    <s v="Pavimentação asfáltica no município de Bela Vista do Maranhão/MA - 2020"/>
    <m/>
    <s v="Obra"/>
    <s v="Pavimentação"/>
    <s v="Pavimentação"/>
    <m/>
    <s v="06 - Em execução"/>
    <s v="Retirada de Cláusula Suspensiva em 15/09/2020. Solicitado liberação da parcela única em 18/12/2020Retirada de cláusula suspensiva em 13/10/2020. Aguardando processo licitatório para analise"/>
    <s v="Não"/>
    <s v="Sem Restrição Informada"/>
    <s v="Sem Restrição Informada"/>
    <s v="Sem Restrição/Problema"/>
    <s v="Sem Restrição Informada"/>
    <s v="Sem Restrição Informada"/>
    <s v="NA"/>
    <s v="NA"/>
    <s v="NA"/>
    <s v="-"/>
    <s v="MA"/>
    <n v="0"/>
    <n v="0"/>
    <n v="0"/>
    <n v="0"/>
    <n v="0"/>
    <n v="1432500"/>
    <n v="0"/>
    <n v="0"/>
    <s v="Sim"/>
    <x v="0"/>
  </r>
  <r>
    <n v="3"/>
    <x v="916"/>
    <s v="Processos de Negócios"/>
    <s v="Economia Sustentável"/>
    <s v="Estruturar e Dinamizar Atividades Produtivas"/>
    <s v="-"/>
    <s v="AD"/>
    <s v="AD/GIM"/>
    <s v="7ª SR"/>
    <s v="3 - Projetos Complementares"/>
    <s v="Construção de Ponte em Sebastião Barros/PI - 2020"/>
    <m/>
    <s v="Obra"/>
    <s v="Construção de Pontes"/>
    <s v="Construção de Pontes"/>
    <m/>
    <s v="00 - A iniciar"/>
    <s v="  No aguardo da entrega do Projeto Básico por parte da Prefeitura para análise."/>
    <s v="Não"/>
    <s v="Sem Restrição Informada"/>
    <s v="Sem Restrição Informada"/>
    <s v="Sem Restrição/Problema"/>
    <s v="Sem Restrição Informada"/>
    <s v="Sem Restrição Informada"/>
    <s v="NA"/>
    <s v="NA"/>
    <s v="NA"/>
    <s v="-"/>
    <s v="PI"/>
    <n v="0"/>
    <n v="0"/>
    <n v="0"/>
    <n v="0"/>
    <n v="0"/>
    <n v="477500"/>
    <n v="0"/>
    <n v="0"/>
    <s v="Sim"/>
    <x v="0"/>
  </r>
  <r>
    <n v="3"/>
    <x v="917"/>
    <s v="Processos de Negócios"/>
    <s v="Economia Sustentável"/>
    <s v="Estruturar e Dinamizar Atividades Produtivas"/>
    <s v="-"/>
    <s v="AD"/>
    <s v="AD/GIM"/>
    <s v="7ª SR"/>
    <s v="3 - Projetos Complementares"/>
    <s v="Implantação de Iluminação Pública em Sebastião Barros/PI - 2020"/>
    <m/>
    <s v="Obra"/>
    <s v="Iluminação pública"/>
    <s v="Ações de Apoio ao Desenvolvimento Regional"/>
    <m/>
    <s v="00 - A iniciar"/>
    <s v="Prefeitura ainda não apresentou a documentação, projetos e planilhas para análise e posterior retirada de cláusula suspensiva."/>
    <s v="Não"/>
    <s v="Sem Restrição Informada"/>
    <s v="Sem Restrição Informada"/>
    <s v="Sem Restrição/Problema"/>
    <s v="Sem Restrição Informada"/>
    <s v="Sem Restrição Informada"/>
    <s v="NA"/>
    <s v="NA"/>
    <s v="NA"/>
    <s v="-"/>
    <s v="PI"/>
    <n v="0"/>
    <n v="0"/>
    <n v="0"/>
    <n v="0"/>
    <n v="0"/>
    <n v="859500"/>
    <n v="0"/>
    <n v="0"/>
    <s v="Sim"/>
    <x v="0"/>
  </r>
  <r>
    <n v="3"/>
    <x v="918"/>
    <s v="Processos de Negócios"/>
    <s v="Economia Sustentável"/>
    <s v="Estruturar e Dinamizar Atividades Produtivas"/>
    <s v="-"/>
    <s v="AD"/>
    <s v="AD/GIM"/>
    <s v="7ª SR"/>
    <s v="3 - Projetos Complementares"/>
    <s v="Recuperação de Estradas Vicinais em Sebastião Barros/PI - 2020"/>
    <m/>
    <s v="Obra"/>
    <s v="Recuperação de Estradas Vicinais"/>
    <s v="Estradas Vicinais"/>
    <m/>
    <s v="00 - A iniciar"/>
    <s v="Novo Instrumento do Tipo CT de nº 7.222.00/2020 foi Cadastrado com as informações da solicitação de empenho nº 570362/2020!"/>
    <s v="Não"/>
    <s v="Sem Restrição Informada"/>
    <s v="Sem Restrição Informada"/>
    <s v="Sem Restrição/Problema"/>
    <s v="Sem Restrição Informada"/>
    <s v="Sem Restrição Informada"/>
    <s v="NA"/>
    <s v="NA"/>
    <s v="NA"/>
    <s v="-"/>
    <s v="PI"/>
    <n v="0"/>
    <n v="0"/>
    <n v="0"/>
    <n v="0"/>
    <n v="0"/>
    <n v="2853750"/>
    <n v="0"/>
    <n v="0"/>
    <s v="Sim"/>
    <x v="0"/>
  </r>
  <r>
    <n v="3"/>
    <x v="919"/>
    <s v="Processos de Negócios"/>
    <s v="Economia Sustentável"/>
    <s v="Estruturar e Dinamizar Atividades Produtivas"/>
    <s v="-"/>
    <s v="AD"/>
    <s v="AD/GIM"/>
    <s v="7ª SR"/>
    <s v="3 - Projetos Complementares"/>
    <s v="Recuperação de Estradas Vicinais em Corrente/PI - 2020"/>
    <m/>
    <s v="Obra"/>
    <s v="Recuperação de Estradas Vicinais"/>
    <s v="Estradas Vicinais"/>
    <m/>
    <s v="00 - A iniciar"/>
    <s v="Novo Instrumento do Tipo CT de nº 7.221.00/2020 foi Cadastrado com as informações da solicitação de empenho nº 570360/2020!"/>
    <s v="Não"/>
    <s v="Sem Restrição Informada"/>
    <s v="Sem Restrição Informada"/>
    <s v="Sem Restrição/Problema"/>
    <s v="Sem Restrição Informada"/>
    <s v="Sem Restrição Informada"/>
    <s v="NA"/>
    <s v="NA"/>
    <s v="NA"/>
    <s v="-"/>
    <s v="PI"/>
    <n v="0"/>
    <n v="0"/>
    <n v="0"/>
    <n v="0"/>
    <n v="0"/>
    <n v="1432500"/>
    <n v="0"/>
    <n v="0"/>
    <s v="Sim"/>
    <x v="0"/>
  </r>
  <r>
    <n v="3"/>
    <x v="920"/>
    <s v="Processos de Negócios"/>
    <s v="Economia Sustentável"/>
    <s v="Estruturar e Dinamizar Atividades Produtivas"/>
    <s v="-"/>
    <s v="AD"/>
    <s v="AD/GIM"/>
    <s v="4ª SR"/>
    <s v="3 - Projetos Complementares"/>
    <s v="Pavimentação com revestimento Asfáltico em vias públicas no Município de Lagarto/SE - 2020"/>
    <m/>
    <s v="Obra"/>
    <s v="Pavimentação"/>
    <s v="Pavimentação"/>
    <m/>
    <s v="06 - Em execução"/>
    <s v="A empresa contratada iniciou no prazo, realizou os serviços de os serviços de  pavimentação asfáltica com concreto betuminoso à quente (CBUQ), e ruas urbanas localizadas na sede do município de Lagarto/SE."/>
    <s v="Não"/>
    <s v="Sem Restrição Informada"/>
    <s v="Sem Restrição Informada"/>
    <s v="Sem Restrição/Problema"/>
    <s v="Sem Restrição Informada"/>
    <s v="Sem Restrição Informada"/>
    <s v="NA"/>
    <s v="NA"/>
    <s v="NA"/>
    <s v="-"/>
    <s v="SE"/>
    <n v="80"/>
    <n v="0"/>
    <n v="0"/>
    <n v="0"/>
    <n v="0"/>
    <n v="6146355.5999999996"/>
    <n v="0"/>
    <n v="5046218.5999999996"/>
    <s v="Sim"/>
    <x v="0"/>
  </r>
  <r>
    <n v="3"/>
    <x v="921"/>
    <s v="Processos de Negócios"/>
    <s v="Economia Sustentável"/>
    <s v="Estruturar e Dinamizar Atividades Produtivas"/>
    <s v="-"/>
    <s v="AD"/>
    <s v="AD/GIM"/>
    <s v="8ª SR"/>
    <s v="3 - Projetos Complementares"/>
    <s v="Pavimentação asfáltica no município de Vitorino Freire/MA - 2020"/>
    <m/>
    <s v="Obra"/>
    <s v="Pavimentação"/>
    <s v="Pavimentação"/>
    <m/>
    <s v="04 - Licitado"/>
    <s v="Em Celebração. Aguardando projeto básico"/>
    <s v="Não"/>
    <s v="Sem Restrição Informada"/>
    <s v="Sem Restrição Informada"/>
    <s v="Sem Restrição/Problema"/>
    <s v="Sem Restrição Informada"/>
    <s v="Sem Restrição Informada"/>
    <s v="NA"/>
    <s v="NA"/>
    <s v="NA"/>
    <s v="-"/>
    <s v="MA"/>
    <n v="0"/>
    <n v="0"/>
    <n v="0"/>
    <n v="0"/>
    <n v="0"/>
    <n v="3005980"/>
    <n v="0"/>
    <n v="0"/>
    <s v="Sim"/>
    <x v="0"/>
  </r>
  <r>
    <n v="3"/>
    <x v="922"/>
    <s v="Processos de Negócios"/>
    <s v="Economia Sustentável"/>
    <s v="Estruturar e Dinamizar Atividades Produtivas"/>
    <s v="APLE"/>
    <s v="AD"/>
    <s v="AD/GIM"/>
    <s v="AD"/>
    <s v="3 - Projetos Complementares"/>
    <s v="Desenvolvimento da Agricultura Familiar no Tocantins por Meio de Mecanização Agrícola - 2020"/>
    <m/>
    <s v="Máquinas, Veículos e Equipamentos"/>
    <s v="Máquinas, Veículos e Equipamentos"/>
    <s v="Máquinas, Veículos e Equipamentos"/>
    <m/>
    <s v="06 - Em execução"/>
    <s v="Em maio foram feitas muitas entregas e tem varios outros processos de doação em tramitação.  Até o momento foram 424 equipamentos de agricultura familiar dos quais 324 já foram doados.   "/>
    <s v="Não"/>
    <s v="Sem Restrição Informada"/>
    <s v="Sem Restrição Informada"/>
    <s v="Sem Restrição/Problema"/>
    <s v="Sem Restrição Informada"/>
    <s v="Sem Restrição Informada"/>
    <s v="NA"/>
    <s v="NA"/>
    <s v="NA"/>
    <s v="-"/>
    <s v="TO"/>
    <n v="25"/>
    <n v="0"/>
    <n v="0"/>
    <n v="0"/>
    <n v="0"/>
    <n v="22629875.640000001"/>
    <n v="0"/>
    <n v="5604100"/>
    <s v="Sim"/>
    <x v="0"/>
  </r>
  <r>
    <n v="3"/>
    <x v="923"/>
    <s v="Processos de Negócios"/>
    <s v="Economia Sustentável"/>
    <s v="Estruturar e Dinamizar Atividades Produtivas"/>
    <s v="-"/>
    <s v="AD"/>
    <s v="AD/GIM"/>
    <s v="8ª SR"/>
    <s v="3 - Projetos Complementares"/>
    <s v="Pavimentação asfáltica no município de Arame - MA - 2020"/>
    <m/>
    <s v="Obra"/>
    <s v="Pavimentação"/>
    <s v="Pavimentação"/>
    <m/>
    <s v="04 - Licitado"/>
    <s v="Em Celebração. Aguardando projeto básico"/>
    <s v="Não"/>
    <s v="Sem Restrição Informada"/>
    <s v="Sem Restrição Informada"/>
    <s v="Sem Restrição/Problema"/>
    <s v="Sem Restrição Informada"/>
    <s v="Sem Restrição Informada"/>
    <s v="NA"/>
    <s v="NA"/>
    <s v="NA"/>
    <s v="-"/>
    <s v="MA"/>
    <n v="0"/>
    <n v="0"/>
    <n v="0"/>
    <n v="0"/>
    <n v="0"/>
    <n v="1719000"/>
    <n v="0"/>
    <n v="0"/>
    <s v="Sim"/>
    <x v="0"/>
  </r>
  <r>
    <n v="3"/>
    <x v="924"/>
    <s v="Processos de Negócios"/>
    <s v="Economia Sustentável"/>
    <s v="Estruturar e Dinamizar Atividades Produtivas"/>
    <s v="-"/>
    <s v="AD"/>
    <s v="AD/GIM"/>
    <s v="8ª SR"/>
    <s v="3 - Projetos Complementares"/>
    <s v="Pavimentação asfáltica no município de Senador La Rocque/MA - 2020"/>
    <m/>
    <s v="Obra"/>
    <s v="Pavimentação"/>
    <s v="Pavimentação"/>
    <m/>
    <s v="04 - Licitado"/>
    <s v="Em celebração. Aguardando projeto básico"/>
    <s v="Não"/>
    <s v="Sem Restrição Informada"/>
    <s v="Sem Restrição Informada"/>
    <s v="Sem Restrição/Problema"/>
    <s v="Sem Restrição Informada"/>
    <s v="Sem Restrição Informada"/>
    <s v="NA"/>
    <s v="NA"/>
    <s v="NA"/>
    <s v="-"/>
    <s v="MA"/>
    <n v="0"/>
    <n v="0"/>
    <n v="0"/>
    <n v="0"/>
    <n v="0"/>
    <n v="1146000"/>
    <n v="0"/>
    <n v="0"/>
    <s v="Sim"/>
    <x v="0"/>
  </r>
  <r>
    <n v="3"/>
    <x v="925"/>
    <s v="Processos de Negócios"/>
    <s v="Economia Sustentável"/>
    <s v="Estruturar e Dinamizar Atividades Produtivas"/>
    <s v="-"/>
    <s v="AD"/>
    <s v="AD/GIM"/>
    <s v="8ª SR"/>
    <s v="3 - Projetos Complementares"/>
    <s v="Pavimentação asfáltica no município de Santa Helena/MA - 2020"/>
    <m/>
    <s v="Obra"/>
    <s v="Pavimentação"/>
    <s v="Pavimentação"/>
    <m/>
    <s v="04 - Licitado"/>
    <s v="Em Celebração. Aguardando projeto básico"/>
    <s v="Não"/>
    <s v="Sem Restrição Informada"/>
    <s v="Sem Restrição Informada"/>
    <s v="Sem Restrição/Problema"/>
    <s v="Sem Restrição Informada"/>
    <s v="Sem Restrição Informada"/>
    <s v="NA"/>
    <s v="NA"/>
    <s v="NA"/>
    <s v="-"/>
    <s v="MA"/>
    <n v="0"/>
    <n v="0"/>
    <n v="0"/>
    <n v="0"/>
    <n v="0"/>
    <n v="1910000"/>
    <n v="0"/>
    <n v="0"/>
    <s v="Sim"/>
    <x v="0"/>
  </r>
  <r>
    <n v="3"/>
    <x v="926"/>
    <s v="Processos de Negócios"/>
    <s v="Economia Sustentável"/>
    <s v="Estruturar e Dinamizar Atividades Produtivas"/>
    <s v="-"/>
    <s v="AD"/>
    <s v="AD/GIM"/>
    <s v="8ª SR"/>
    <s v="3 - Projetos Complementares"/>
    <s v="Construção de Pontes em Vitorino Freire/MA - 2020"/>
    <m/>
    <s v="Obra"/>
    <s v="Construção de Pontes"/>
    <s v="Construção de Pontes"/>
    <m/>
    <s v="06 - Em execução"/>
    <s v="Aguardando a entrega do projeto básico para analise."/>
    <s v="Não"/>
    <s v="Sem Restrição Informada"/>
    <s v="Sem Restrição Informada"/>
    <s v="Sem Restrição/Problema"/>
    <s v="Sem Restrição Informada"/>
    <s v="Sem Restrição Informada"/>
    <s v="NA"/>
    <s v="NA"/>
    <s v="NA"/>
    <s v="-"/>
    <s v="MA"/>
    <n v="0"/>
    <n v="0"/>
    <n v="0"/>
    <n v="0"/>
    <n v="0"/>
    <n v="1498399.99"/>
    <n v="0"/>
    <n v="0"/>
    <s v="Sim"/>
    <x v="0"/>
  </r>
  <r>
    <n v="3"/>
    <x v="927"/>
    <s v="Processos de Negócios"/>
    <s v="Economia Sustentável"/>
    <s v="Estruturar e Dinamizar Atividades Produtivas"/>
    <s v="APLE"/>
    <s v="AR"/>
    <s v="AR/GDT"/>
    <s v="AR"/>
    <s v="3 - Projetos Complementares"/>
    <s v="Apoio ao Desenvolvimento da Agricultura Familiar no Distrito Federal"/>
    <m/>
    <s v="Máquinas, Veículos e Equipamentos"/>
    <s v="Máquinas, Veículos e Equipamentos"/>
    <s v="Ações de Apoio ao Desenvolvimento Regional"/>
    <m/>
    <s v="06 - Em execução"/>
    <s v="Foram emitidas as Ordens de Fornecimento, mas só foram entregues até a presente data, 5 caminhões dos quase 400 itens que inclui patrulhas agrícolas e 300 kits de irrigação .  "/>
    <s v="Não"/>
    <s v="Sem Restrição Informada"/>
    <s v="Sem Restrição Informada"/>
    <s v="Sem Restrição/Problema"/>
    <s v="Sem Restrição Informada"/>
    <s v="Sem Restrição Informada"/>
    <s v="NA"/>
    <s v="NA"/>
    <s v="NA"/>
    <s v="-"/>
    <s v="DF"/>
    <n v="1"/>
    <n v="0"/>
    <n v="0"/>
    <n v="0"/>
    <n v="0"/>
    <n v="11621577.5"/>
    <n v="0"/>
    <n v="960000"/>
    <s v="Sim"/>
    <x v="0"/>
  </r>
  <r>
    <n v="3"/>
    <x v="928"/>
    <s v="Processos de Negócios"/>
    <s v="Economia Sustentável"/>
    <s v="Estruturar e Dinamizar Atividades Produtivas"/>
    <s v="APLE"/>
    <s v="AR"/>
    <s v="AR/GDT"/>
    <s v="AR"/>
    <s v="3 - Projetos Complementares"/>
    <s v="Apoio ao Desenvolvimento da Agricultura Familiar no Estado do Goiás"/>
    <m/>
    <s v="APL Estruturado"/>
    <s v="APL estruturado"/>
    <s v="Ações de Apoio ao Desenvolvimento Regional"/>
    <m/>
    <s v="06 - Em execução"/>
    <s v="Foram emitidas as Ordens de Fornecimento, mas nenhum equipamento foi entregue até a presente data.  "/>
    <s v="Não"/>
    <s v="Sem Restrição Informada"/>
    <s v="Sem Restrição Informada"/>
    <s v="Sem Restrição/Problema"/>
    <s v="Sem Restrição Informada"/>
    <s v="Sem Restrição Informada"/>
    <s v="NA"/>
    <s v="NA"/>
    <s v="NA"/>
    <s v="-"/>
    <s v="GO"/>
    <n v="1"/>
    <n v="0"/>
    <n v="0"/>
    <n v="0"/>
    <n v="0"/>
    <n v="23565216.68"/>
    <n v="0"/>
    <n v="0"/>
    <s v="Sim"/>
    <x v="0"/>
  </r>
  <r>
    <n v="3"/>
    <x v="929"/>
    <s v="Processos de Negócios"/>
    <s v="Economia Sustentável"/>
    <s v="Estruturar e Dinamizar Atividades Produtivas"/>
    <s v="APLE"/>
    <s v="AR"/>
    <s v="AR/GDT"/>
    <s v="AD"/>
    <s v="3 - Projetos Complementares"/>
    <s v="Fortalecimento da Pesca Artesanal no Estado do Pará"/>
    <m/>
    <s v="Máquinas, Veículos e Equipamentos"/>
    <s v="Máquinas, Veículos e Equipamentos"/>
    <s v="Ações de Apoio ao Desenvolvimento Regional"/>
    <m/>
    <s v="06 - Em execução"/>
    <s v="A entrega dos bens (equipamentos e materiais) realizada por alguns fornecedores. "/>
    <s v="Não"/>
    <s v="Sem Restrição Informada"/>
    <s v="Sem Restrição Informada"/>
    <s v="Sem Restrição/Problema"/>
    <s v="Sem Restrição Informada"/>
    <s v="Sem Restrição Informada"/>
    <s v="NA"/>
    <s v="NA"/>
    <s v="NA"/>
    <s v="-"/>
    <s v="PA"/>
    <n v="11"/>
    <n v="0"/>
    <n v="0"/>
    <n v="0"/>
    <n v="0"/>
    <n v="706657.89"/>
    <n v="0"/>
    <n v="124241.26999999999"/>
    <s v="Sim"/>
    <x v="0"/>
  </r>
  <r>
    <n v="2"/>
    <x v="930"/>
    <s v="Processos de Negócios"/>
    <s v="Economia Sustentável"/>
    <s v="Estruturar e Dinamizar Atividades Produtivas"/>
    <s v="APLE"/>
    <s v="AR"/>
    <s v="AR/GDT"/>
    <s v="AR"/>
    <s v="3 - Projetos Complementares"/>
    <s v="Aumento da Produção de Pescados - Tanques-Rede/TO"/>
    <m/>
    <s v="APL Estruturado"/>
    <s v="APL estruturado"/>
    <s v="Ações de Apoio ao Desenvolvimento Regional"/>
    <m/>
    <s v="06 - Em execução"/>
    <s v="A entrega dos bens (equipamentos e materiais) realizada por alguns fornecedores. "/>
    <s v="Não"/>
    <s v="Financeiro"/>
    <s v="Baixo"/>
    <s v="Reequilibrio-economico financeiro"/>
    <s v="Pedidos das empresas para que haja prorrogação do prazo de entrega dos equipamentos, alegando inúmeros fatores,  sendo o mais recorrente a falta de insumos no mercado para produção dos equipamentos em função da pandemia."/>
    <s v="Sem Restrição Informada"/>
    <s v="NA"/>
    <s v="NA"/>
    <s v="NA"/>
    <s v="-"/>
    <s v="TO"/>
    <n v="25"/>
    <n v="0"/>
    <n v="0"/>
    <n v="0"/>
    <n v="0"/>
    <n v="257161.60000000001"/>
    <n v="0"/>
    <n v="6794"/>
    <s v="Sim"/>
    <x v="0"/>
  </r>
  <r>
    <n v="3"/>
    <x v="931"/>
    <s v="Processos de Negócios"/>
    <s v="Economia Sustentável"/>
    <s v="Estruturar e Dinamizar Atividades Produtivas"/>
    <s v="APLE"/>
    <s v="AR"/>
    <s v="AR/GDT"/>
    <s v="AR"/>
    <s v="3 - Projetos Complementares"/>
    <s v="Aumento da Produção de Pescados/TO (Viveiros e Outros Sistemas)"/>
    <m/>
    <s v="APL Estruturado"/>
    <s v="APL estruturado"/>
    <s v="Ações de Apoio ao Desenvolvimento Regional"/>
    <m/>
    <s v="06 - Em execução"/>
    <s v="Foi assinado o convênio com o SENAR-TO. Em tratativas para a implantação de projetos de criação de peixes em tanques de ferro-cimento."/>
    <s v="Não"/>
    <s v="Sem Restrição Informada"/>
    <s v="Sem Restrição Informada"/>
    <s v="Sem Restrição/Problema"/>
    <s v="Sem Restrição Informada"/>
    <s v="Sem Restrição Informada"/>
    <s v="NA"/>
    <s v="NA"/>
    <s v="NA"/>
    <s v="-"/>
    <s v="TO"/>
    <n v="1"/>
    <n v="0"/>
    <n v="0"/>
    <n v="0"/>
    <n v="0"/>
    <n v="2101000"/>
    <n v="0"/>
    <n v="0"/>
    <s v="Sim"/>
    <x v="0"/>
  </r>
  <r>
    <n v="2"/>
    <x v="932"/>
    <s v="Processos de Negócios"/>
    <s v="Economia Sustentável"/>
    <s v="Estruturar e Dinamizar Atividades Produtivas"/>
    <s v="APLE"/>
    <s v="AR"/>
    <s v="AR/GDT"/>
    <s v="AR"/>
    <s v="3 - Projetos Complementares"/>
    <s v="Aumento da Produção de Pescados - Tanques-Rede/GO"/>
    <m/>
    <s v="APL Estruturado"/>
    <s v="APL estruturado"/>
    <s v="Ações de Apoio ao Desenvolvimento Regional"/>
    <m/>
    <s v="06 - Em execução"/>
    <s v="Entrega dos bens (equipamentos e materiais) realizada por alguns fornecedores. "/>
    <s v="Não"/>
    <s v="Financeiro"/>
    <s v="Baixo"/>
    <s v="Reequilibrio-economico financeiro"/>
    <s v="Pedidos das empresas para que haja prorrogação do prazo de entrega dos equipamentos, alegando inúmeros fatores,  sendo o mais recorrente a falta de insumos no mercado para produção dos equipamentos em função da pandemia."/>
    <s v="Sem Restrição Informada"/>
    <s v="NA"/>
    <s v="NA"/>
    <s v="NA"/>
    <s v="-"/>
    <s v="GO"/>
    <n v="10"/>
    <n v="0"/>
    <n v="0"/>
    <n v="0"/>
    <n v="0"/>
    <n v="921785.4"/>
    <n v="0"/>
    <n v="90402.1"/>
    <s v="Sim"/>
    <x v="0"/>
  </r>
  <r>
    <n v="3"/>
    <x v="933"/>
    <s v="Processos de Negócios"/>
    <s v="Economia Sustentável"/>
    <s v="Estruturar e Dinamizar Atividades Produtivas"/>
    <s v="APLE"/>
    <s v="AR"/>
    <s v="AR/GDT"/>
    <s v="AR"/>
    <s v="3 - Projetos Complementares"/>
    <s v="Aumento da Produção de Pescados/GO (Viveiros e Outros Sistemas)"/>
    <m/>
    <s v="APL Estruturado"/>
    <s v="APL estruturado"/>
    <s v="Ações de Apoio ao Desenvolvimento Regional"/>
    <m/>
    <s v="06 - Em execução"/>
    <s v="Foram emitidas as Ordens de Fornecimento, mas nenhum equipamento foi entregue até a presente data"/>
    <s v="Não"/>
    <s v="Sem Restrição Informada"/>
    <s v="Sem Restrição Informada"/>
    <s v="Sem Restrição/Problema"/>
    <s v="Sem Restrição Informada"/>
    <s v="Sem Restrição Informada"/>
    <s v="NA"/>
    <s v="NA"/>
    <s v="NA"/>
    <s v="-"/>
    <s v="GO"/>
    <n v="1"/>
    <n v="0"/>
    <n v="0"/>
    <n v="0"/>
    <n v="0"/>
    <n v="95581.7"/>
    <n v="0"/>
    <n v="0"/>
    <s v="Sim"/>
    <x v="0"/>
  </r>
  <r>
    <n v="3"/>
    <x v="934"/>
    <s v="Processos de Negócios"/>
    <s v="Economia Sustentável"/>
    <s v="Estruturar e Dinamizar Atividades Produtivas"/>
    <s v="APLE"/>
    <s v="AR"/>
    <s v="AR/GDT"/>
    <s v="AR"/>
    <s v="3 - Projetos Complementares"/>
    <s v="Aumento do Valor do Pescado/TO - Beneficiamento e Comercialização"/>
    <m/>
    <s v="APL Estruturado"/>
    <s v="APL estruturado"/>
    <s v="Ações de Apoio ao Desenvolvimento Regional"/>
    <m/>
    <s v="06 - Em execução"/>
    <s v="OF encaminhada. Aguardando o fornecimento do veículo. "/>
    <s v="Não"/>
    <s v="Sem Restrição Informada"/>
    <s v="Sem Restrição Informada"/>
    <s v="Sem Restrição/Problema"/>
    <s v="Sem Restrição Informada"/>
    <s v="Sem Restrição Informada"/>
    <s v="NA"/>
    <s v="NA"/>
    <s v="NA"/>
    <s v="-"/>
    <s v="TO"/>
    <n v="1"/>
    <n v="0"/>
    <n v="0"/>
    <n v="0"/>
    <n v="0"/>
    <n v="228690.8"/>
    <n v="0"/>
    <n v="0"/>
    <s v="Sim"/>
    <x v="0"/>
  </r>
  <r>
    <n v="3"/>
    <x v="935"/>
    <s v="Processos de Negócios"/>
    <s v="Economia Sustentável"/>
    <s v="Estruturar e Dinamizar Atividades Produtivas"/>
    <s v="-"/>
    <s v="AD"/>
    <s v="AD/GIM"/>
    <s v="7ª SR"/>
    <s v="3 - Projetos Complementares"/>
    <s v="Pavimentação de Vias Públicas em Madeiro/PI -2020"/>
    <m/>
    <s v="Obra"/>
    <s v="Pavimentação"/>
    <s v="Pavimentação"/>
    <m/>
    <s v="00 - A iniciar"/>
    <s v="Cláusula suspensiva retirada. "/>
    <s v="Não"/>
    <s v="Sem Restrição Informada"/>
    <s v="Sem Restrição Informada"/>
    <s v="Sem Restrição/Problema"/>
    <s v="Sem Restrição Informada"/>
    <s v="Sem Restrição Informada"/>
    <s v="NA"/>
    <s v="NA"/>
    <s v="NA"/>
    <s v="-"/>
    <s v="PI"/>
    <n v="0"/>
    <n v="0"/>
    <n v="0"/>
    <n v="0"/>
    <n v="0"/>
    <n v="477500"/>
    <n v="0"/>
    <n v="0"/>
    <s v="Sim"/>
    <x v="0"/>
  </r>
  <r>
    <n v="3"/>
    <x v="936"/>
    <s v="Processos de Negócios"/>
    <s v="Economia Sustentável"/>
    <s v="Estruturar e Dinamizar Atividades Produtivas"/>
    <s v="-"/>
    <s v="AD"/>
    <s v="AD/GIM"/>
    <s v="7ª SR"/>
    <s v="3 - Projetos Complementares"/>
    <s v="Pavimentação de Vias Públicas em Angical/PI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286500"/>
    <n v="0"/>
    <n v="0"/>
    <s v="Sim"/>
    <x v="0"/>
  </r>
  <r>
    <n v="3"/>
    <x v="937"/>
    <s v="Processos de Negócios"/>
    <s v="Economia Sustentável"/>
    <s v="Estruturar e Dinamizar Atividades Produtivas"/>
    <s v="-"/>
    <s v="AD"/>
    <s v="AD/GIM"/>
    <s v="5ª SR"/>
    <s v="3 - Projetos Complementares"/>
    <s v="Pavimentação de Vias Públicas em Campo Grande/AL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1153379.3"/>
    <n v="0"/>
    <n v="0"/>
    <s v="Sim"/>
    <x v="0"/>
  </r>
  <r>
    <n v="3"/>
    <x v="938"/>
    <s v="Processos de Negócios"/>
    <s v="Economia Sustentável"/>
    <s v="Estruturar e Dinamizar Atividades Produtivas"/>
    <s v="-"/>
    <s v="AD"/>
    <s v="AD/GIM"/>
    <s v="5ª SR"/>
    <s v="3 - Projetos Complementares"/>
    <s v="Pavimentação de Vias Públicas em Olho d'água das flores/AL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247832.12"/>
    <n v="0"/>
    <n v="90566.94"/>
    <s v="Sim"/>
    <x v="0"/>
  </r>
  <r>
    <n v="2"/>
    <x v="939"/>
    <s v="Processos de Negócios"/>
    <s v="Economia Sustentável"/>
    <s v="Estruturar e Dinamizar Atividades Produtivas"/>
    <s v="-"/>
    <s v="AD"/>
    <s v="AD/GIM"/>
    <s v="8ª SR"/>
    <s v="3 - Projetos Complementares"/>
    <s v="Pavimentação de Vias Públicas em Turiaçu/MA e Graça Aranha/MA -2020"/>
    <m/>
    <s v="Obra"/>
    <s v="Pavimentação"/>
    <s v="Pavimentação"/>
    <m/>
    <s v="02 - Conveniado"/>
    <s v=";cláusula Suspensiva. Aguardando projeto básico e licenciamento."/>
    <s v="Sim"/>
    <s v="Técnico"/>
    <s v="Baixo"/>
    <s v="Pendência do Convenente - Claúsula Suspensiva"/>
    <s v="Convênio com clausula suspensiva"/>
    <s v="Sem Restrição Informada"/>
    <s v="NA"/>
    <s v="NA"/>
    <s v="NA"/>
    <s v="-"/>
    <s v="MA"/>
    <n v="0"/>
    <n v="0"/>
    <n v="0"/>
    <n v="0"/>
    <n v="0"/>
    <n v="700000"/>
    <n v="0"/>
    <n v="0"/>
    <s v="Sim"/>
    <x v="0"/>
  </r>
  <r>
    <n v="3"/>
    <x v="940"/>
    <s v="Processos de Negócios"/>
    <s v="Economia Sustentável"/>
    <s v="Estruturar e Dinamizar Atividades Produtivas"/>
    <s v="-"/>
    <s v="AD"/>
    <s v="AD/GIM"/>
    <s v="8ª SR"/>
    <s v="3 - Projetos Complementares"/>
    <s v="Pavimentação de Vias Públicas em Vitoria do Mearim/MA -2019"/>
    <m/>
    <s v="Obra"/>
    <s v="Pavimentação"/>
    <s v="Pavimentação"/>
    <m/>
    <s v="06 - Em execução"/>
    <s v="Pagamento da primeira parcela em 27/11/2020"/>
    <s v="Não"/>
    <s v="Sem Restrição Informada"/>
    <s v="Sem Restrição Informada"/>
    <s v="Sem Restrição/Problema"/>
    <s v="Sem Restrição Informada"/>
    <s v="Sem Restrição Informada"/>
    <s v="NA"/>
    <s v="NA"/>
    <s v="NA"/>
    <s v="-"/>
    <s v="MA"/>
    <n v="0"/>
    <n v="0"/>
    <n v="0"/>
    <n v="0"/>
    <n v="0"/>
    <n v="20000"/>
    <n v="0"/>
    <n v="0"/>
    <s v="Sim"/>
    <x v="0"/>
  </r>
  <r>
    <n v="2"/>
    <x v="941"/>
    <s v="Processos de Negócios"/>
    <s v="Economia Sustentável"/>
    <s v="Estruturar e Dinamizar Atividades Produtivas"/>
    <s v="-"/>
    <s v="AD"/>
    <s v="AD/GIM"/>
    <s v="8ª SR"/>
    <s v="3 - Projetos Complementares"/>
    <s v="Pavimentação de Vias Públicas em Itaipava do Grajau/MA -2020"/>
    <m/>
    <s v="Obra"/>
    <s v="Pavimentação"/>
    <s v="Pavimentação"/>
    <m/>
    <s v="02 - Conveniado"/>
    <s v="Cláusula Suspensiva. Aguardando projeto básico e licenciamento"/>
    <s v="Sim"/>
    <s v="Técnico"/>
    <s v="Baixo"/>
    <s v="Pendência do Convenente - Claúsula Suspensiva"/>
    <s v="Convênio com clausula suspensiva"/>
    <s v="Sem Restrição Informada"/>
    <s v="NA"/>
    <s v="NA"/>
    <s v="NA"/>
    <s v="-"/>
    <s v="MA"/>
    <n v="0"/>
    <n v="0"/>
    <n v="0"/>
    <n v="0"/>
    <n v="0"/>
    <n v="250210"/>
    <n v="0"/>
    <n v="0"/>
    <s v="Sim"/>
    <x v="0"/>
  </r>
  <r>
    <n v="3"/>
    <x v="942"/>
    <s v="Processos de Negócios"/>
    <s v="Economia Sustentável"/>
    <s v="Estruturar e Dinamizar Atividades Produtivas"/>
    <s v="-"/>
    <s v="AD"/>
    <s v="AD/GIM"/>
    <s v="8ª SR"/>
    <s v="3 - Projetos Complementares"/>
    <s v="Pavimentação de Vias Públicas em Colinas/MA -2020"/>
    <m/>
    <s v="Obra"/>
    <s v="Pavimentação"/>
    <s v="Pavimentação"/>
    <m/>
    <s v="06 - Em execução"/>
    <s v="Retirada de Cláusula Suspensiva em 20/08/2020. Solicitado pagamento da 2ª parcela em 16/03/2021"/>
    <s v="Não"/>
    <s v="Sem Restrição Informada"/>
    <s v="Sem Restrição Informada"/>
    <s v="Sem Restrição/Problema"/>
    <s v="Sem Restrição Informada"/>
    <s v="Sem Restrição Informada"/>
    <s v="NA"/>
    <s v="NA"/>
    <s v="NA"/>
    <s v="-"/>
    <s v="MA"/>
    <n v="71"/>
    <n v="0"/>
    <n v="0"/>
    <n v="0"/>
    <n v="0"/>
    <n v="7334400"/>
    <n v="0"/>
    <n v="3667200"/>
    <s v="Sim"/>
    <x v="0"/>
  </r>
  <r>
    <n v="3"/>
    <x v="943"/>
    <s v="Processos de Negócios"/>
    <s v="Economia Sustentável"/>
    <s v="Estruturar e Dinamizar Atividades Produtivas"/>
    <s v="-"/>
    <s v="AD"/>
    <s v="AD/GIM"/>
    <s v="8ª SR"/>
    <s v="3 - Projetos Complementares"/>
    <s v="Pavimentação de Vias Públicas em Campestre do Maranhão/MA -2020"/>
    <e v="#REF!"/>
    <s v="Obra"/>
    <s v="Pavimentação"/>
    <s v="Pavimentação"/>
    <m/>
    <s v="03 - Em licitação"/>
    <s v="Retirada Cláusula suspensiva em 30/12/2020 e 16/03/2021. Aguardando processo licitatório para análise"/>
    <s v="Não"/>
    <s v="Sem Restrição Informada"/>
    <s v="Sem Restrição Informada"/>
    <s v="Sem Restrição/Problema"/>
    <s v="Sem Restrição Informada"/>
    <s v="Sem Restrição Informada"/>
    <s v="NA"/>
    <s v="NA"/>
    <s v="NA"/>
    <s v="-"/>
    <s v="MA"/>
    <n v="0"/>
    <n v="0"/>
    <n v="0"/>
    <n v="0"/>
    <n v="0"/>
    <n v="1814500"/>
    <n v="0"/>
    <n v="0"/>
    <s v="Sim"/>
    <x v="0"/>
  </r>
  <r>
    <n v="3"/>
    <x v="944"/>
    <s v="Processos de Negócios"/>
    <s v="Economia Sustentável"/>
    <s v="Estruturar e Dinamizar Atividades Produtivas"/>
    <s v="-"/>
    <s v="AD"/>
    <s v="AD/GIM"/>
    <s v="8ª SR"/>
    <s v="3 - Projetos Complementares"/>
    <s v="Pavimentação de Vias Públicas em Amapá do Maranhão/MA -2020"/>
    <e v="#REF!"/>
    <s v="Obra"/>
    <s v="Pavimentação"/>
    <s v="Pavimentação"/>
    <m/>
    <s v="03 - Em licitação"/>
    <s v="Retirada de Cláusula suspensiva em 17/12/2020. Aguardando novo processo licitatório para analise da fiscalização"/>
    <s v="Não"/>
    <s v="Sem Restrição Informada"/>
    <s v="Sem Restrição Informada"/>
    <s v="Sem Restrição/Problema"/>
    <s v="Sem Restrição Informada"/>
    <s v="Sem Restrição Informada"/>
    <s v="NA"/>
    <s v="NA"/>
    <s v="NA"/>
    <s v="-"/>
    <s v="MA"/>
    <n v="0"/>
    <n v="0"/>
    <n v="0"/>
    <n v="0"/>
    <n v="0"/>
    <n v="1432500"/>
    <n v="0"/>
    <n v="0"/>
    <s v="Sim"/>
    <x v="0"/>
  </r>
  <r>
    <n v="2"/>
    <x v="945"/>
    <s v="Processos de Negócios"/>
    <s v="Economia Sustentável"/>
    <s v="Estruturar e Dinamizar Atividades Produtivas"/>
    <s v="-"/>
    <s v="AD"/>
    <s v="AD/GIM"/>
    <s v="8ª SR"/>
    <s v="3 - Projetos Complementares"/>
    <s v="Pavimentação de Vias Públicas em Vitorino Freire/MA -2020"/>
    <m/>
    <s v="Obra"/>
    <s v="Pavimentação"/>
    <s v="Pavimentação"/>
    <m/>
    <s v="02 - Conveniado"/>
    <s v="Cláusula Suspensiva. Aguardando projeto básico"/>
    <s v="Sim"/>
    <s v="Técnico"/>
    <s v="Baixo"/>
    <s v="Pendência do Convenente - Claúsula Suspensiva"/>
    <s v="Convênio com clausula suspensiva"/>
    <s v="Sem Restrição Informada"/>
    <s v="NA"/>
    <s v="NA"/>
    <s v="NA"/>
    <s v="-"/>
    <s v="MA"/>
    <n v="0"/>
    <n v="0"/>
    <n v="0"/>
    <n v="0"/>
    <n v="0"/>
    <n v="8988200.0199999996"/>
    <n v="0"/>
    <n v="0"/>
    <s v="Sim"/>
    <x v="0"/>
  </r>
  <r>
    <n v="3"/>
    <x v="946"/>
    <s v="Processos de Negócios"/>
    <s v="Economia Sustentável"/>
    <s v="Estruturar e Dinamizar Atividades Produtivas"/>
    <s v="-"/>
    <s v="AD"/>
    <s v="AD/GIM"/>
    <s v="2ª SR"/>
    <s v="3 - Projetos Complementares"/>
    <s v="Pavimentação de Vias Públicas em Ibititá/BA - 2020"/>
    <m/>
    <s v="Obra"/>
    <s v="Pavimentação"/>
    <s v="Pavimentação"/>
    <m/>
    <s v="06 - Em execução"/>
    <s v="1) Último monitoramento do fiscal em 01/06/21 - CV. 2.120.00/20 - Execução de calçada e rejuntamento; 2) CV. 2.611.00/20 14/05/21 - Convênio celebrado com cláusula suspensiva. Aguardando projeto para análise; 3) CV. 2.615.00/20 14/05/21 - Convênio celebrado com cláusula suspensiva. Aguardando projeto para análise; 4) CV. 2.617.00/20 14/05/21 - Convênio celebrado com cláusula suspensiva. Aguardando projeto para análise; 5) CV. 2.622.00/20 14/05/21 - Convênio celebrado com cláusula suspensiva"/>
    <s v="Não"/>
    <s v="Sem Restrição Informada"/>
    <s v="Sem Restrição Informada"/>
    <s v="Sem Restrição/Problema"/>
    <s v="Sem Restrição Informada"/>
    <s v="Sem Restrição Informada"/>
    <s v="NA"/>
    <s v="NA"/>
    <s v="NA"/>
    <s v="-"/>
    <s v="BA"/>
    <n v="2"/>
    <n v="0"/>
    <n v="0"/>
    <n v="0"/>
    <n v="0"/>
    <n v="13561000"/>
    <n v="0"/>
    <n v="0"/>
    <s v="Sim"/>
    <x v="0"/>
  </r>
  <r>
    <n v="3"/>
    <x v="947"/>
    <s v="Processos de Negócios"/>
    <s v="Economia Sustentável"/>
    <s v="Estruturar e Dinamizar Atividades Produtivas"/>
    <s v="-"/>
    <s v="AD"/>
    <s v="AD/GIM"/>
    <s v="4ª SR"/>
    <s v="3 - Projetos Complementares"/>
    <s v="Pavimentação de Vias Públicas em Diversos Municípios no Estado de Sergipe - 2020"/>
    <m/>
    <s v="Obra"/>
    <s v="Pavimentação"/>
    <s v="Pavimentação"/>
    <m/>
    <s v="06 - Em execução"/>
    <s v="Alguns contratos aguardam a ordem de serviço para início da execução. Temos contratos não assinados devido à restrições impostas pela CGU (secção SE)"/>
    <s v="Não"/>
    <s v="Sem Restrição Informada"/>
    <s v="Sem Restrição Informada"/>
    <s v="Sem Restrição/Problema"/>
    <s v="Sem Restrição Informada"/>
    <s v="Sem Restrição Informada"/>
    <s v="NA"/>
    <s v="NA"/>
    <s v="NA"/>
    <s v="-"/>
    <s v="SE"/>
    <n v="1"/>
    <n v="0"/>
    <n v="0"/>
    <n v="0"/>
    <n v="0"/>
    <n v="29247757.690000001"/>
    <n v="0"/>
    <n v="387641.83"/>
    <s v="Sim"/>
    <x v="0"/>
  </r>
  <r>
    <n v="3"/>
    <x v="948"/>
    <s v="Processos de Negócios"/>
    <s v="Economia Sustentável"/>
    <s v="Estruturar e Dinamizar Atividades Produtivas"/>
    <s v="-"/>
    <s v="AD"/>
    <s v="AD/GIM"/>
    <s v="4ª SR"/>
    <s v="3 - Projetos Complementares"/>
    <s v="Pavimentação de Vias Públicas em Lagarto/SE -2020"/>
    <m/>
    <s v="Obra"/>
    <s v="Pavimentação"/>
    <s v="Pavimentação"/>
    <m/>
    <s v="06 - Em execução"/>
    <s v="Em execução parcial, haja vista um contrato não ter iniciado e outro aguardando para assinatura - devido à questões da CGU"/>
    <s v="Não"/>
    <s v="Sem Restrição Informada"/>
    <s v="Sem Restrição Informada"/>
    <s v="Sem Restrição/Problema"/>
    <s v="Sem Restrição Informada"/>
    <s v="Sem Restrição Informada"/>
    <s v="NA"/>
    <s v="NA"/>
    <s v="NA"/>
    <s v="-"/>
    <s v="SE"/>
    <n v="13"/>
    <n v="0"/>
    <n v="0"/>
    <n v="0"/>
    <n v="0"/>
    <n v="5817311.5999999996"/>
    <n v="0"/>
    <n v="1048852.49"/>
    <s v="Sim"/>
    <x v="0"/>
  </r>
  <r>
    <n v="2"/>
    <x v="949"/>
    <s v="Processos de Negócios"/>
    <s v="Economia Sustentável"/>
    <s v="Estruturar e Dinamizar Atividades Produtivas"/>
    <s v="-"/>
    <s v="AD"/>
    <s v="AD/GIM"/>
    <s v="8ª SR"/>
    <s v="3 - Projetos Complementares"/>
    <s v="Pavimentação em Bloco Intertravado em Governador Nunes Freire/MA - 2020"/>
    <m/>
    <s v="Obra"/>
    <s v="Pavimentação"/>
    <s v="Pavimentação"/>
    <m/>
    <s v="02 - Conveniado"/>
    <s v="Cláusula Suspensiva. Aguardando ajustes no projeto básico"/>
    <s v="Sim"/>
    <s v="Técnico"/>
    <s v="Baixo"/>
    <s v="Pendência do Convenente - Claúsula Suspensiva"/>
    <s v="Convênio com clausula suspensiva"/>
    <s v="Sem Restrição Informada"/>
    <s v="NA"/>
    <s v="NA"/>
    <s v="NA"/>
    <s v="-"/>
    <s v="MA"/>
    <n v="0"/>
    <n v="0"/>
    <n v="0"/>
    <n v="0"/>
    <n v="0"/>
    <n v="477500"/>
    <n v="0"/>
    <n v="0"/>
    <s v="Sim"/>
    <x v="0"/>
  </r>
  <r>
    <n v="3"/>
    <x v="950"/>
    <s v="Processos de Negócios"/>
    <s v="Economia Sustentável"/>
    <s v="Estruturar e Dinamizar Atividades Produtivas"/>
    <s v="-"/>
    <s v="AD"/>
    <s v="AD/GIM"/>
    <s v="8ª SR"/>
    <s v="3 - Projetos Complementares"/>
    <s v="Pavimentação de Vias Públicas em Santa Rita/MA -2020"/>
    <e v="#REF!"/>
    <s v="Obra"/>
    <s v="Pavimentação"/>
    <s v="Pavimentação"/>
    <m/>
    <s v="03 - Em licitação"/>
    <s v="Retirada de cláusula suspensiva em 20/11/2020. Aguardando o envio do processo licitatório para análise.Convênio 8.280.00/2020 em cláusula suspensiva aguardando projeto básico"/>
    <s v="Não"/>
    <s v="Sem Restrição Informada"/>
    <s v="Sem Restrição Informada"/>
    <s v="Sem Restrição/Problema"/>
    <s v="Sem Restrição Informada"/>
    <s v="Sem Restrição Informada"/>
    <s v="NA"/>
    <s v="NA"/>
    <s v="NA"/>
    <s v="-"/>
    <s v="MA"/>
    <n v="0"/>
    <n v="0"/>
    <n v="0"/>
    <n v="0"/>
    <n v="0"/>
    <n v="17190000"/>
    <n v="0"/>
    <n v="0"/>
    <s v="Sim"/>
    <x v="0"/>
  </r>
  <r>
    <n v="3"/>
    <x v="951"/>
    <s v="Processos de Negócios"/>
    <s v="Economia Sustentável"/>
    <s v="Estruturar e Dinamizar Atividades Produtivas"/>
    <s v="-"/>
    <s v="AD"/>
    <s v="AD/GIM"/>
    <s v="7ª SR"/>
    <s v="3 - Projetos Complementares"/>
    <s v="Pavimentação de Vias Públicas em Morro do Chapéu do Piauí /PI -2020"/>
    <m/>
    <s v="Obra"/>
    <s v="Pavimentação"/>
    <s v="Pavimentação"/>
    <m/>
    <s v="01 - Ação preparatória"/>
    <s v="Aguardando a resolução das pendências encaminhadas através do oficio nº 277/2021-7ªSR."/>
    <s v="Não"/>
    <s v="Sem Restrição Informada"/>
    <s v="Sem Restrição Informada"/>
    <s v="Sem Restrição/Problema"/>
    <s v="Sem Restrição Informada"/>
    <s v="Sem Restrição Informada"/>
    <s v="NA"/>
    <s v="NA"/>
    <s v="NA"/>
    <s v="-"/>
    <s v="PI"/>
    <n v="0"/>
    <n v="0"/>
    <n v="0"/>
    <n v="0"/>
    <n v="0"/>
    <n v="477500"/>
    <n v="0"/>
    <n v="0"/>
    <s v="Sim"/>
    <x v="0"/>
  </r>
  <r>
    <n v="3"/>
    <x v="952"/>
    <s v="Processos de Negócios"/>
    <s v="Economia Sustentável"/>
    <s v="Estruturar e Dinamizar Atividades Produtivas"/>
    <s v="-"/>
    <s v="AD"/>
    <s v="AD/GIM"/>
    <s v="7ª SR"/>
    <s v="3 - Projetos Complementares"/>
    <s v="Pavimentação de Vias Públicas em União/PI -2020"/>
    <m/>
    <s v="Obra"/>
    <s v="Pavimentação"/>
    <s v="Pavimentação"/>
    <m/>
    <s v="00 - A iniciar"/>
    <s v="Aguardando apresentação de documentação para resolução de pendências para retirada de cláusula suspensivas. "/>
    <s v="Não"/>
    <s v="Sem Restrição Informada"/>
    <s v="Sem Restrição Informada"/>
    <s v="Sem Restrição/Problema"/>
    <s v="Sem Restrição Informada"/>
    <s v="Sem Restrição Informada"/>
    <s v="NA"/>
    <s v="NA"/>
    <s v="NA"/>
    <s v="-"/>
    <s v="PI"/>
    <n v="0"/>
    <n v="0"/>
    <n v="0"/>
    <n v="0"/>
    <n v="0"/>
    <n v="477500"/>
    <n v="0"/>
    <n v="0"/>
    <s v="Sim"/>
    <x v="0"/>
  </r>
  <r>
    <n v="3"/>
    <x v="953"/>
    <s v="Processos de Negócios"/>
    <s v="Economia Sustentável"/>
    <s v="Estruturar e Dinamizar Atividades Produtivas"/>
    <s v="-"/>
    <s v="AD"/>
    <s v="AD/GIM"/>
    <s v="7ª SR"/>
    <s v="3 - Projetos Complementares"/>
    <s v="Pavimentação de Vias Públicas em Brasileira/PI -2020"/>
    <e v="#REF!"/>
    <s v="Obra"/>
    <s v="Pavimentação"/>
    <s v="Pavimentação"/>
    <m/>
    <s v="03 - Em licitação"/>
    <s v="Retirada cláusula suspensiva."/>
    <s v="Não"/>
    <s v="Sem Restrição Informada"/>
    <s v="Sem Restrição Informada"/>
    <s v="Sem Restrição/Problema"/>
    <s v="Sem Restrição Informada"/>
    <s v="Sem Restrição Informada"/>
    <s v="NA"/>
    <s v="NA"/>
    <s v="NA"/>
    <s v="-"/>
    <s v="PI"/>
    <n v="0"/>
    <n v="0"/>
    <n v="0"/>
    <n v="0"/>
    <n v="0"/>
    <n v="477500"/>
    <n v="0"/>
    <n v="0"/>
    <s v="Sim"/>
    <x v="0"/>
  </r>
  <r>
    <n v="3"/>
    <x v="954"/>
    <s v="Processos de Negócios"/>
    <s v="Economia Sustentável"/>
    <s v="Estruturar e Dinamizar Atividades Produtivas"/>
    <s v="-"/>
    <s v="AD"/>
    <s v="AD/GIM"/>
    <s v="7ª SR"/>
    <s v="3 - Projetos Complementares"/>
    <s v="Pavimentação de Vias Públicas em Parnaíba/PI -2020"/>
    <m/>
    <s v="Obra"/>
    <s v="Pavimentação"/>
    <s v="Pavimentação"/>
    <m/>
    <s v="00 - A iniciar"/>
    <s v="Projeto básico com pendências."/>
    <s v="Não"/>
    <s v="Sem Restrição Informada"/>
    <s v="Sem Restrição Informada"/>
    <s v="Sem Restrição/Problema"/>
    <s v="Sem Restrição Informada"/>
    <s v="Sem Restrição Informada"/>
    <s v="NA"/>
    <s v="NA"/>
    <s v="NA"/>
    <s v="-"/>
    <s v="PI"/>
    <n v="0"/>
    <n v="0"/>
    <n v="0"/>
    <n v="0"/>
    <n v="0"/>
    <n v="1432500"/>
    <n v="0"/>
    <n v="0"/>
    <s v="Sim"/>
    <x v="0"/>
  </r>
  <r>
    <n v="3"/>
    <x v="955"/>
    <s v="Processos de Negócios"/>
    <s v="Economia Sustentável"/>
    <s v="Estruturar e Dinamizar Atividades Produtivas"/>
    <s v="-"/>
    <s v="AD"/>
    <s v="AD/GIM"/>
    <s v="7ª SR"/>
    <s v="3 - Projetos Complementares"/>
    <s v="Pavimentação de Vias Públicas em Boa Hora/PI - 2020"/>
    <e v="#REF!"/>
    <s v="Obra"/>
    <s v="Pavimentação"/>
    <s v="Pavimentação"/>
    <m/>
    <s v="03 - Em licitação"/>
    <s v="Aguardando Processo Licitatório."/>
    <s v="Não"/>
    <s v="Sem Restrição Informada"/>
    <s v="Sem Restrição Informada"/>
    <s v="Sem Restrição/Problema"/>
    <s v="Sem Restrição Informada"/>
    <s v="Sem Restrição Informada"/>
    <s v="NA"/>
    <s v="NA"/>
    <s v="NA"/>
    <s v="-"/>
    <s v="PI"/>
    <n v="0"/>
    <n v="0"/>
    <n v="0"/>
    <n v="0"/>
    <n v="0"/>
    <n v="477500"/>
    <n v="0"/>
    <n v="0"/>
    <s v="Sim"/>
    <x v="0"/>
  </r>
  <r>
    <n v="3"/>
    <x v="956"/>
    <s v="Processos de Negócios"/>
    <s v="Economia Sustentável"/>
    <s v="Estruturar e Dinamizar Atividades Produtivas"/>
    <s v="-"/>
    <s v="AD"/>
    <s v="AD/GIM"/>
    <s v="7ª SR"/>
    <s v="3 - Projetos Complementares"/>
    <s v="Pavimentação de Vias Públicas em Luís Correia/PI - 2020"/>
    <m/>
    <s v="Obra"/>
    <s v="Pavimentação"/>
    <s v="Pavimentação"/>
    <m/>
    <s v="00 - A iniciar"/>
    <s v="Projeto básico com pendências."/>
    <s v="Não"/>
    <s v="Sem Restrição Informada"/>
    <s v="Sem Restrição Informada"/>
    <s v="Sem Restrição/Problema"/>
    <s v="Sem Restrição Informada"/>
    <s v="Sem Restrição Informada"/>
    <s v="NA"/>
    <s v="NA"/>
    <s v="NA"/>
    <s v="-"/>
    <s v="PI"/>
    <n v="0"/>
    <n v="0"/>
    <n v="0"/>
    <n v="0"/>
    <n v="0"/>
    <n v="477500"/>
    <n v="0"/>
    <n v="0"/>
    <s v="Sim"/>
    <x v="0"/>
  </r>
  <r>
    <n v="3"/>
    <x v="957"/>
    <s v="Processos de Negócios"/>
    <s v="Economia Sustentável"/>
    <s v="Estruturar e Dinamizar Atividades Produtivas"/>
    <s v="-"/>
    <s v="AD"/>
    <s v="AD/GIM"/>
    <s v="7ª SR"/>
    <s v="3 - Projetos Complementares"/>
    <s v="Pavimentação de Vias Públicas em Esperantina/PI - 2020"/>
    <m/>
    <s v="Obra"/>
    <s v="Pavimentação"/>
    <s v="Pavimentação"/>
    <m/>
    <s v="00 - A iniciar"/>
    <s v="Aguardando apresentação de documentação para resolução de pendências para retirada de cláusula suspensivas. "/>
    <s v="Não"/>
    <s v="Sem Restrição Informada"/>
    <s v="Sem Restrição Informada"/>
    <s v="Sem Restrição/Problema"/>
    <s v="Sem Restrição Informada"/>
    <s v="Sem Restrição Informada"/>
    <s v="NA"/>
    <s v="NA"/>
    <s v="NA"/>
    <s v="-"/>
    <s v="PI"/>
    <n v="0"/>
    <n v="0"/>
    <n v="0"/>
    <n v="0"/>
    <n v="0"/>
    <n v="1910000"/>
    <n v="0"/>
    <n v="0"/>
    <s v="Sim"/>
    <x v="0"/>
  </r>
  <r>
    <n v="2"/>
    <x v="958"/>
    <s v="Processos de Negócios"/>
    <s v="Economia Sustentável"/>
    <s v="Estruturar e Dinamizar Atividades Produtivas"/>
    <s v="-"/>
    <s v="AD"/>
    <s v="AD/GIM"/>
    <s v="8ª SR"/>
    <s v="3 - Projetos Complementares"/>
    <s v="Pavimentação de Vias Públicas em São Luis/MA -2020"/>
    <m/>
    <s v="Obra"/>
    <s v="Pavimentação"/>
    <s v="Pavimentação"/>
    <m/>
    <s v="05 - Contratado"/>
    <s v="Aguardando licenciamento ambiental  e declaração de área de domínio público para emissão da OS. Segundo contrato aguardando projeto básico"/>
    <s v="Sim"/>
    <s v="Ambiental"/>
    <s v="Baixo"/>
    <s v="Licenciamento ambiental"/>
    <s v="Agurdando licenciamento ambiental"/>
    <s v="Sem Restrição Informada"/>
    <s v="NA"/>
    <s v="NA"/>
    <s v="NA"/>
    <s v="-"/>
    <s v="MA"/>
    <n v="0"/>
    <n v="0"/>
    <n v="0"/>
    <n v="0"/>
    <n v="0"/>
    <n v="4697601.07"/>
    <n v="0"/>
    <n v="0"/>
    <s v="Sim"/>
    <x v="0"/>
  </r>
  <r>
    <n v="3"/>
    <x v="959"/>
    <s v="Processos de Negócios"/>
    <s v="Economia Sustentável"/>
    <s v="Estruturar e Dinamizar Atividades Produtivas"/>
    <s v="-"/>
    <s v="AD"/>
    <s v="AD/GIM"/>
    <s v="8ª SR"/>
    <s v="3 - Projetos Complementares"/>
    <s v="Pavimentação de Vias Públicas em Bom Jardim/MA -2020"/>
    <m/>
    <s v="Obra"/>
    <s v="Pavimentação"/>
    <s v="Pavimentação"/>
    <m/>
    <s v="04 - Licitado"/>
    <s v="Retirada de Cláusula Suspensiva em 14/09/2020. Aguardando pagamento da parcela única, solicitada em 23/04/20"/>
    <s v="Não"/>
    <s v="Sem Restrição Informada"/>
    <s v="Sem Restrição Informada"/>
    <s v="Sem Restrição/Problema"/>
    <s v="Sem Restrição Informada"/>
    <s v="Sem Restrição Informada"/>
    <s v="NA"/>
    <s v="NA"/>
    <s v="NA"/>
    <s v="-"/>
    <s v="MA"/>
    <n v="0"/>
    <n v="0"/>
    <n v="0"/>
    <n v="0"/>
    <n v="0"/>
    <n v="477500"/>
    <n v="0"/>
    <n v="477500"/>
    <s v="Sim"/>
    <x v="0"/>
  </r>
  <r>
    <n v="2"/>
    <x v="960"/>
    <s v="Processos de Negócios"/>
    <s v="Economia Sustentável"/>
    <s v="Estruturar e Dinamizar Atividades Produtivas"/>
    <s v="-"/>
    <s v="AD"/>
    <s v="AD/GIM"/>
    <s v="8ª SR"/>
    <s v="3 - Projetos Complementares"/>
    <s v="Pavimentação de Vias Públicas em Esperantinopolis/MA -2020"/>
    <m/>
    <s v="Obra"/>
    <s v="Pavimentação"/>
    <s v="Pavimentação"/>
    <m/>
    <s v="02 - Conveniado"/>
    <s v="Cláusula Suspensiva. Aguardando a entrega do projeto básico para analise."/>
    <s v="Sim"/>
    <s v="Técnico"/>
    <s v="Baixo"/>
    <s v="Pendência do Convenente - Claúsula Suspensiva"/>
    <s v="Convênio com clausula suspensiva"/>
    <s v="Sem Restrição Informada"/>
    <s v="NA"/>
    <s v="NA"/>
    <s v="NA"/>
    <s v="-"/>
    <s v="MA"/>
    <n v="0"/>
    <n v="0"/>
    <n v="0"/>
    <n v="0"/>
    <n v="0"/>
    <n v="477500"/>
    <n v="0"/>
    <n v="0"/>
    <s v="Sim"/>
    <x v="0"/>
  </r>
  <r>
    <n v="2"/>
    <x v="961"/>
    <s v="Processos de Negócios"/>
    <s v="Economia Sustentável"/>
    <s v="Estruturar e Dinamizar Atividades Produtivas"/>
    <s v="-"/>
    <s v="AD"/>
    <s v="AD/GIM"/>
    <s v="8ª SR"/>
    <s v="3 - Projetos Complementares"/>
    <s v="Pavimentação de Vias Públicas em Magalhães de Almeida/MA -2020"/>
    <m/>
    <s v="Obra"/>
    <s v="Pavimentação"/>
    <s v="Pavimentação"/>
    <m/>
    <s v="02 - Conveniado"/>
    <s v="Cláusula Suspensiva. Projeto básico em análise"/>
    <s v="Sim"/>
    <s v="Técnico"/>
    <s v="Baixo"/>
    <s v="Pendência do Convenente - Claúsula Suspensiva"/>
    <s v="Convênio com clausula suspensiva"/>
    <s v="Sem Restrição Informada"/>
    <s v="NA"/>
    <s v="NA"/>
    <s v="NA"/>
    <s v="-"/>
    <s v="MA"/>
    <n v="0"/>
    <n v="0"/>
    <n v="0"/>
    <n v="0"/>
    <n v="0"/>
    <n v="295464.49"/>
    <n v="0"/>
    <n v="0"/>
    <s v="Sim"/>
    <x v="0"/>
  </r>
  <r>
    <n v="2"/>
    <x v="962"/>
    <s v="Processos de Negócios"/>
    <s v="Economia Sustentável"/>
    <s v="Estruturar e Dinamizar Atividades Produtivas"/>
    <s v="-"/>
    <s v="AD"/>
    <s v="AD/GIM"/>
    <s v="8ª SR"/>
    <s v="3 - Projetos Complementares"/>
    <s v="Pavimentação de Vias Públicas em Matões do Norte /MA -2020"/>
    <m/>
    <s v="Obra"/>
    <s v="Pavimentação"/>
    <s v="Pavimentação"/>
    <m/>
    <s v="02 - Conveniado"/>
    <s v="Cláusula Suspensiva. Aguardando licenciamento ambiental"/>
    <s v="Sim"/>
    <s v="Técnico"/>
    <s v="Baixo"/>
    <s v="Pendência do Convenente - Claúsula Suspensiva"/>
    <s v="Convênio com clausula suspensiva"/>
    <s v="Sem Restrição Informada"/>
    <s v="NA"/>
    <s v="NA"/>
    <s v="NA"/>
    <s v="-"/>
    <s v="MA"/>
    <n v="0"/>
    <n v="0"/>
    <n v="0"/>
    <n v="0"/>
    <n v="0"/>
    <n v="955000"/>
    <n v="0"/>
    <n v="0"/>
    <s v="Sim"/>
    <x v="0"/>
  </r>
  <r>
    <n v="2"/>
    <x v="963"/>
    <s v="Processos de Negócios"/>
    <s v="Economia Sustentável"/>
    <s v="Estruturar e Dinamizar Atividades Produtivas"/>
    <s v="-"/>
    <s v="AD"/>
    <s v="AD/GIM"/>
    <s v="8ª SR"/>
    <s v="3 - Projetos Complementares"/>
    <s v="Pavimentação de Vias Públicas em Mirador /MA -2020"/>
    <m/>
    <s v="Obra"/>
    <s v="Pavimentação"/>
    <s v="Pavimentação"/>
    <m/>
    <s v="02 - Conveniado"/>
    <s v="Cláusula Suspensiva. Emitido Parecer Técnico nº 11/2021 existem pendências no projeto básico a ser ajustado"/>
    <s v="Sim"/>
    <s v="Técnico"/>
    <s v="Baixo"/>
    <s v="Pendência do Convenente - Claúsula Suspensiva"/>
    <s v="Convênio com clausula suspensiva"/>
    <s v="Sem Restrição Informada"/>
    <s v="NA"/>
    <s v="NA"/>
    <s v="NA"/>
    <s v="-"/>
    <s v="MA"/>
    <n v="0"/>
    <n v="0"/>
    <n v="0"/>
    <n v="0"/>
    <n v="0"/>
    <n v="250210"/>
    <n v="0"/>
    <n v="0"/>
    <s v="Sim"/>
    <x v="0"/>
  </r>
  <r>
    <n v="3"/>
    <x v="964"/>
    <s v="Processos de Negócios"/>
    <s v="Economia Sustentável"/>
    <s v="Estruturar e Dinamizar Atividades Produtivas"/>
    <s v="-"/>
    <s v="AD"/>
    <s v="AD/GIM"/>
    <s v="8ª SR"/>
    <s v="3 - Projetos Complementares"/>
    <s v="Pavimentação de Vias Públicas em Paraibano/MA -2020"/>
    <e v="#REF!"/>
    <s v="Obra"/>
    <s v="Pavimentação"/>
    <s v="Pavimentação"/>
    <m/>
    <s v="03 - Em licitação"/>
    <s v="Retirada de Cláusula Suspensiva em 14/09/2020. Aguardando processo licitatório"/>
    <s v="Não"/>
    <s v="Sem Restrição Informada"/>
    <s v="Sem Restrição Informada"/>
    <s v="Sem Restrição/Problema"/>
    <s v="Sem Restrição Informada"/>
    <s v="Sem Restrição Informada"/>
    <s v="NA"/>
    <s v="NA"/>
    <s v="NA"/>
    <s v="-"/>
    <s v="MA"/>
    <n v="0"/>
    <n v="0"/>
    <n v="0"/>
    <n v="0"/>
    <n v="0"/>
    <n v="1432500"/>
    <n v="0"/>
    <n v="0"/>
    <s v="Sim"/>
    <x v="0"/>
  </r>
  <r>
    <n v="3"/>
    <x v="965"/>
    <s v="Processos de Negócios"/>
    <s v="Economia Sustentável"/>
    <s v="Estruturar e Dinamizar Atividades Produtivas"/>
    <s v="-"/>
    <s v="AD"/>
    <s v="AD/GIM"/>
    <s v="8ª SR"/>
    <s v="3 - Projetos Complementares"/>
    <s v="Pavimentação de Vias Públicas em Parnarama/MA -2020"/>
    <e v="#REF!"/>
    <s v="Obra"/>
    <s v="Pavimentação"/>
    <s v="Pavimentação"/>
    <m/>
    <s v="03 - Em licitação"/>
    <s v="Retirada de Cláusula Suspensiva em 22/03/2021. Aguardando processo licitatório"/>
    <s v="Não"/>
    <s v="Sem Restrição Informada"/>
    <s v="Sem Restrição Informada"/>
    <s v="Sem Restrição/Problema"/>
    <s v="Sem Restrição Informada"/>
    <s v="Sem Restrição Informada"/>
    <s v="NA"/>
    <s v="NA"/>
    <s v="NA"/>
    <s v="-"/>
    <s v="MA"/>
    <n v="0"/>
    <n v="0"/>
    <n v="0"/>
    <n v="0"/>
    <n v="0"/>
    <n v="955000"/>
    <n v="0"/>
    <n v="0"/>
    <s v="Sim"/>
    <x v="0"/>
  </r>
  <r>
    <n v="3"/>
    <x v="966"/>
    <s v="Processos de Negócios"/>
    <s v="Economia Sustentável"/>
    <s v="Estruturar e Dinamizar Atividades Produtivas"/>
    <s v="-"/>
    <s v="AD"/>
    <s v="AD/GIM"/>
    <s v="8ª SR"/>
    <s v="3 - Projetos Complementares"/>
    <s v="Pavimentação asfáltica de Vias Públicas em Peri Mirim/MA -2020"/>
    <m/>
    <s v="Obra"/>
    <s v="Pavimentação"/>
    <s v="Pavimentação"/>
    <m/>
    <s v="06 - Em execução"/>
    <s v="Solicitado a liberação da parcela única em 03/12/2020. Aguardando pagamento"/>
    <s v="Não"/>
    <s v="Sem Restrição Informada"/>
    <s v="Sem Restrição Informada"/>
    <s v="Sem Restrição/Problema"/>
    <s v="Sem Restrição Informada"/>
    <s v="Sem Restrição Informada"/>
    <s v="NA"/>
    <s v="NA"/>
    <s v="NA"/>
    <s v="-"/>
    <s v="MA"/>
    <n v="0"/>
    <n v="0"/>
    <n v="0"/>
    <n v="0"/>
    <n v="0"/>
    <n v="0"/>
    <n v="0"/>
    <n v="0"/>
    <s v="Sim"/>
    <x v="0"/>
  </r>
  <r>
    <n v="2"/>
    <x v="967"/>
    <s v="Processos de Negócios"/>
    <s v="Economia Sustentável"/>
    <s v="Estruturar e Dinamizar Atividades Produtivas"/>
    <s v="-"/>
    <s v="AD"/>
    <s v="AD/GIM"/>
    <s v="8ª SR"/>
    <s v="3 - Projetos Complementares"/>
    <s v="Pavimentação de Vias Públicas em Peritoro/MA -2020"/>
    <m/>
    <s v="Obra"/>
    <s v="Pavimentação"/>
    <s v="Pavimentação"/>
    <m/>
    <s v="02 - Conveniado"/>
    <s v="Cláusula Suspensiva. Aguardando complementação do projeto básico"/>
    <s v="Sim"/>
    <s v="Técnico"/>
    <s v="Baixo"/>
    <s v="Pendência do Convenente - Claúsula Suspensiva"/>
    <s v="Convênio com clausula suspensiva"/>
    <s v="Sem Restrição Informada"/>
    <s v="NA"/>
    <s v="NA"/>
    <s v="NA"/>
    <s v="-"/>
    <s v="MA"/>
    <n v="0"/>
    <n v="0"/>
    <n v="0"/>
    <n v="0"/>
    <n v="0"/>
    <n v="955000"/>
    <n v="0"/>
    <n v="0"/>
    <s v="Sim"/>
    <x v="0"/>
  </r>
  <r>
    <n v="3"/>
    <x v="968"/>
    <s v="Processos de Negócios"/>
    <s v="Economia Sustentável"/>
    <s v="Estruturar e Dinamizar Atividades Produtivas"/>
    <s v="-"/>
    <s v="AD"/>
    <s v="AD/GIM"/>
    <s v="8ª SR"/>
    <s v="3 - Projetos Complementares"/>
    <s v="Pavimentação de Vias Públicas em Santana do Maranhão/MA -2020"/>
    <m/>
    <s v="Obra"/>
    <s v="Pavimentação"/>
    <s v="Pavimentação"/>
    <m/>
    <s v="04 - Licitado"/>
    <s v="Retirada de Cláusula Suspensiva em 31/08/2020. Solicitado a liberação da parcela única em 14/04/2021. Aguardando pagamento."/>
    <s v="Não"/>
    <s v="Sem Restrição Informada"/>
    <s v="Sem Restrição Informada"/>
    <s v="Sem Restrição/Problema"/>
    <s v="Sem Restrição Informada"/>
    <s v="Sem Restrição Informada"/>
    <s v="NA"/>
    <s v="NA"/>
    <s v="NA"/>
    <s v="-"/>
    <s v="MA"/>
    <n v="0"/>
    <n v="0"/>
    <n v="0"/>
    <n v="0"/>
    <n v="0"/>
    <n v="955000"/>
    <n v="0"/>
    <n v="955000"/>
    <s v="Sim"/>
    <x v="0"/>
  </r>
  <r>
    <n v="2"/>
    <x v="969"/>
    <s v="Processos de Negócios"/>
    <s v="Economia Sustentável"/>
    <s v="Estruturar e Dinamizar Atividades Produtivas"/>
    <s v="-"/>
    <s v="AD"/>
    <s v="AD/GIM"/>
    <s v="8ª SR"/>
    <s v="3 - Projetos Complementares"/>
    <s v="Pavimentação de Vias Públicas em São Pedro dos Crentes/MA -2020"/>
    <m/>
    <s v="Obra"/>
    <s v="Pavimentação"/>
    <s v="Pavimentação"/>
    <m/>
    <s v="02 - Conveniado"/>
    <s v="Cláusula Suspensiva. Solicitado a complementação do projeto básico em 16/04/2020"/>
    <s v="Sim"/>
    <s v="Técnico"/>
    <s v="Baixo"/>
    <s v="Pendência do Convenente - Claúsula Suspensiva"/>
    <s v="Convênio com clausula suspensiva"/>
    <s v="Sem Restrição Informada"/>
    <s v="NA"/>
    <s v="NA"/>
    <s v="NA"/>
    <s v="-"/>
    <s v="MA"/>
    <n v="0"/>
    <n v="0"/>
    <n v="0"/>
    <n v="0"/>
    <n v="0"/>
    <n v="382000"/>
    <n v="0"/>
    <n v="0"/>
    <s v="Sim"/>
    <x v="0"/>
  </r>
  <r>
    <n v="3"/>
    <x v="970"/>
    <s v="Processos de Negócios"/>
    <s v="Economia Sustentável"/>
    <s v="Estruturar e Dinamizar Atividades Produtivas"/>
    <s v="-"/>
    <s v="AD"/>
    <s v="AD/GIM"/>
    <s v="8ª SR"/>
    <s v="3 - Projetos Complementares"/>
    <s v="Pavimentação de Vias Públicas em Turiaçu/MA -2020"/>
    <e v="#REF!"/>
    <s v="Obra"/>
    <s v="Pavimentação"/>
    <s v="Pavimentação"/>
    <m/>
    <s v="03 - Em licitação"/>
    <s v="Retirada Cláusula Suspensiva em 27/11/2020. Aguardando apresentação do processo licitatório"/>
    <s v="Não"/>
    <s v="Sem Restrição Informada"/>
    <s v="Sem Restrição Informada"/>
    <s v="Sem Restrição/Problema"/>
    <s v="Sem Restrição Informada"/>
    <s v="Sem Restrição Informada"/>
    <s v="NA"/>
    <s v="NA"/>
    <s v="NA"/>
    <s v="-"/>
    <s v="MA"/>
    <n v="0"/>
    <n v="0"/>
    <n v="0"/>
    <n v="0"/>
    <n v="0"/>
    <n v="1000000"/>
    <n v="0"/>
    <n v="0"/>
    <s v="Sim"/>
    <x v="0"/>
  </r>
  <r>
    <n v="2"/>
    <x v="971"/>
    <s v="Processos de Negócios"/>
    <s v="Economia Sustentável"/>
    <s v="Estruturar e Dinamizar Atividades Produtivas"/>
    <s v="-"/>
    <s v="AD"/>
    <s v="AD/GIM"/>
    <s v="8ª SR"/>
    <s v="3 - Projetos Complementares"/>
    <s v="Pavimentação de Vias Públicas em Tutoia/MA -2020"/>
    <m/>
    <s v="Obra"/>
    <s v="Pavimentação"/>
    <s v="Pavimentação"/>
    <m/>
    <s v="02 - Conveniado"/>
    <s v="Cláusula Suspensiva. Solicitado complementação ao projeto básico em 26/04/2021"/>
    <s v="Sim"/>
    <s v="Técnico"/>
    <s v="Baixo"/>
    <s v="Pendência do Convenente - Claúsula Suspensiva"/>
    <s v="Convênio com clausula suspensiva"/>
    <s v="Sem Restrição Informada"/>
    <s v="NA"/>
    <s v="NA"/>
    <s v="NA"/>
    <s v="-"/>
    <s v="MA"/>
    <n v="0"/>
    <n v="0"/>
    <n v="0"/>
    <n v="0"/>
    <n v="0"/>
    <n v="2836567"/>
    <n v="0"/>
    <n v="0"/>
    <s v="Sim"/>
    <x v="0"/>
  </r>
  <r>
    <n v="3"/>
    <x v="972"/>
    <s v="Processos de Negócios"/>
    <s v="Economia Sustentável"/>
    <s v="Estruturar e Dinamizar Atividades Produtivas"/>
    <s v="-"/>
    <s v="AR"/>
    <s v="AR/GDT"/>
    <s v="1ª SR"/>
    <s v="4 - Atividade"/>
    <s v="Operação e Manutenção do Centro Integrado de Recursos Pesqueiros e Aquicultura de Três Marias/MG - 2020"/>
    <m/>
    <s v="Operação e manutenção"/>
    <s v="Centros Pesqueiros mantid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819"/>
    <s v="2819_0000"/>
    <s v="2819"/>
    <s v="-"/>
    <s v="MG"/>
    <n v="0"/>
    <n v="0"/>
    <n v="0"/>
    <n v="0"/>
    <n v="0"/>
    <n v="343659.85"/>
    <n v="0"/>
    <n v="153900.52000000002"/>
    <s v="Sim"/>
    <x v="0"/>
  </r>
  <r>
    <n v="3"/>
    <x v="973"/>
    <s v="Processos de Negócios"/>
    <s v="Economia Sustentável"/>
    <s v="Estruturar e Dinamizar Atividades Produtivas"/>
    <s v="-"/>
    <s v="AR"/>
    <s v="AR/GDT"/>
    <s v="2ª SR"/>
    <s v="4 - Atividade"/>
    <s v="Operação e Manutenção do Centro Integrado de Recursos Pesqueiros e Aquicultura de Xique-Xique/BA - 2020"/>
    <m/>
    <s v="Operação e manutenção"/>
    <s v="Centros Pesqueiros mantid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819"/>
    <s v="2819_0000"/>
    <s v="2819"/>
    <s v="-"/>
    <s v="BA"/>
    <n v="0"/>
    <n v="0"/>
    <n v="0"/>
    <n v="0"/>
    <n v="0"/>
    <n v="684215.59"/>
    <n v="0"/>
    <n v="376911.65"/>
    <s v="Sim"/>
    <x v="0"/>
  </r>
  <r>
    <n v="3"/>
    <x v="974"/>
    <s v="Processos de Negócios"/>
    <s v="Economia Sustentável"/>
    <s v="Estruturar e Dinamizar Atividades Produtivas"/>
    <s v="-"/>
    <s v="AR"/>
    <s v="AR/GDT"/>
    <s v="3ª SR"/>
    <s v="4 - Atividade"/>
    <s v="Operação e Manutenção do Centro Integrado de Recursos Pesqueiros e Aquicultura de Bebedouro/PE - 2020"/>
    <m/>
    <s v="Operação e manutenção"/>
    <s v="Centros Pesqueiros mantid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819"/>
    <s v="2819_0000"/>
    <s v="2819"/>
    <s v="-"/>
    <s v="PE"/>
    <n v="0"/>
    <n v="0"/>
    <n v="0"/>
    <n v="0"/>
    <n v="0"/>
    <n v="433551.5"/>
    <n v="0"/>
    <n v="247753.80000000002"/>
    <s v="Sim"/>
    <x v="0"/>
  </r>
  <r>
    <n v="3"/>
    <x v="975"/>
    <s v="Processos de Negócios"/>
    <s v="Economia Sustentável"/>
    <s v="Estruturar e Dinamizar Atividades Produtivas"/>
    <s v="-"/>
    <s v="AR"/>
    <s v="AR/GDT"/>
    <s v="4ª SR"/>
    <s v="4 - Atividade"/>
    <s v="Operação e Manutenção do Centro Integrado de Recursos Pesqueiros e Aquicultura de Betume/SE - 2020"/>
    <m/>
    <s v="Operação e manutenção"/>
    <s v="Centros Pesqueiros mantid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819"/>
    <s v="2819_0000"/>
    <s v="2819"/>
    <n v="2"/>
    <s v="SE"/>
    <n v="0"/>
    <n v="923678.87637815101"/>
    <n v="913733"/>
    <n v="146050.32"/>
    <n v="14320.45"/>
    <n v="388298.45"/>
    <n v="0"/>
    <n v="304374.94000000006"/>
    <s v="Sim"/>
    <x v="0"/>
  </r>
  <r>
    <n v="3"/>
    <x v="976"/>
    <s v="Processos de Negócios"/>
    <s v="Economia Sustentável"/>
    <s v="Estruturar e Dinamizar Atividades Produtivas"/>
    <s v="-"/>
    <s v="AR"/>
    <s v="AR/GDT"/>
    <s v="1ª SR"/>
    <s v="4 - Atividade"/>
    <s v="Operação e Manutenção do Centro Integrado de Recursos Pesqueiros e Aquicultura de Gorutuba/MG"/>
    <m/>
    <s v="Operação e manutenção"/>
    <s v="Centros Pesqueiros mantido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819"/>
    <s v="2819_0000"/>
    <s v="2819"/>
    <s v="-"/>
    <s v="MG"/>
    <n v="0"/>
    <n v="0"/>
    <n v="0"/>
    <n v="87394.75"/>
    <n v="28388.149999999998"/>
    <n v="234972.32"/>
    <n v="0"/>
    <n v="156215.12"/>
    <s v="Sim"/>
    <x v="0"/>
  </r>
  <r>
    <n v="3"/>
    <x v="977"/>
    <s v="Processos de Negócios"/>
    <s v="Economia Sustentável"/>
    <s v="Estruturar e Dinamizar Atividades Produtivas"/>
    <s v="-"/>
    <s v="AD"/>
    <s v="AD/GIM"/>
    <s v="8ª SR"/>
    <s v="3 - Projetos Complementares"/>
    <s v="Pavimentação asfáltica no município de São Raimundo do Doca Bezerra/MA - 2020"/>
    <m/>
    <s v="Obra"/>
    <s v="Pavimentação"/>
    <s v="Pavimentação"/>
    <m/>
    <s v="04 - Licitado"/>
    <s v="Em elaboração de parecer do projeto de engenharia"/>
    <s v="Não"/>
    <s v="Sem Restrição Informada"/>
    <s v="Sem Restrição Informada"/>
    <s v="Sem Restrição/Problema"/>
    <s v="Sem Restrição Informada"/>
    <s v="Sem Restrição Informada"/>
    <s v="NA"/>
    <s v="NA"/>
    <s v="NA"/>
    <s v="-"/>
    <s v="MA"/>
    <n v="0"/>
    <n v="0"/>
    <n v="0"/>
    <n v="0"/>
    <n v="0"/>
    <n v="955000"/>
    <n v="0"/>
    <n v="0"/>
    <s v="Sim"/>
    <x v="0"/>
  </r>
  <r>
    <n v="3"/>
    <x v="978"/>
    <s v="Processos de Negócios"/>
    <s v="Economia Sustentável"/>
    <s v="Estruturar e Dinamizar Atividades Produtivas"/>
    <s v="-"/>
    <s v="AD"/>
    <s v="AD/GIM"/>
    <s v="8ª SR"/>
    <s v="3 - Projetos Complementares"/>
    <s v="Pavimentação asfáltica no município de Brejo de Areia - MA - 2020"/>
    <m/>
    <s v="Obra"/>
    <s v="Pavimentação"/>
    <s v="Pavimentação"/>
    <m/>
    <s v="05 - Contratado"/>
    <s v="Aguardando aprovação do projeto"/>
    <s v="Não"/>
    <s v="Sem Restrição Informada"/>
    <s v="Sem Restrição Informada"/>
    <s v="Sem Restrição/Problema"/>
    <s v="Sem Restrição Informada"/>
    <s v="Sem Restrição Informada"/>
    <s v="NA"/>
    <s v="NA"/>
    <s v="NA"/>
    <s v="-"/>
    <s v="MA"/>
    <n v="0"/>
    <n v="0"/>
    <n v="0"/>
    <n v="0"/>
    <n v="0"/>
    <n v="1432500"/>
    <n v="0"/>
    <n v="0"/>
    <s v="Sim"/>
    <x v="0"/>
  </r>
  <r>
    <n v="3"/>
    <x v="979"/>
    <s v="Processos de Negócios"/>
    <s v="Economia Sustentável"/>
    <s v="Estruturar e Dinamizar Atividades Produtivas"/>
    <s v="-"/>
    <s v="AD"/>
    <s v="AD/GIM"/>
    <s v="8ª SR"/>
    <s v="3 - Projetos Complementares"/>
    <s v="Pavimentação asfáltica no município de Timon/MA - 2020"/>
    <m/>
    <s v="Obra"/>
    <s v="Pavimentação"/>
    <s v="Pavimentação"/>
    <m/>
    <s v="04 - Licitado"/>
    <s v="8.220.00/2020 - Aguardando aprovação do projeto8.097.00/2020 - Aguardando a liberação da primeira parcela"/>
    <s v="Não"/>
    <s v="Sem Restrição Informada"/>
    <s v="Sem Restrição Informada"/>
    <s v="Sem Restrição/Problema"/>
    <s v="Sem Restrição Informada"/>
    <s v="Sem Restrição Informada"/>
    <s v="NA"/>
    <s v="NA"/>
    <s v="NA"/>
    <s v="-"/>
    <s v="MA"/>
    <n v="0"/>
    <n v="0"/>
    <n v="0"/>
    <n v="0"/>
    <n v="0"/>
    <n v="5634500"/>
    <n v="0"/>
    <n v="0"/>
    <s v="Sim"/>
    <x v="0"/>
  </r>
  <r>
    <n v="3"/>
    <x v="980"/>
    <s v="Processos de Negócios"/>
    <s v="Economia Sustentável"/>
    <s v="Estruturar e Dinamizar Atividades Produtivas"/>
    <s v="-"/>
    <s v="AD"/>
    <s v="AD/GIM"/>
    <s v="1ª SR"/>
    <s v="4 - Atividade"/>
    <s v="Despesas/Fiscalização - Ações de Desenvolvimento Regional - 1ª SR/MG"/>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6423080.5499999998"/>
    <n v="0"/>
    <n v="1198769.29"/>
    <s v="Sim"/>
    <x v="0"/>
  </r>
  <r>
    <n v="3"/>
    <x v="981"/>
    <s v="Processos de Negócios"/>
    <s v="Economia Sustentável"/>
    <s v="Estruturar e Dinamizar Atividades Produtivas"/>
    <s v="APLE"/>
    <s v="AR"/>
    <s v="AR/GDT"/>
    <s v="8ª SR"/>
    <s v="3 - Projetos Complementares"/>
    <s v="Construção de Casa de Farinha em Amarante do Maranhão/MA e Brejo/MA - 2020"/>
    <m/>
    <s v="Obra"/>
    <s v="Casa de Farinha"/>
    <s v="Ações de Apoio ao Desenvolvimento Regional"/>
    <m/>
    <s v="06 - Em execução"/>
    <s v="Aguardo do pag segunda medição proc. 59580.001009/2020-5"/>
    <s v="Não"/>
    <s v="Sem Restrição Informada"/>
    <s v="Sem Restrição Informada"/>
    <s v="Sem Restrição/Problema"/>
    <s v="Sem Restrição Informada"/>
    <s v="Sem Restrição Informada"/>
    <s v="NA"/>
    <s v="NA"/>
    <s v="NA"/>
    <s v="-"/>
    <s v="MA"/>
    <n v="51"/>
    <n v="0"/>
    <n v="0"/>
    <n v="0"/>
    <n v="0"/>
    <n v="151580.37"/>
    <n v="0"/>
    <n v="0"/>
    <s v="Sim"/>
    <x v="0"/>
  </r>
  <r>
    <n v="3"/>
    <x v="982"/>
    <s v="Processos de Negócios"/>
    <s v="Economia Sustentável"/>
    <s v="Estruturar e Dinamizar Atividades Produtivas"/>
    <s v="APLE"/>
    <s v="AR"/>
    <s v="AR/GDT"/>
    <s v="8ª SR"/>
    <s v="3 - Projetos Complementares"/>
    <s v="Construção de Matadouro em Amarante do Maranhão/MA - 2020"/>
    <m/>
    <s v="Obra"/>
    <s v="Abatedouro/Matadouro"/>
    <s v="Ações de Apoio ao Desenvolvimento Regional"/>
    <m/>
    <s v="06 - Em execução"/>
    <s v="Aguardando projeto básico para análise"/>
    <s v="Não"/>
    <s v="Sem Restrição Informada"/>
    <s v="Sem Restrição Informada"/>
    <s v="Sem Restrição/Problema"/>
    <s v="Sem Restrição Informada"/>
    <s v="Sem Restrição Informada"/>
    <s v="NA"/>
    <s v="NA"/>
    <s v="NA"/>
    <s v="-"/>
    <s v="MA"/>
    <n v="0"/>
    <n v="0"/>
    <n v="0"/>
    <n v="0"/>
    <n v="0"/>
    <n v="668500"/>
    <n v="0"/>
    <n v="0"/>
    <s v="Sim"/>
    <x v="0"/>
  </r>
  <r>
    <n v="3"/>
    <x v="983"/>
    <s v="Processos de Negócios"/>
    <s v="Economia Sustentável"/>
    <s v="Estruturar e Dinamizar Atividades Produtivas"/>
    <s v="-"/>
    <s v="AD"/>
    <s v="AD/GIM"/>
    <s v="8ª SR"/>
    <s v="3 - Projetos Complementares"/>
    <s v="Construção/Recuperação de Praças em Nina Rodrigues/MA - 2020"/>
    <m/>
    <s v="Obra"/>
    <s v="Praça"/>
    <s v="Ações de Apoio ao Desenvolvimento Regional"/>
    <m/>
    <s v="06 - Em execução"/>
    <s v="Aguardando projeto básico!"/>
    <s v="Não"/>
    <s v="Sem Restrição Informada"/>
    <s v="Sem Restrição Informada"/>
    <s v="Sem Restrição/Problema"/>
    <s v="Sem Restrição Informada"/>
    <s v="Sem Restrição Informada"/>
    <s v="NA"/>
    <s v="NA"/>
    <s v="NA"/>
    <s v="-"/>
    <s v="MA"/>
    <n v="0"/>
    <n v="0"/>
    <n v="0"/>
    <n v="0"/>
    <n v="0"/>
    <n v="573000"/>
    <n v="0"/>
    <n v="0"/>
    <s v="Sim"/>
    <x v="0"/>
  </r>
  <r>
    <n v="3"/>
    <x v="984"/>
    <s v="Processos de Negócios"/>
    <s v="Economia Sustentável"/>
    <s v="Estruturar e Dinamizar Atividades Produtivas"/>
    <s v="-"/>
    <s v="AD"/>
    <s v="AD/GIM"/>
    <s v="5ª SR"/>
    <s v="4 - Atividade"/>
    <s v="Despesas/Fiscalização - Ações de Desenvolvimento Regional - 5ª SR/AL"/>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361448.66"/>
    <n v="0"/>
    <n v="927762.87000000011"/>
    <s v="Sim"/>
    <x v="0"/>
  </r>
  <r>
    <n v="3"/>
    <x v="985"/>
    <s v="Processos de Negócios"/>
    <s v="Economia Sustentável"/>
    <s v="Estruturar e Dinamizar Atividades Produtivas"/>
    <s v="-"/>
    <s v="AD"/>
    <s v="AD/GIM"/>
    <s v="5ª SR"/>
    <s v="3 - Projetos Complementares"/>
    <s v="Pavimentação em Vias Públicas em Limoeiro de Anadia/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518389.55"/>
    <n v="0"/>
    <n v="0"/>
    <s v="Sim"/>
    <x v="0"/>
  </r>
  <r>
    <n v="3"/>
    <x v="986"/>
    <s v="Processos de Negócios"/>
    <s v="Economia Sustentável"/>
    <s v="Estruturar e Dinamizar Atividades Produtivas"/>
    <s v="-"/>
    <s v="AD"/>
    <s v="AD/GIM"/>
    <s v="5ª SR"/>
    <s v="3 - Projetos Complementares"/>
    <s v="Pavimentação em Vias Públicas em Arapiraca/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794276.06"/>
    <n v="0"/>
    <n v="0"/>
    <s v="Sim"/>
    <x v="0"/>
  </r>
  <r>
    <n v="3"/>
    <x v="987"/>
    <s v="Processos de Negócios"/>
    <s v="Economia Sustentável"/>
    <s v="Estruturar e Dinamizar Atividades Produtivas"/>
    <s v="-"/>
    <s v="AD"/>
    <s v="AD/GIM"/>
    <s v="5ª SR"/>
    <s v="3 - Projetos Complementares"/>
    <s v="Pavimentação em Vias Públicas em Palmeira dos Índios/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08608.86"/>
    <n v="0"/>
    <n v="0"/>
    <s v="Sim"/>
    <x v="0"/>
  </r>
  <r>
    <n v="3"/>
    <x v="988"/>
    <s v="Processos de Negócios"/>
    <s v="Economia Sustentável"/>
    <s v="Estruturar e Dinamizar Atividades Produtivas"/>
    <s v="-"/>
    <s v="AD"/>
    <s v="AD/GIM"/>
    <s v="5ª SR"/>
    <s v="3 - Projetos Complementares"/>
    <s v="Pavimentação em Vias Públicas em Marechal Deodoro/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900910.11"/>
    <n v="0"/>
    <n v="195224.33"/>
    <s v="Sim"/>
    <x v="0"/>
  </r>
  <r>
    <n v="3"/>
    <x v="989"/>
    <s v="Processos de Negócios"/>
    <s v="Economia Sustentável"/>
    <s v="Estruturar e Dinamizar Atividades Produtivas"/>
    <s v="-"/>
    <s v="AD"/>
    <s v="AD/GIM"/>
    <s v="2ª SR"/>
    <s v="3 - Projetos Complementares"/>
    <s v="Construção de Praça em Paramirim/BA - 2020"/>
    <m/>
    <s v="Obra"/>
    <s v="Praça"/>
    <s v="Ações de Apoio ao Desenvolvimento Regional"/>
    <m/>
    <s v="06 - Em execução"/>
    <s v="Último monitoramento do fiscal em 14/05/2021: A obra está com a pavimentação da praça está concluída, os pergolados feitos e as jardineiras todas executadas. Falta a iluminação e jardinagem. A empresa está aguardando pagamento das medições solicitadas para dar continuidade aos serviços."/>
    <s v="Não"/>
    <s v="Sem Restrição Informada"/>
    <s v="Sem Restrição Informada"/>
    <s v="Sem Restrição/Problema"/>
    <s v="Sem Restrição Informada"/>
    <s v="Sem Restrição Informada"/>
    <s v="NA"/>
    <s v="NA"/>
    <s v="NA"/>
    <s v="-"/>
    <s v="BA"/>
    <n v="71"/>
    <n v="0"/>
    <n v="0"/>
    <n v="0"/>
    <n v="0"/>
    <n v="316611.58"/>
    <n v="0"/>
    <n v="223233.59"/>
    <s v="Sim"/>
    <x v="0"/>
  </r>
  <r>
    <n v="3"/>
    <x v="990"/>
    <s v="Processos de Negócios"/>
    <s v="Economia Sustentável"/>
    <s v="Estruturar e Dinamizar Atividades Produtivas"/>
    <s v="-"/>
    <s v="AD"/>
    <s v="AD/GIM"/>
    <s v="7ª SR"/>
    <s v="3 - Projetos Complementares"/>
    <s v="Recuperação de Estradas Vicinais em Municípios do Estado do Piauí - 2020"/>
    <m/>
    <s v="Obra"/>
    <s v="Recuperação de Estradas Vicinais"/>
    <s v="Estradas Vicinais"/>
    <m/>
    <s v="00 - A iniciar"/>
    <s v="Convênio celebrado com Cláusula Suspensiva. Projeto Básico apresentado analisado. Aguardando regularização de pendências. Vencimento da Cláusula Suspensiva em 30/11/2021."/>
    <s v="Não"/>
    <s v="Sem Restrição Informada"/>
    <s v="Sem Restrição Informada"/>
    <s v="Sem Restrição/Problema"/>
    <s v="Sem Restrição Informada"/>
    <s v="Sem Restrição Informada"/>
    <s v="NA"/>
    <s v="NA"/>
    <s v="NA"/>
    <s v="-"/>
    <s v="PI"/>
    <n v="0"/>
    <n v="0"/>
    <n v="0"/>
    <n v="0"/>
    <n v="0"/>
    <n v="43492280"/>
    <n v="0"/>
    <n v="0"/>
    <s v="Sim"/>
    <x v="0"/>
  </r>
  <r>
    <n v="3"/>
    <x v="991"/>
    <s v="Processos de Negócios"/>
    <s v="Economia Sustentável"/>
    <s v="Estruturar e Dinamizar Atividades Produtivas"/>
    <s v="-"/>
    <s v="AD"/>
    <s v="AD/GIM"/>
    <s v="4ª SR"/>
    <s v="3 - Projetos Complementares"/>
    <s v="Pavimentação asfáltica de vias públicas em Boquim/SE - 2020"/>
    <m/>
    <s v="Obra"/>
    <s v="Pavimentação"/>
    <s v="Pavimentação"/>
    <m/>
    <s v="06 - Em execução"/>
    <s v="Após a execução de 27.000,00m² de pavimentação asfáltica, verificada a necessidade de adequação da planilha orçamentária, visando adequar a mesma às reais condições de execução. Em andamento, os ajustes na planilha orçamentária contratual."/>
    <s v="Não"/>
    <s v="Sem Restrição Informada"/>
    <s v="Sem Restrição Informada"/>
    <s v="Sem Restrição/Problema"/>
    <s v="Sem Restrição Informada"/>
    <s v="Sem Restrição Informada"/>
    <s v="NA"/>
    <s v="NA"/>
    <s v="NA"/>
    <s v="-"/>
    <s v="SE"/>
    <n v="76"/>
    <n v="0"/>
    <n v="0"/>
    <n v="0"/>
    <n v="0"/>
    <n v="2005492.1"/>
    <n v="0"/>
    <n v="1528328.21"/>
    <s v="Sim"/>
    <x v="0"/>
  </r>
  <r>
    <n v="3"/>
    <x v="992"/>
    <s v="Processos de Negócios"/>
    <s v="Economia Sustentável"/>
    <s v="Estruturar e Dinamizar Atividades Produtivas"/>
    <s v="-"/>
    <s v="AD"/>
    <s v="AD/GIM"/>
    <s v="4ª SR"/>
    <s v="3 - Projetos Complementares"/>
    <s v="Pavimentação de vias públicas em Campo do Brito/SE - 2020"/>
    <m/>
    <s v="Obra"/>
    <s v="Pavimentação"/>
    <s v="Pavimentação"/>
    <m/>
    <s v="00 - A iniciar"/>
    <s v="Contrato assinado e publicado. Início da execução aguardando a Ordem de Serviço"/>
    <s v="Não"/>
    <s v="Sem Restrição Informada"/>
    <s v="Sem Restrição Informada"/>
    <s v="Sem Restrição/Problema"/>
    <s v="Sem Restrição Informada"/>
    <s v="Sem Restrição Informada"/>
    <s v="NA"/>
    <s v="NA"/>
    <s v="NA"/>
    <s v="-"/>
    <s v="SE"/>
    <n v="0"/>
    <n v="0"/>
    <n v="0"/>
    <n v="0"/>
    <n v="0"/>
    <n v="1718423.75"/>
    <n v="0"/>
    <n v="0"/>
    <s v="Sim"/>
    <x v="0"/>
  </r>
  <r>
    <n v="3"/>
    <x v="993"/>
    <s v="Processos de Negócios"/>
    <s v="Economia Sustentável"/>
    <s v="Estruturar e Dinamizar Atividades Produtivas"/>
    <s v="-"/>
    <s v="AD"/>
    <s v="AD/GIM"/>
    <s v="4ª SR"/>
    <s v="3 - Projetos Complementares"/>
    <s v="Pavimentação de vias públicas em Cristinápolis/SE - 2020"/>
    <m/>
    <s v="Obra"/>
    <s v="Pavimentação"/>
    <s v="Pavimentação"/>
    <m/>
    <s v="00 - A iniciar"/>
    <s v="Contratado. Início da execução condicionada à Ordem de Serviço."/>
    <s v="Não"/>
    <s v="Sem Restrição Informada"/>
    <s v="Sem Restrição Informada"/>
    <s v="Sem Restrição/Problema"/>
    <s v="Sem Restrição Informada"/>
    <s v="Sem Restrição Informada"/>
    <s v="NA"/>
    <s v="NA"/>
    <s v="NA"/>
    <s v="-"/>
    <s v="SE"/>
    <n v="0"/>
    <n v="0"/>
    <n v="0"/>
    <n v="0"/>
    <n v="0"/>
    <n v="1241500"/>
    <n v="0"/>
    <n v="0"/>
    <s v="Sim"/>
    <x v="0"/>
  </r>
  <r>
    <n v="3"/>
    <x v="994"/>
    <s v="Processos de Negócios"/>
    <s v="Economia Sustentável"/>
    <s v="Estruturar e Dinamizar Atividades Produtivas"/>
    <s v="-"/>
    <s v="AD"/>
    <s v="AD/GIM"/>
    <s v="4ª SR"/>
    <s v="3 - Projetos Complementares"/>
    <s v="Pavimentação de vias públicas em Estância/SE - 2020"/>
    <m/>
    <s v="Obra"/>
    <s v="Pavimentação"/>
    <s v="Pavimentação"/>
    <m/>
    <s v="00 - A iniciar"/>
    <s v="Aguardando a Ordem de Serviço"/>
    <s v="Não"/>
    <s v="Sem Restrição Informada"/>
    <s v="Sem Restrição Informada"/>
    <s v="Sem Restrição/Problema"/>
    <s v="Sem Restrição Informada"/>
    <s v="Sem Restrição Informada"/>
    <s v="NA"/>
    <s v="NA"/>
    <s v="NA"/>
    <s v="-"/>
    <s v="SE"/>
    <n v="0"/>
    <n v="0"/>
    <n v="0"/>
    <n v="0"/>
    <n v="0"/>
    <n v="4440750"/>
    <n v="0"/>
    <n v="0"/>
    <s v="Sim"/>
    <x v="0"/>
  </r>
  <r>
    <n v="3"/>
    <x v="995"/>
    <s v="Processos de Negócios"/>
    <s v="Economia Sustentável"/>
    <s v="Estruturar e Dinamizar Atividades Produtivas"/>
    <s v="-"/>
    <s v="AD"/>
    <s v="AD/GIM"/>
    <s v="4ª SR"/>
    <s v="3 - Projetos Complementares"/>
    <s v="Pavimentação de vias públicas em Itabaianinha/SE - 2020"/>
    <m/>
    <s v="Obra"/>
    <s v="Pavimentação"/>
    <s v="Pavimentação"/>
    <m/>
    <s v="00 - A iniciar"/>
    <s v="Contratado. Início da execução condicionada à Ordem de Serviço."/>
    <s v="Não"/>
    <s v="Sem Restrição Informada"/>
    <s v="Sem Restrição Informada"/>
    <s v="Sem Restrição/Problema"/>
    <s v="Sem Restrição Informada"/>
    <s v="Sem Restrição Informada"/>
    <s v="NA"/>
    <s v="NA"/>
    <s v="NA"/>
    <s v="-"/>
    <s v="SE"/>
    <n v="0"/>
    <n v="0"/>
    <n v="0"/>
    <n v="0"/>
    <n v="0"/>
    <n v="5252500"/>
    <n v="0"/>
    <n v="0"/>
    <s v="Sim"/>
    <x v="0"/>
  </r>
  <r>
    <n v="3"/>
    <x v="996"/>
    <s v="Processos de Negócios"/>
    <s v="Economia Sustentável"/>
    <s v="Estruturar e Dinamizar Atividades Produtivas"/>
    <s v="-"/>
    <s v="AD"/>
    <s v="AD/GIM"/>
    <s v="4ª SR"/>
    <s v="3 - Projetos Complementares"/>
    <s v="Pavimentação de vias públicas em Nossa Senhora do Socorro/SE - 2020"/>
    <m/>
    <s v="Obra"/>
    <s v="Pavimentação"/>
    <s v="Pavimentação"/>
    <m/>
    <s v="06 - Em execução"/>
    <s v="Fiscal informou, em 16/04/2021 que, a empresa está providenciando as documentações para dar início aos serviços"/>
    <s v="Não"/>
    <s v="Sem Restrição Informada"/>
    <s v="Sem Restrição Informada"/>
    <s v="Sem Restrição/Problema"/>
    <s v="Sem Restrição Informada"/>
    <s v="Sem Restrição Informada"/>
    <s v="NA"/>
    <s v="NA"/>
    <s v="NA"/>
    <s v="-"/>
    <s v="SE"/>
    <n v="0"/>
    <n v="0"/>
    <n v="0"/>
    <n v="0"/>
    <n v="0"/>
    <n v="10436429"/>
    <n v="0"/>
    <n v="0"/>
    <s v="Sim"/>
    <x v="0"/>
  </r>
  <r>
    <n v="3"/>
    <x v="997"/>
    <s v="Processos de Negócios"/>
    <s v="Economia Sustentável"/>
    <s v="Estruturar e Dinamizar Atividades Produtivas"/>
    <s v="-"/>
    <s v="AD"/>
    <s v="AD/GIM"/>
    <s v="4ª SR"/>
    <s v="3 - Projetos Complementares"/>
    <s v="Pavimentação de vias públicas em Riachão do Dantas/SE - 2020"/>
    <m/>
    <s v="Obra"/>
    <s v="Pavimentação"/>
    <s v="Pavimentação"/>
    <m/>
    <s v="00 - A iniciar"/>
    <s v="Contratado. Início da execução condicionada à Ordem de Serviço."/>
    <s v="Não"/>
    <s v="Sem Restrição Informada"/>
    <s v="Sem Restrição Informada"/>
    <s v="Sem Restrição/Problema"/>
    <s v="Sem Restrição Informada"/>
    <s v="Sem Restrição Informada"/>
    <s v="NA"/>
    <s v="NA"/>
    <s v="NA"/>
    <s v="-"/>
    <s v="SE"/>
    <n v="0"/>
    <n v="0"/>
    <n v="0"/>
    <n v="0"/>
    <n v="0"/>
    <n v="1146000"/>
    <n v="0"/>
    <n v="0"/>
    <s v="Sim"/>
    <x v="0"/>
  </r>
  <r>
    <n v="3"/>
    <x v="998"/>
    <s v="Processos de Negócios"/>
    <s v="Economia Sustentável"/>
    <s v="Estruturar e Dinamizar Atividades Produtivas"/>
    <s v="-"/>
    <s v="AD"/>
    <s v="AD/GIM"/>
    <s v="1ª SR"/>
    <s v="3 - Projetos Complementares"/>
    <s v="Pavimentação de Vias Públicas no município de Felixlândia/MG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58527.7"/>
    <n v="0"/>
    <n v="458527.68"/>
    <s v="Sim"/>
    <x v="0"/>
  </r>
  <r>
    <n v="3"/>
    <x v="999"/>
    <s v="Processos de Negócios"/>
    <s v="Economia Sustentável"/>
    <s v="Estruturar e Dinamizar Atividades Produtivas"/>
    <s v="-"/>
    <s v="AD"/>
    <s v="AD/GIM"/>
    <s v="7ª SR"/>
    <s v="3 - Projetos Complementares"/>
    <s v="Pavimentação de Vias Públicas em São Raimundo Nonato/PI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1326895.8799999999"/>
    <n v="0"/>
    <n v="0"/>
    <s v="Sim"/>
    <x v="0"/>
  </r>
  <r>
    <n v="3"/>
    <x v="1000"/>
    <s v="Processos de Negócios"/>
    <s v="Economia Sustentável"/>
    <s v="Estruturar e Dinamizar Atividades Produtivas"/>
    <s v="-"/>
    <s v="AD"/>
    <s v="AD/GIM"/>
    <s v="7ª SR"/>
    <s v="3 - Projetos Complementares"/>
    <s v="Pavimentação de Vias Públicas em Floriano/PI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PI"/>
    <n v="0"/>
    <n v="0"/>
    <n v="0"/>
    <n v="0"/>
    <n v="0"/>
    <n v="1538104.12"/>
    <n v="0"/>
    <n v="0"/>
    <s v="Sim"/>
    <x v="0"/>
  </r>
  <r>
    <n v="3"/>
    <x v="1001"/>
    <s v="Processos de Negócios"/>
    <s v="Economia Sustentável"/>
    <s v="Estruturar e Dinamizar Atividades Produtivas"/>
    <s v="-"/>
    <s v="AD"/>
    <s v="AD/GIM"/>
    <s v="4ª SR"/>
    <s v="3 - Projetos Complementares"/>
    <s v="Construção/Recuperação de Praças em Gararu/SE - 2020"/>
    <m/>
    <s v="Obra"/>
    <s v="Praça"/>
    <s v="Ações de Apoio ao Desenvolvimento Regional"/>
    <m/>
    <s v="06 - Em execução"/>
    <s v="A empresa contratada solicitou o pagamento da 2ª medição"/>
    <s v="Não"/>
    <s v="Sem Restrição Informada"/>
    <s v="Sem Restrição Informada"/>
    <s v="Sem Restrição/Problema"/>
    <s v="Sem Restrição Informada"/>
    <s v="Sem Restrição Informada"/>
    <s v="NA"/>
    <s v="NA"/>
    <s v="NA"/>
    <s v="-"/>
    <s v="SE"/>
    <n v="65"/>
    <n v="0"/>
    <n v="0"/>
    <n v="0"/>
    <n v="0"/>
    <n v="249914.5"/>
    <n v="0"/>
    <n v="105536.1"/>
    <s v="Sim"/>
    <x v="0"/>
  </r>
  <r>
    <n v="3"/>
    <x v="1002"/>
    <s v="Processos de Negócios"/>
    <s v="Economia Sustentável"/>
    <s v="Estruturar e Dinamizar Atividades Produtivas"/>
    <s v="-"/>
    <s v="AD"/>
    <s v="AD/GIM"/>
    <s v="7ª SR"/>
    <s v="3 - Projetos Complementares"/>
    <s v="Recuperação de Estradas Vicinais em João Costa/PI - 2020"/>
    <m/>
    <s v="Obra"/>
    <s v="Recuperação de Estradas Vicinais"/>
    <s v="Estradas Vicinais"/>
    <m/>
    <s v="00 - A iniciar"/>
    <s v="Enviado ofício à Convenente cobrando a resolução de pendências do projeto básico."/>
    <s v="Não"/>
    <s v="Sem Restrição Informada"/>
    <s v="Sem Restrição Informada"/>
    <s v="Sem Restrição/Problema"/>
    <s v="Sem Restrição Informada"/>
    <s v="Sem Restrição Informada"/>
    <s v="NA"/>
    <s v="NA"/>
    <s v="NA"/>
    <s v="-"/>
    <s v="PI"/>
    <n v="0"/>
    <n v="0"/>
    <n v="0"/>
    <n v="0"/>
    <n v="0"/>
    <n v="716250"/>
    <n v="0"/>
    <n v="0"/>
    <s v="Sim"/>
    <x v="0"/>
  </r>
  <r>
    <n v="3"/>
    <x v="1003"/>
    <s v="Processos de Negócios"/>
    <s v="Economia Sustentável"/>
    <s v="Estruturar e Dinamizar Atividades Produtivas"/>
    <s v="-"/>
    <s v="AD"/>
    <s v="AD/GIM"/>
    <s v="5ª SR"/>
    <s v="3 - Projetos Complementares"/>
    <s v="Pavimentação em Vias Públicas em São José da Tapera/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04699.05"/>
    <n v="0"/>
    <n v="0"/>
    <s v="Sim"/>
    <x v="0"/>
  </r>
  <r>
    <n v="3"/>
    <x v="1004"/>
    <s v="Processos de Negócios"/>
    <s v="Economia Sustentável"/>
    <s v="Estruturar e Dinamizar Atividades Produtivas"/>
    <s v="-"/>
    <s v="AD"/>
    <s v="AD/GIM"/>
    <s v="1ª SR"/>
    <s v="3 - Projetos Complementares"/>
    <s v="Pavimentação de Vias Públicas em Janaúba/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09656.78"/>
    <n v="0"/>
    <n v="115101.09"/>
    <s v="Sim"/>
    <x v="0"/>
  </r>
  <r>
    <n v="3"/>
    <x v="1005"/>
    <s v="Processos de Negócios"/>
    <s v="Economia Sustentável"/>
    <s v="Estruturar e Dinamizar Atividades Produtivas"/>
    <s v="-"/>
    <s v="AD"/>
    <s v="AD/GEP"/>
    <s v="AD"/>
    <s v="2 - Projetos Setoriais"/>
    <s v="Projeto Básico para implantação do Aeroporto Regional de Balsas/MA"/>
    <m/>
    <s v="Estudos e Projetos"/>
    <s v="Estudos e Projetos"/>
    <s v="Estudos e Projetos"/>
    <m/>
    <s v="06 - Em execução"/>
    <s v="Emitida OS em 04/03/2021"/>
    <s v="Não"/>
    <s v="Sem Restrição Informada"/>
    <s v="Sem Restrição Informada"/>
    <s v="Sem Restrição/Problema"/>
    <s v="Sem Restrição Informada"/>
    <s v="Sem Restrição Informada"/>
    <s v="NA"/>
    <s v="NA"/>
    <s v="NA"/>
    <s v="-"/>
    <s v="MA"/>
    <n v="1"/>
    <n v="0"/>
    <n v="0"/>
    <n v="0"/>
    <n v="0"/>
    <n v="1042928.37"/>
    <n v="0"/>
    <n v="0"/>
    <s v="Sim"/>
    <x v="0"/>
  </r>
  <r>
    <n v="3"/>
    <x v="1006"/>
    <s v="Processos de Negócios"/>
    <s v="Economia Sustentável"/>
    <s v="Estruturar e Dinamizar Atividades Produtivas"/>
    <s v="-"/>
    <s v="AD"/>
    <s v="AD/GIM"/>
    <s v="1ª SR"/>
    <s v="3 - Projetos Complementares"/>
    <s v="Pavimentação de Vias Públicas em Varzelândia/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696031.57"/>
    <n v="0"/>
    <n v="139758.42000000001"/>
    <s v="Sim"/>
    <x v="0"/>
  </r>
  <r>
    <n v="3"/>
    <x v="1007"/>
    <s v="Processos de Negócios"/>
    <s v="Economia Sustentável"/>
    <s v="Estruturar e Dinamizar Atividades Produtivas"/>
    <s v="-"/>
    <s v="AD"/>
    <s v="AD/GIM"/>
    <s v="1ª SR"/>
    <s v="3 - Projetos Complementares"/>
    <s v="Construção/Recuperação de Praças em Brasília de Minas/MG - 2020"/>
    <m/>
    <s v="Obra"/>
    <s v="Praç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12842.23999999999"/>
    <n v="0"/>
    <n v="148876.76999999999"/>
    <s v="Sim"/>
    <x v="0"/>
  </r>
  <r>
    <n v="3"/>
    <x v="1008"/>
    <s v="Processos de Negócios"/>
    <s v="Economia Sustentável"/>
    <s v="Estruturar e Dinamizar Atividades Produtivas"/>
    <s v="-"/>
    <s v="AD"/>
    <s v="AD/GIM"/>
    <s v="7ª SR"/>
    <s v="3 - Projetos Complementares"/>
    <s v="Recuperação de Estradas Vicinais em Santa Cruz do Piauí/PI - 2020"/>
    <m/>
    <s v="Obra"/>
    <s v="Recuperação de Estradas Vicinais"/>
    <s v="Estradas Vicinais"/>
    <m/>
    <s v="00 - A iniciar"/>
    <s v="Convênio celebrado com Cláusula Suspensiva. Projeto Básico, Titularidade de área e Licenciamento ambiental em análise. Vencimento da Cláusula Suspensiva em 30/11/2021."/>
    <s v="Não"/>
    <s v="Sem Restrição Informada"/>
    <s v="Sem Restrição Informada"/>
    <s v="Sem Restrição/Problema"/>
    <s v="Sem Restrição Informada"/>
    <s v="Sem Restrição Informada"/>
    <s v="NA"/>
    <s v="NA"/>
    <s v="NA"/>
    <s v="-"/>
    <s v="PI"/>
    <n v="0"/>
    <n v="0"/>
    <n v="0"/>
    <n v="0"/>
    <n v="0"/>
    <n v="811750"/>
    <n v="0"/>
    <n v="0"/>
    <s v="Sim"/>
    <x v="0"/>
  </r>
  <r>
    <n v="3"/>
    <x v="1009"/>
    <s v="Processos de Negócios"/>
    <s v="Economia Sustentável"/>
    <s v="Estruturar e Dinamizar Atividades Produtivas"/>
    <s v="-"/>
    <s v="AD"/>
    <s v="AD/GIM"/>
    <s v="8ª SR"/>
    <s v="3 - Projetos Complementares"/>
    <s v="Recuperação de Estradas Vicinais em Sítio Novo/MA - 2020"/>
    <m/>
    <s v="Obra"/>
    <s v="Recuperação de Estradas Vicinais"/>
    <s v="Estradas Vicinais"/>
    <m/>
    <s v="06 - Em execução"/>
    <s v="Processo licitatório em análise."/>
    <s v="Não"/>
    <s v="Sem Restrição Informada"/>
    <s v="Sem Restrição Informada"/>
    <s v="Sem Restrição/Problema"/>
    <s v="Sem Restrição Informada"/>
    <s v="Sem Restrição Informada"/>
    <s v="NA"/>
    <s v="NA"/>
    <s v="NA"/>
    <s v="-"/>
    <s v="MA"/>
    <n v="0"/>
    <n v="0"/>
    <n v="0"/>
    <n v="0"/>
    <n v="0"/>
    <n v="286500"/>
    <n v="0"/>
    <n v="0"/>
    <s v="Sim"/>
    <x v="0"/>
  </r>
  <r>
    <n v="3"/>
    <x v="1010"/>
    <s v="Processos de Negócios"/>
    <s v="Economia Sustentável"/>
    <s v="Estruturar e Dinamizar Atividades Produtivas"/>
    <s v="-"/>
    <s v="AD"/>
    <s v="AD/GIM"/>
    <s v="1ª SR"/>
    <s v="3 - Projetos Complementares"/>
    <s v="Pavimentação de Vias Públicas em Januária/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689500"/>
    <n v="0"/>
    <n v="0"/>
    <s v="Sim"/>
    <x v="0"/>
  </r>
  <r>
    <n v="3"/>
    <x v="1011"/>
    <s v="Processos de Negócios"/>
    <s v="Economia Sustentável"/>
    <s v="Estruturar e Dinamizar Atividades Produtivas"/>
    <s v="-"/>
    <s v="AD"/>
    <s v="AD/GIM"/>
    <s v="1ª SR"/>
    <s v="3 - Projetos Complementares"/>
    <s v="Pavimentação de Vias Públicas em Japonvar/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685058.57"/>
    <n v="0"/>
    <n v="0"/>
    <s v="Sim"/>
    <x v="0"/>
  </r>
  <r>
    <n v="3"/>
    <x v="1012"/>
    <s v="Processos de Negócios"/>
    <s v="Economia Sustentável"/>
    <s v="Estruturar e Dinamizar Atividades Produtivas"/>
    <s v="APLE"/>
    <s v="AR"/>
    <s v="AR/GDT"/>
    <s v="1ª SR"/>
    <s v="3 - Projetos Complementares"/>
    <s v="Implantação de Unidade de Beneficiamento de Frutos do Cerrado em Guaraciama/MG - 2020"/>
    <m/>
    <s v="Obra"/>
    <s v="Unidade de Beneficiamento de Frutas"/>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177000"/>
    <n v="0"/>
    <n v="0"/>
    <s v="Sim"/>
    <x v="0"/>
  </r>
  <r>
    <n v="3"/>
    <x v="1013"/>
    <s v="Processos de Negócios"/>
    <s v="Economia Sustentável"/>
    <s v="Estruturar e Dinamizar Atividades Produtivas"/>
    <s v="-"/>
    <s v="AD"/>
    <s v="AD/GIM"/>
    <s v="8ª SR"/>
    <s v="3 - Projetos Complementares"/>
    <s v="Recuperação de Estradas Vicinais em Passagem Franca/MA - 2020"/>
    <m/>
    <s v="Obra"/>
    <s v="Recuperação de Estradas Vicinais"/>
    <s v="Estradas Vicinais"/>
    <m/>
    <s v="06 - Em execução"/>
    <s v="Retirada de Cláusula Suspensiva em 12/03/2021. Aguardando processo licitatório."/>
    <s v="Não"/>
    <s v="Sem Restrição Informada"/>
    <s v="Sem Restrição Informada"/>
    <s v="Sem Restrição/Problema"/>
    <s v="Sem Restrição Informada"/>
    <s v="Sem Restrição Informada"/>
    <s v="NA"/>
    <s v="NA"/>
    <s v="NA"/>
    <s v="-"/>
    <s v="MA"/>
    <n v="0"/>
    <n v="0"/>
    <n v="0"/>
    <n v="0"/>
    <n v="0"/>
    <n v="601650"/>
    <n v="0"/>
    <n v="0"/>
    <s v="Sim"/>
    <x v="0"/>
  </r>
  <r>
    <n v="3"/>
    <x v="1014"/>
    <s v="Processos de Negócios"/>
    <s v="Economia Sustentável"/>
    <s v="Estruturar e Dinamizar Atividades Produtivas"/>
    <s v="-"/>
    <s v="AD"/>
    <s v="AD/GIM"/>
    <s v="8ª SR"/>
    <s v="3 - Projetos Complementares"/>
    <s v="Recuperação de Estradas Vicinais em Amapá do Maranhão/MA - 2020"/>
    <m/>
    <s v="Obra"/>
    <s v="Recuperação de Estradas Vicinais"/>
    <s v="Estradas Vicinais"/>
    <m/>
    <s v="06 - Em execução"/>
    <s v="Em 03.12.2020, a prefeitura de Amapá do Maranhão encaminhou projeto e por ultimo a DLA para analise da fiscalização Codevasf. Projeto básico em analise"/>
    <s v="Não"/>
    <s v="Sem Restrição Informada"/>
    <s v="Sem Restrição Informada"/>
    <s v="Sem Restrição/Problema"/>
    <s v="Sem Restrição Informada"/>
    <s v="Sem Restrição Informada"/>
    <s v="NA"/>
    <s v="NA"/>
    <s v="NA"/>
    <s v="-"/>
    <s v="MA"/>
    <n v="0"/>
    <n v="0"/>
    <n v="0"/>
    <n v="0"/>
    <n v="0"/>
    <n v="382000"/>
    <n v="0"/>
    <n v="0"/>
    <s v="Sim"/>
    <x v="0"/>
  </r>
  <r>
    <n v="3"/>
    <x v="1015"/>
    <s v="Processos de Negócios"/>
    <s v="Economia Sustentável"/>
    <s v="Estruturar e Dinamizar Atividades Produtivas"/>
    <s v="-"/>
    <s v="AD"/>
    <s v="AD/GIM"/>
    <s v="8ª SR"/>
    <s v="3 - Projetos Complementares"/>
    <s v="Recuperação de Estradas Vicinais em Timbiras/MA - 2020"/>
    <m/>
    <s v="Obra"/>
    <s v="Recuperação de Estradas Vicinais"/>
    <s v="Estradas Vicinais"/>
    <m/>
    <s v="06 - Em execução"/>
    <s v="Após nova análise está aguardando solução de pendências no projeto básico. Solicitada complementação no dia 05/05/2021. Cláusula suspensiva até 30/11/2021"/>
    <s v="Não"/>
    <s v="Sem Restrição Informada"/>
    <s v="Sem Restrição Informada"/>
    <s v="Sem Restrição/Problema"/>
    <s v="Sem Restrição Informada"/>
    <s v="Sem Restrição Informada"/>
    <s v="NA"/>
    <s v="NA"/>
    <s v="NA"/>
    <s v="-"/>
    <s v="MA"/>
    <n v="0"/>
    <n v="0"/>
    <n v="0"/>
    <n v="0"/>
    <n v="0"/>
    <n v="1337000"/>
    <n v="0"/>
    <n v="0"/>
    <s v="Sim"/>
    <x v="0"/>
  </r>
  <r>
    <n v="3"/>
    <x v="1016"/>
    <s v="Processos de Negócios"/>
    <s v="Economia Sustentável"/>
    <s v="Estruturar e Dinamizar Atividades Produtivas"/>
    <s v="-"/>
    <s v="AD"/>
    <s v="AD/GIM"/>
    <s v="8ª SR"/>
    <s v="3 - Projetos Complementares"/>
    <s v="Recuperação de Estradas Vicinais em Pirapemas/MA - 2020"/>
    <m/>
    <s v="Obra"/>
    <s v="Recuperação de Estradas Vicinais"/>
    <s v="Estradas Vicinais"/>
    <m/>
    <s v="06 - Em execução"/>
    <s v="Aguardando a entrega do projeto básico para analise."/>
    <s v="Não"/>
    <s v="Sem Restrição Informada"/>
    <s v="Sem Restrição Informada"/>
    <s v="Sem Restrição/Problema"/>
    <s v="Sem Restrição Informada"/>
    <s v="Sem Restrição Informada"/>
    <s v="NA"/>
    <s v="NA"/>
    <s v="NA"/>
    <s v="-"/>
    <s v="MA"/>
    <n v="0"/>
    <n v="0"/>
    <n v="0"/>
    <n v="0"/>
    <n v="0"/>
    <n v="3247000"/>
    <n v="0"/>
    <n v="0"/>
    <s v="Sim"/>
    <x v="0"/>
  </r>
  <r>
    <n v="3"/>
    <x v="1017"/>
    <s v="Processos de Negócios"/>
    <s v="Economia Sustentável"/>
    <s v="Estruturar e Dinamizar Atividades Produtivas"/>
    <s v="-"/>
    <s v="AD"/>
    <s v="AD/GIM"/>
    <s v="1ª SR"/>
    <s v="3 - Projetos Complementares"/>
    <s v="Pavimentação de Vias Públicas em Itacarambi/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301580.36"/>
    <n v="0"/>
    <n v="0"/>
    <s v="Sim"/>
    <x v="0"/>
  </r>
  <r>
    <n v="3"/>
    <x v="1018"/>
    <s v="Processos de Negócios"/>
    <s v="Economia Sustentável"/>
    <s v="Estruturar e Dinamizar Atividades Produtivas"/>
    <s v="-"/>
    <s v="AD"/>
    <s v="AD/GIM"/>
    <s v="1ª SR"/>
    <s v="3 - Projetos Complementares"/>
    <s v="Pavimentação de Vias Públicas em Manga/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70000"/>
    <n v="0"/>
    <n v="0"/>
    <s v="Sim"/>
    <x v="0"/>
  </r>
  <r>
    <n v="2"/>
    <x v="1019"/>
    <s v="Processos de Negócios"/>
    <s v="Economia Sustentável"/>
    <s v="Estruturar e Dinamizar Atividades Produtivas"/>
    <s v="-"/>
    <s v="AD"/>
    <s v="AD/GIM"/>
    <s v="8ª SR"/>
    <s v="3 - Projetos Complementares"/>
    <s v="Pavimentação asfáltica no município de Bacabeira/MA - 2020"/>
    <m/>
    <s v="Obra"/>
    <s v="Pavimentação"/>
    <s v="Pavimentação"/>
    <m/>
    <s v="02 - Conveniado"/>
    <s v="Cláusula Suspensiva. Aguardando Projeto Básico"/>
    <s v="Sim"/>
    <s v="Técnico"/>
    <s v="Baixo"/>
    <s v="Pendência do Convenente - Claúsula Suspensiva"/>
    <s v="Convênio com clausula suspensiva"/>
    <s v="Sem Restrição Informada"/>
    <s v="NA"/>
    <s v="NA"/>
    <s v="NA"/>
    <s v="-"/>
    <s v="MA"/>
    <n v="0"/>
    <n v="0"/>
    <n v="0"/>
    <n v="0"/>
    <n v="0"/>
    <n v="1910000"/>
    <n v="0"/>
    <n v="0"/>
    <s v="Sim"/>
    <x v="0"/>
  </r>
  <r>
    <n v="2"/>
    <x v="1020"/>
    <s v="Processos de Negócios"/>
    <s v="Economia Sustentável"/>
    <s v="Estruturar e Dinamizar Atividades Produtivas"/>
    <s v="-"/>
    <s v="AD"/>
    <s v="AD/GIM"/>
    <s v="8ª SR"/>
    <s v="3 - Projetos Complementares"/>
    <s v="Pavimentação asfáltica no município de Alto Alegre do Pindaré/MA - 2020"/>
    <m/>
    <s v="Obra"/>
    <s v="Pavimentação"/>
    <s v="Pavimentação"/>
    <m/>
    <s v="02 - Conveniado"/>
    <s v="Convênio 8.282.00/2020 - Cláusula SuspensivaContrato 8.306.00/2020 - Em Celebração"/>
    <s v="Sim"/>
    <s v="Técnico"/>
    <s v="Baixo"/>
    <s v="Pendência do Convenente - Claúsula Suspensiva"/>
    <s v="Convênio com clausula suspensiva"/>
    <s v="Sem Restrição Informada"/>
    <s v="NA"/>
    <s v="NA"/>
    <s v="NA"/>
    <s v="-"/>
    <s v="MA"/>
    <n v="0"/>
    <n v="0"/>
    <n v="0"/>
    <n v="0"/>
    <n v="0"/>
    <n v="3696067"/>
    <n v="0"/>
    <n v="0"/>
    <s v="Sim"/>
    <x v="0"/>
  </r>
  <r>
    <n v="3"/>
    <x v="1021"/>
    <s v="Processos de Negócios"/>
    <s v="Economia Sustentável"/>
    <s v="Estruturar e Dinamizar Atividades Produtivas"/>
    <s v="-"/>
    <s v="AD"/>
    <s v="AD/GIM"/>
    <s v="AD"/>
    <s v="3 - Projetos Complementares"/>
    <s v="Construção de Pontes no Estado do Amapá - 2020"/>
    <m/>
    <s v="Obra"/>
    <s v="Construção de Pontes"/>
    <s v="Construção de Pontes"/>
    <m/>
    <s v="06 - Em execução"/>
    <s v="CT 0.072.00/2020: instrumento celebrado para a construção de 29 pontes no estado do AP. Aguardando emissão de OS "/>
    <s v="Não"/>
    <s v="Sem Restrição Informada"/>
    <s v="Sem Restrição Informada"/>
    <s v="Sem Restrição/Problema"/>
    <s v="Sem Restrição Informada"/>
    <s v="Sem Restrição Informada"/>
    <s v="NA"/>
    <s v="NA"/>
    <s v="NA"/>
    <s v="-"/>
    <s v="AP"/>
    <n v="1"/>
    <n v="0"/>
    <n v="0"/>
    <n v="0"/>
    <n v="0"/>
    <n v="14785000"/>
    <n v="0"/>
    <n v="0"/>
    <s v="Sim"/>
    <x v="0"/>
  </r>
  <r>
    <n v="3"/>
    <x v="1022"/>
    <s v="Processos de Negócios"/>
    <s v="Economia Sustentável"/>
    <s v="Estruturar e Dinamizar Atividades Produtivas"/>
    <s v="-"/>
    <s v="AD"/>
    <s v="AD/GIM"/>
    <s v="8ª SR"/>
    <s v="3 - Projetos Complementares"/>
    <s v="Recuperação de Estradas Vicinais em São João Batista/MA - 2020"/>
    <m/>
    <s v="Obra"/>
    <s v="Recuperação de Estradas Vicinais"/>
    <s v="Estradas Vicinais"/>
    <m/>
    <s v="04 - Licitado"/>
    <s v="Em celebração. Aguardando projeto básico"/>
    <s v="Não"/>
    <s v="Sem Restrição Informada"/>
    <s v="Sem Restrição Informada"/>
    <s v="Sem Restrição/Problema"/>
    <s v="Sem Restrição Informada"/>
    <s v="Sem Restrição Informada"/>
    <s v="NA"/>
    <s v="NA"/>
    <s v="NA"/>
    <s v="-"/>
    <s v="MA"/>
    <n v="0"/>
    <n v="0"/>
    <n v="0"/>
    <n v="0"/>
    <n v="0"/>
    <n v="477500"/>
    <n v="0"/>
    <n v="0"/>
    <s v="Sim"/>
    <x v="0"/>
  </r>
  <r>
    <n v="3"/>
    <x v="1023"/>
    <s v="Processos de Negócios"/>
    <s v="Economia Sustentável"/>
    <s v="Estruturar e Dinamizar Atividades Produtivas"/>
    <s v="-"/>
    <s v="AD"/>
    <s v="AD/GIM"/>
    <s v="8ª SR"/>
    <s v="3 - Projetos Complementares"/>
    <s v="Recuperação de Estradas Vicinais em Mata Roma/MA - 2020"/>
    <m/>
    <s v="Obra"/>
    <s v="Recuperação de Estradas Vicinais"/>
    <s v="Estradas Vicinais"/>
    <m/>
    <s v="06 - Em execução"/>
    <s v="Aguardando projeto básico ainda não inserido no Siconv. Convenente foi notificada. Cláusula suspensiva até 30/11/2021"/>
    <s v="Não"/>
    <s v="Sem Restrição Informada"/>
    <s v="Sem Restrição Informada"/>
    <s v="Sem Restrição/Problema"/>
    <s v="Sem Restrição Informada"/>
    <s v="Sem Restrição Informada"/>
    <s v="NA"/>
    <s v="NA"/>
    <s v="NA"/>
    <s v="-"/>
    <s v="MA"/>
    <n v="0"/>
    <n v="0"/>
    <n v="0"/>
    <n v="0"/>
    <n v="0"/>
    <n v="477500"/>
    <n v="0"/>
    <n v="0"/>
    <s v="Sim"/>
    <x v="0"/>
  </r>
  <r>
    <n v="3"/>
    <x v="1024"/>
    <s v="Processos de Negócios"/>
    <s v="Economia Sustentável"/>
    <s v="Estruturar e Dinamizar Atividades Produtivas"/>
    <s v="-"/>
    <s v="AD"/>
    <s v="AD/GIM"/>
    <s v="8ª SR"/>
    <s v="3 - Projetos Complementares"/>
    <s v="Recuperação de Estradas Vicinais em Matinha/MA - 2020"/>
    <m/>
    <s v="Obra"/>
    <s v="Recuperação de Estradas Vicinais"/>
    <s v="Estradas Vicinais"/>
    <m/>
    <s v="06 - Em execução"/>
    <s v="Projeto básico em análise."/>
    <s v="Não"/>
    <s v="Sem Restrição Informada"/>
    <s v="Sem Restrição Informada"/>
    <s v="Sem Restrição/Problema"/>
    <s v="Sem Restrição Informada"/>
    <s v="Sem Restrição Informada"/>
    <s v="NA"/>
    <s v="NA"/>
    <s v="NA"/>
    <s v="-"/>
    <s v="MA"/>
    <n v="0"/>
    <n v="0"/>
    <n v="0"/>
    <n v="0"/>
    <n v="0"/>
    <n v="477500"/>
    <n v="0"/>
    <n v="0"/>
    <s v="Sim"/>
    <x v="0"/>
  </r>
  <r>
    <n v="3"/>
    <x v="1025"/>
    <s v="Processos de Negócios"/>
    <s v="Economia Sustentável"/>
    <s v="Estruturar e Dinamizar Atividades Produtivas"/>
    <s v="-"/>
    <s v="AD"/>
    <s v="AD/GIM"/>
    <s v="AD"/>
    <s v="3 - Projetos Complementares"/>
    <s v="Pavimentação em Bloco Intertravado em Diversos Municípios no Amapá "/>
    <m/>
    <s v="Obra"/>
    <s v="Pavimentação"/>
    <s v="Pavimentação"/>
    <m/>
    <s v="01 - Ação preparatória"/>
    <s v="Contrato nº 0.187.00/2020, Contrato 0.121.00/2020: pendente de assinatura do Diretor-Presidente. "/>
    <s v="Não"/>
    <s v="Sem Restrição Informada"/>
    <s v="Sem Restrição Informada"/>
    <s v="Sem Restrição/Problema"/>
    <s v="Sem Restrição Informada"/>
    <s v="Sem Restrição Informada"/>
    <s v="NA"/>
    <s v="NA"/>
    <s v="NA"/>
    <s v="-"/>
    <s v="AP"/>
    <n v="0"/>
    <n v="0"/>
    <n v="0"/>
    <n v="0"/>
    <n v="0"/>
    <n v="54398399.93"/>
    <n v="0"/>
    <n v="0"/>
    <s v="Sim"/>
    <x v="0"/>
  </r>
  <r>
    <n v="3"/>
    <x v="1026"/>
    <s v="Processos de Negócios"/>
    <s v="Economia Sustentável"/>
    <s v="Estruturar e Dinamizar Atividades Produtivas"/>
    <s v="-"/>
    <s v="AD"/>
    <s v="AD/GIM"/>
    <s v="AD"/>
    <s v="3 - Projetos Complementares"/>
    <s v="Fornecimento de Máquinas, Veículos e Equipamentos - Sede/TO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TO"/>
    <n v="0"/>
    <n v="0"/>
    <n v="0"/>
    <n v="0"/>
    <n v="0"/>
    <n v="37999014.170000002"/>
    <n v="0"/>
    <n v="11469770.09"/>
    <s v="Sim"/>
    <x v="0"/>
  </r>
  <r>
    <n v="3"/>
    <x v="1027"/>
    <s v="Processos de Negócios"/>
    <s v="Economia Sustentável"/>
    <s v="Estruturar e Dinamizar Atividades Produtivas"/>
    <s v="-"/>
    <s v="AD"/>
    <s v="AD/GEP"/>
    <s v="AD"/>
    <s v="3 - Projetos Complementares"/>
    <s v="Elaboração de Estudos para Obra de Contenção de Orla em Macapá"/>
    <m/>
    <s v="Estudos e Projetos"/>
    <s v="Estudos e Projetos"/>
    <s v="Estudos e Projetos"/>
    <m/>
    <s v="01 - Ação preparatória"/>
    <s v="CT 0.182.00/2020: Aguardando formalização de instrumento. Acompanhamento será realizado pela AD/GEP/UPR. "/>
    <s v="Não"/>
    <s v="Sem Restrição Informada"/>
    <s v="Sem Restrição Informada"/>
    <s v="Sem Restrição/Problema"/>
    <s v="Sem Restrição Informada"/>
    <s v="Sem Restrição Informada"/>
    <s v="NA"/>
    <s v="NA"/>
    <s v="NA"/>
    <s v="-"/>
    <s v="AP"/>
    <n v="1"/>
    <n v="0"/>
    <n v="0"/>
    <n v="0"/>
    <n v="0"/>
    <n v="1115999.99"/>
    <n v="0"/>
    <n v="0"/>
    <s v="Sim"/>
    <x v="0"/>
  </r>
  <r>
    <n v="3"/>
    <x v="1028"/>
    <s v="Processos de Negócios"/>
    <s v="Economia Sustentável"/>
    <s v="Estruturar e Dinamizar Atividades Produtivas"/>
    <s v="-"/>
    <s v="AD"/>
    <s v="AD/GIM"/>
    <s v="1ª SR"/>
    <s v="3 - Projetos Complementares"/>
    <s v="Pavimentação de Vias Públicas em São João das Missões/MG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207509.05"/>
    <n v="0"/>
    <n v="0"/>
    <s v="Sim"/>
    <x v="0"/>
  </r>
  <r>
    <n v="3"/>
    <x v="1029"/>
    <s v="Processos de Negócios"/>
    <s v="Economia Sustentável"/>
    <s v="Estruturar e Dinamizar Atividades Produtivas"/>
    <s v="-"/>
    <s v="AD"/>
    <s v="AD/GIM"/>
    <s v="1ª SR"/>
    <s v="3 - Projetos Complementares"/>
    <s v="Construção/Recuperação de Praças em Januária/MG - 2020"/>
    <m/>
    <s v="Obra"/>
    <s v="Praç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116700"/>
    <n v="0"/>
    <n v="33538.400000000001"/>
    <s v="Sim"/>
    <x v="0"/>
  </r>
  <r>
    <n v="3"/>
    <x v="1030"/>
    <s v="Processos de Negócios"/>
    <s v="Economia Sustentável"/>
    <s v="Estruturar e Dinamizar Atividades Produtivas"/>
    <s v="-"/>
    <s v="AD"/>
    <s v="AD/GEP"/>
    <s v="AD"/>
    <s v="3 - Projetos Complementares"/>
    <s v="Elaboração de Estudos para Revitalização da Orla em Santana - AP"/>
    <m/>
    <s v="Estudos e Projetos"/>
    <s v="Estudos e Projetos"/>
    <s v="Estudos e Projetos"/>
    <m/>
    <s v="01 - Ação preparatória"/>
    <s v="CT 0.183.00/2020: Aguardando formalização de instrumento. "/>
    <s v="Não"/>
    <s v="Sem Restrição Informada"/>
    <s v="Sem Restrição Informada"/>
    <s v="Sem Restrição/Problema"/>
    <s v="Sem Restrição Informada"/>
    <s v="Sem Restrição Informada"/>
    <s v="NA"/>
    <s v="NA"/>
    <s v="NA"/>
    <s v="-"/>
    <s v="AP"/>
    <n v="1"/>
    <n v="0"/>
    <n v="0"/>
    <n v="0"/>
    <n v="0"/>
    <n v="1199146.05"/>
    <n v="0"/>
    <n v="0"/>
    <s v="Sim"/>
    <x v="0"/>
  </r>
  <r>
    <n v="3"/>
    <x v="1031"/>
    <s v="Processos de Negócios"/>
    <s v="Economia Sustentável"/>
    <s v="Estruturar e Dinamizar Atividades Produtivas"/>
    <s v="-"/>
    <s v="AD"/>
    <s v="AD/GIM"/>
    <s v="8ª SR"/>
    <s v="3 - Projetos Complementares"/>
    <s v="Construção de Ponte sobre o Rio Muni em Nina Rodrigues/MA - 2020"/>
    <m/>
    <s v="Obra"/>
    <s v="Construção de Pontes"/>
    <s v="Construção de Pontes"/>
    <m/>
    <s v="06 - Em execução"/>
    <s v="Ordem de Serviço emitida em 20/01/2020, aguardando LI."/>
    <s v="Não"/>
    <s v="Sem Restrição Informada"/>
    <s v="Sem Restrição Informada"/>
    <s v="Sem Restrição/Problema"/>
    <s v="Sem Restrição Informada"/>
    <s v="Sem Restrição Informada"/>
    <s v="NA"/>
    <s v="NA"/>
    <s v="NA"/>
    <s v="-"/>
    <s v="MA"/>
    <n v="0"/>
    <n v="0"/>
    <n v="0"/>
    <n v="0"/>
    <n v="0"/>
    <n v="1241845.3"/>
    <n v="0"/>
    <n v="0"/>
    <s v="Sim"/>
    <x v="0"/>
  </r>
  <r>
    <n v="3"/>
    <x v="1032"/>
    <s v="Processos de Negócios"/>
    <s v="Economia Sustentável"/>
    <s v="Estruturar e Dinamizar Atividades Produtivas"/>
    <s v="-"/>
    <s v="AD"/>
    <s v="AD/GIM"/>
    <s v="AD"/>
    <s v="3 - Projetos Complementares"/>
    <s v="Construção de Pontes no Estado de Tocantins/Sede - 2020"/>
    <m/>
    <s v="Obra"/>
    <s v="Construção de Pontes"/>
    <s v="Construção de Pontes"/>
    <m/>
    <s v="06 - Em execução"/>
    <s v="Contrato 0.171.00/2020: instrumento celebrado; aguardando emissão de OS e indicação de fiscal. Contrato 0.172.00/2020: "/>
    <s v="Não"/>
    <s v="Sem Restrição Informada"/>
    <s v="Sem Restrição Informada"/>
    <s v="Sem Restrição/Problema"/>
    <s v="Sem Restrição Informada"/>
    <s v="Sem Restrição Informada"/>
    <s v="NA"/>
    <s v="NA"/>
    <s v="NA"/>
    <s v="-"/>
    <s v="TO"/>
    <n v="1"/>
    <n v="0"/>
    <n v="0"/>
    <n v="0"/>
    <n v="0"/>
    <n v="13976020.68"/>
    <n v="0"/>
    <n v="0"/>
    <s v="Sim"/>
    <x v="0"/>
  </r>
  <r>
    <n v="3"/>
    <x v="1033"/>
    <s v="Processos de Negócios"/>
    <s v="Economia Sustentável"/>
    <s v="Estruturar e Dinamizar Atividades Produtivas"/>
    <s v="-"/>
    <s v="AD"/>
    <s v="AD/GIM"/>
    <s v="8ª SR"/>
    <s v="3 - Projetos Complementares"/>
    <s v="Implantação de Estradas Vicinais em Anapurus/MA - 2020"/>
    <m/>
    <s v="Obra"/>
    <s v="Recuperação de Estradas Vicinais"/>
    <s v="Estradas Vicinais"/>
    <m/>
    <s v="06 - Em execução"/>
    <s v="Projeto básico inserido em 08/04/2021 pela convenente. Em análise. Solicitada complementação."/>
    <s v="Não"/>
    <s v="Sem Restrição Informada"/>
    <s v="Sem Restrição Informada"/>
    <s v="Sem Restrição/Problema"/>
    <s v="Sem Restrição Informada"/>
    <s v="Sem Restrição Informada"/>
    <s v="NA"/>
    <s v="NA"/>
    <s v="NA"/>
    <s v="-"/>
    <s v="MA"/>
    <n v="0"/>
    <n v="0"/>
    <n v="0"/>
    <n v="0"/>
    <n v="0"/>
    <n v="477500"/>
    <n v="0"/>
    <n v="0"/>
    <s v="Sim"/>
    <x v="0"/>
  </r>
  <r>
    <n v="3"/>
    <x v="1034"/>
    <s v="Processos de Negócios"/>
    <s v="Economia Sustentável"/>
    <s v="Estruturar e Dinamizar Atividades Produtivas"/>
    <s v="-"/>
    <s v="AD"/>
    <s v="AD/GIM"/>
    <s v="4ª SR"/>
    <s v="3 - Projetos Complementares"/>
    <s v="Pavimentação em paralelepípedos  de vias públicas em Boquim/SE - 2020"/>
    <m/>
    <s v="Obra"/>
    <s v="Pavimentação"/>
    <s v="Pavimentação"/>
    <m/>
    <s v="00 - A iniciar"/>
    <s v="Início da execução aguardando a emissão da Ordem de Serviço"/>
    <s v="Não"/>
    <s v="Sem Restrição Informada"/>
    <s v="Sem Restrição Informada"/>
    <s v="Sem Restrição/Problema"/>
    <s v="Sem Restrição Informada"/>
    <s v="Sem Restrição Informada"/>
    <s v="NA"/>
    <s v="NA"/>
    <s v="NA"/>
    <s v="-"/>
    <s v="SE"/>
    <n v="0"/>
    <n v="0"/>
    <n v="0"/>
    <n v="0"/>
    <n v="0"/>
    <n v="859500"/>
    <n v="0"/>
    <n v="0"/>
    <s v="Sim"/>
    <x v="0"/>
  </r>
  <r>
    <n v="3"/>
    <x v="1035"/>
    <s v="Processos de Negócios"/>
    <s v="Economia Sustentável"/>
    <s v="Estruturar e Dinamizar Atividades Produtivas"/>
    <s v="APLE"/>
    <s v="AR"/>
    <s v="AR/GDT"/>
    <s v="6ª SR"/>
    <s v="3 - Projetos Complementares"/>
    <s v="Estruturação de Cadeias Produtivas da Agricultura Familiar/6ª SR - 2020"/>
    <m/>
    <s v="APL Estruturado"/>
    <s v="APL estruturad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132679.4000000004"/>
    <n v="0"/>
    <n v="2222648.2000000002"/>
    <s v="Sim"/>
    <x v="0"/>
  </r>
  <r>
    <n v="3"/>
    <x v="1036"/>
    <s v="Processos de Negócios"/>
    <s v="Economia Sustentável"/>
    <s v="Estruturar e Dinamizar Atividades Produtivas"/>
    <s v="-"/>
    <s v="AD"/>
    <s v="AD/GIM"/>
    <s v="6ª SR"/>
    <s v="3 - Projetos Complementares"/>
    <s v="Pavimentação de Vias Públicas em Diversos Munícipios no Estado da Bahia (área de atuação da 6ª SR)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3806066.040000007"/>
    <n v="0"/>
    <n v="5618000.7199999997"/>
    <s v="Sim"/>
    <x v="0"/>
  </r>
  <r>
    <n v="3"/>
    <x v="1037"/>
    <s v="Processos de Negócios"/>
    <s v="Economia Sustentável"/>
    <s v="Estruturar e Dinamizar Atividades Produtivas"/>
    <s v="-"/>
    <s v="AD"/>
    <s v="AD/GIM"/>
    <s v="AD"/>
    <s v="3 - Projetos Complementares"/>
    <s v="Pavimentação de Vias Públicas em Araguaína/TO -2020"/>
    <m/>
    <s v="Obra"/>
    <s v="Pavimentação"/>
    <s v="Pavimentação"/>
    <m/>
    <s v="01 - Ação preparatória"/>
    <s v="Convênio em andamento e dentro da vigência (30/11/2021) constante em cláusula suspensiva do instrumento."/>
    <s v="Não"/>
    <s v="Sem Restrição Informada"/>
    <s v="Sem Restrição Informada"/>
    <s v="Sem Restrição/Problema"/>
    <s v="Sem Restrição Informada"/>
    <s v="Sem Restrição Informada"/>
    <s v="NA"/>
    <s v="NA"/>
    <s v="NA"/>
    <s v="-"/>
    <s v="TO"/>
    <n v="1"/>
    <n v="0"/>
    <n v="0"/>
    <n v="0"/>
    <n v="0"/>
    <n v="23875000"/>
    <n v="0"/>
    <n v="0"/>
    <s v="Sim"/>
    <x v="0"/>
  </r>
  <r>
    <n v="2"/>
    <x v="1038"/>
    <s v="Processos de Negócios"/>
    <s v="Economia Sustentável"/>
    <s v="Estruturar e Dinamizar Atividades Produtivas"/>
    <s v="-"/>
    <s v="AD"/>
    <s v="AD/GIM"/>
    <s v="8ª SR"/>
    <s v="3 - Projetos Complementares"/>
    <s v="Pavimentação de Vias Públicas em Bernardo do Mearim/MA -2020"/>
    <m/>
    <s v="Obra"/>
    <s v="Pavimentação"/>
    <s v="Pavimentação"/>
    <m/>
    <s v="02 - Conveniado"/>
    <s v="Cláusula Suspensiva. Aguardando Projeto básico "/>
    <s v="Sim"/>
    <s v="Técnico"/>
    <s v="Baixo"/>
    <s v="Pendência do Convenente - Claúsula Suspensiva"/>
    <s v="Convênio com clausula suspensiva"/>
    <s v="Sem Restrição Informada"/>
    <s v="NA"/>
    <s v="NA"/>
    <s v="NA"/>
    <s v="-"/>
    <s v="MA"/>
    <n v="0"/>
    <n v="0"/>
    <n v="0"/>
    <n v="0"/>
    <n v="0"/>
    <n v="1000000"/>
    <n v="0"/>
    <n v="0"/>
    <s v="Sim"/>
    <x v="0"/>
  </r>
  <r>
    <n v="3"/>
    <x v="1039"/>
    <s v="Processos de Negócios"/>
    <s v="Economia Sustentável"/>
    <s v="Estruturar e Dinamizar Atividades Produtivas"/>
    <s v="-"/>
    <s v="AD"/>
    <s v="AD/GIM"/>
    <s v="3ª SR"/>
    <s v="3 - Projetos Complementares"/>
    <s v="Pavimentação de Vias Públicas em Camocim de São Felix/PE - 2020"/>
    <m/>
    <s v="Obra"/>
    <s v="Pavimentação"/>
    <s v="Pavimentação"/>
    <m/>
    <s v="06 - Em execução"/>
    <s v="CV 3.325.00/2020 - Município executando licitação"/>
    <s v="Não"/>
    <s v="Sem Restrição Informada"/>
    <s v="Sem Restrição Informada"/>
    <s v="Sem Restrição/Problema"/>
    <s v="Sem Restrição Informada"/>
    <s v="Sem Restrição Informada"/>
    <s v="NA"/>
    <s v="NA"/>
    <s v="NA"/>
    <s v="-"/>
    <s v="PE"/>
    <n v="0"/>
    <n v="0"/>
    <n v="0"/>
    <n v="0"/>
    <n v="0"/>
    <n v="477500"/>
    <n v="0"/>
    <n v="0"/>
    <s v="Sim"/>
    <x v="0"/>
  </r>
  <r>
    <n v="3"/>
    <x v="1040"/>
    <s v="Processos de Negócios"/>
    <s v="Economia Sustentável"/>
    <s v="Estruturar e Dinamizar Atividades Produtivas"/>
    <s v="-"/>
    <s v="AD"/>
    <s v="AD/GIM"/>
    <s v="AD"/>
    <s v="3 - Projetos Complementares"/>
    <s v="Pavimentação de Vias Públicas em Gurupi/TO -2020"/>
    <m/>
    <s v="Obra"/>
    <s v="Pavimentação"/>
    <s v="Pavimentação"/>
    <m/>
    <s v="06 - Em execução"/>
    <s v="Convênio em andamento e dentro da vigência (30/11/2021) constante em cláusula suspensiva do instrumento."/>
    <s v="Não"/>
    <s v="Sem Restrição Informada"/>
    <s v="Sem Restrição Informada"/>
    <s v="Sem Restrição/Problema"/>
    <s v="Sem Restrição Informada"/>
    <s v="Sem Restrição Informada"/>
    <s v="NA"/>
    <s v="NA"/>
    <s v="NA"/>
    <s v="-"/>
    <s v="TO"/>
    <n v="1"/>
    <n v="0"/>
    <n v="0"/>
    <n v="0"/>
    <n v="0"/>
    <n v="23875000"/>
    <n v="0"/>
    <n v="0"/>
    <s v="Sim"/>
    <x v="0"/>
  </r>
  <r>
    <n v="2"/>
    <x v="1041"/>
    <s v="Processos de Negócios"/>
    <s v="Economia Sustentável"/>
    <s v="Estruturar e Dinamizar Atividades Produtivas"/>
    <s v="-"/>
    <s v="AD"/>
    <s v="AD/GIM"/>
    <s v="8ª SR"/>
    <s v="3 - Projetos Complementares"/>
    <s v="Pavimentação de Vias Públicas em Igarapé Grande/MA -2020"/>
    <m/>
    <s v="Obra"/>
    <s v="Pavimentação"/>
    <s v="Pavimentação"/>
    <m/>
    <s v="02 - Conveniado"/>
    <s v="Cláusula Suspensiva. Aguardando Projeto básico "/>
    <s v="Sim"/>
    <s v="Técnico"/>
    <s v="Baixo"/>
    <s v="Pendência do Convenente - Claúsula Suspensiva"/>
    <s v="Convênio com clausula suspensiva"/>
    <s v="Sem Restrição Informada"/>
    <s v="NA"/>
    <s v="NA"/>
    <s v="NA"/>
    <s v="-"/>
    <s v="MA"/>
    <n v="0"/>
    <n v="0"/>
    <n v="0"/>
    <n v="0"/>
    <n v="0"/>
    <n v="1480000"/>
    <n v="0"/>
    <n v="0"/>
    <s v="Sim"/>
    <x v="0"/>
  </r>
  <r>
    <n v="2"/>
    <x v="1042"/>
    <s v="Processos de Negócios"/>
    <s v="Economia Sustentável"/>
    <s v="Estruturar e Dinamizar Atividades Produtivas"/>
    <s v="-"/>
    <s v="AD"/>
    <s v="AD/GIM"/>
    <s v="8ª SR"/>
    <s v="3 - Projetos Complementares"/>
    <s v="Pavimentação de Vias Públicas em Lago do Junco/MA -2020"/>
    <m/>
    <s v="Obra"/>
    <s v="Pavimentação"/>
    <s v="Pavimentação"/>
    <m/>
    <s v="02 - Conveniado"/>
    <s v="Cláusula Suspensiva. Aguardando Projeto básico "/>
    <s v="Sim"/>
    <s v="Técnico"/>
    <s v="Baixo"/>
    <s v="Pendência do Convenente - Claúsula Suspensiva"/>
    <s v="Convênio com clausula suspensiva"/>
    <s v="Sem Restrição Informada"/>
    <s v="NA"/>
    <s v="NA"/>
    <s v="NA"/>
    <s v="-"/>
    <s v="MA"/>
    <n v="0"/>
    <n v="0"/>
    <n v="0"/>
    <n v="0"/>
    <n v="0"/>
    <n v="1400000"/>
    <n v="0"/>
    <n v="0"/>
    <s v="Sim"/>
    <x v="0"/>
  </r>
  <r>
    <n v="2"/>
    <x v="1043"/>
    <s v="Processos de Negócios"/>
    <s v="Economia Sustentável"/>
    <s v="Estruturar e Dinamizar Atividades Produtivas"/>
    <s v="-"/>
    <s v="AD"/>
    <s v="AD/GIM"/>
    <s v="8ª SR"/>
    <s v="3 - Projetos Complementares"/>
    <s v="Pavimentação de Vias Públicas em Lima Campos/MA -2020"/>
    <m/>
    <s v="Obra"/>
    <s v="Pavimentação"/>
    <s v="Pavimentação"/>
    <m/>
    <s v="02 - Conveniado"/>
    <s v="Cláusula Suspensiva. Aguardando projeto básico"/>
    <s v="Sim"/>
    <s v="Técnico"/>
    <s v="Baixo"/>
    <s v="Pendência do Convenente - Claúsula Suspensiva"/>
    <s v="Convênio com clausula suspensiva"/>
    <s v="Sem Restrição Informada"/>
    <s v="NA"/>
    <s v="NA"/>
    <s v="NA"/>
    <s v="-"/>
    <s v="MA"/>
    <n v="0"/>
    <n v="0"/>
    <n v="0"/>
    <n v="0"/>
    <n v="0"/>
    <n v="1204020"/>
    <n v="0"/>
    <n v="0"/>
    <s v="Sim"/>
    <x v="0"/>
  </r>
  <r>
    <n v="2"/>
    <x v="1044"/>
    <s v="Processos de Negócios"/>
    <s v="Economia Sustentável"/>
    <s v="Estruturar e Dinamizar Atividades Produtivas"/>
    <s v="-"/>
    <s v="AD"/>
    <s v="AD/GIM"/>
    <s v="8ª SR"/>
    <s v="3 - Projetos Complementares"/>
    <s v="Pavimentação de Vias Públicas em Matões/MA - 2020"/>
    <m/>
    <s v="Obra"/>
    <s v="Pavimentação"/>
    <s v="Pavimentação"/>
    <m/>
    <s v="02 - Conveniado"/>
    <s v="cláusula suspensiva. Agradando projeto básico e licenciamento"/>
    <s v="Sim"/>
    <s v="Técnico"/>
    <s v="Baixo"/>
    <s v="Pendência do Convenente - Claúsula Suspensiva"/>
    <s v="Convênio com clausula suspensiva"/>
    <s v="Sem Restrição Informada"/>
    <s v="NA"/>
    <s v="NA"/>
    <s v="NA"/>
    <s v="-"/>
    <s v="MA"/>
    <n v="0"/>
    <n v="0"/>
    <n v="0"/>
    <n v="0"/>
    <n v="0"/>
    <n v="1400000"/>
    <n v="0"/>
    <n v="0"/>
    <s v="Sim"/>
    <x v="0"/>
  </r>
  <r>
    <n v="3"/>
    <x v="1045"/>
    <s v="Processos de Negócios"/>
    <s v="Economia Sustentável"/>
    <s v="Estruturar e Dinamizar Atividades Produtivas"/>
    <s v="-"/>
    <s v="AD"/>
    <s v="AD/GIM"/>
    <s v="AD"/>
    <s v="3 - Projetos Complementares"/>
    <s v="Pavimentação de Vias Públicas em Paraíso do Tocantins/TO - 2020"/>
    <m/>
    <s v="Obra"/>
    <s v="Pavimentação"/>
    <s v="Pavimentação"/>
    <m/>
    <s v="06 - Em execução"/>
    <s v="Convênio em análise na PR/AJ para confecção de termo de apostilamento. "/>
    <s v="Não"/>
    <s v="Sem Restrição Informada"/>
    <s v="Sem Restrição Informada"/>
    <s v="Sem Restrição/Problema"/>
    <s v="Sem Restrição Informada"/>
    <s v="Sem Restrição Informada"/>
    <s v="NA"/>
    <s v="NA"/>
    <s v="NA"/>
    <s v="-"/>
    <s v="TO"/>
    <n v="1"/>
    <n v="0"/>
    <n v="0"/>
    <n v="0"/>
    <n v="0"/>
    <n v="38200000"/>
    <n v="0"/>
    <n v="0"/>
    <s v="Sim"/>
    <x v="0"/>
  </r>
  <r>
    <n v="3"/>
    <x v="1046"/>
    <s v="Processos de Negócios"/>
    <s v="Economia Sustentável"/>
    <s v="Estruturar e Dinamizar Atividades Produtivas"/>
    <s v="-"/>
    <s v="AD"/>
    <s v="AD/GIM"/>
    <s v="5ª SR"/>
    <s v="3 - Projetos Complementares"/>
    <s v="Pavimentação de Vias Públicas em Monteirópolis/AL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54703.9"/>
    <n v="0"/>
    <n v="0"/>
    <s v="Sim"/>
    <x v="0"/>
  </r>
  <r>
    <n v="2"/>
    <x v="1047"/>
    <s v="Processos de Negócios"/>
    <s v="Economia Sustentável"/>
    <s v="Estruturar e Dinamizar Atividades Produtivas"/>
    <s v="-"/>
    <s v="AD"/>
    <s v="AD/GIM"/>
    <s v="8ª SR"/>
    <s v="3 - Projetos Complementares"/>
    <s v="Pavimentação em Vias Públicas em Santo Antônio dos Lopes/MA - 2020"/>
    <m/>
    <s v="Obra"/>
    <s v="Pavimentação"/>
    <s v="Pavimentação"/>
    <m/>
    <s v="02 - Conveniado"/>
    <s v="Cláusula suspensiva. Aguardando projeto básico"/>
    <s v="Sim"/>
    <s v="Técnico"/>
    <s v="Baixo"/>
    <s v="Pendência do Convenente - Claúsula Suspensiva"/>
    <s v="Convênio com clausula suspensiva"/>
    <s v="Sem Restrição Informada"/>
    <s v="NA"/>
    <s v="NA"/>
    <s v="NA"/>
    <s v="-"/>
    <s v="MA"/>
    <n v="0"/>
    <n v="0"/>
    <n v="0"/>
    <n v="0"/>
    <n v="0"/>
    <n v="1400000"/>
    <n v="0"/>
    <n v="0"/>
    <s v="Sim"/>
    <x v="0"/>
  </r>
  <r>
    <n v="3"/>
    <x v="1048"/>
    <s v="Processos de Negócios"/>
    <s v="Economia Sustentável"/>
    <s v="Estruturar e Dinamizar Atividades Produtivas"/>
    <s v="-"/>
    <s v="AD"/>
    <s v="AD/GIM"/>
    <s v="3ª SR"/>
    <s v="3 - Projetos Complementares"/>
    <s v="Pavimentação em Vias Públicas em São Joaquim do Monte/PE"/>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477500"/>
    <n v="0"/>
    <n v="0"/>
    <s v="Sim"/>
    <x v="0"/>
  </r>
  <r>
    <n v="3"/>
    <x v="1049"/>
    <s v="Processos de Negócios"/>
    <s v="Economia Sustentável"/>
    <s v="Estruturar e Dinamizar Atividades Produtivas"/>
    <s v="-"/>
    <s v="AD"/>
    <s v="AD/GIM"/>
    <s v="5ª SR"/>
    <s v="3 - Projetos Complementares"/>
    <s v="Construção de Pontes em Barra de São Miguel/AL - 2020"/>
    <m/>
    <s v="Obra"/>
    <s v="Construção de Pontes"/>
    <s v="Construção de Pontes"/>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71598.36"/>
    <n v="0"/>
    <n v="23048.93"/>
    <s v="Sim"/>
    <x v="0"/>
  </r>
  <r>
    <n v="3"/>
    <x v="1050"/>
    <s v="Processos de Negócios"/>
    <s v="Economia Sustentável"/>
    <s v="Estruturar e Dinamizar Atividades Produtivas"/>
    <s v="-"/>
    <s v="AD"/>
    <s v="AD/GIM"/>
    <s v="5ª SR"/>
    <s v="3 - Projetos Complementares"/>
    <s v="Pavimentação de vias públicas em Quebrangulo/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23104.78999999998"/>
    <n v="0"/>
    <n v="0"/>
    <s v="Sim"/>
    <x v="0"/>
  </r>
  <r>
    <n v="3"/>
    <x v="1051"/>
    <s v="Processos de Negócios"/>
    <s v="Economia Sustentável"/>
    <s v="Estruturar e Dinamizar Atividades Produtivas"/>
    <s v="-"/>
    <s v="AD"/>
    <s v="AD/GIM"/>
    <s v="5ª SR"/>
    <s v="3 - Projetos Complementares"/>
    <s v="Construção/Recuperação de Praças em Campestre/AL - 2020"/>
    <m/>
    <s v="Obra"/>
    <s v="Praç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05557.34000000003"/>
    <n v="0"/>
    <n v="0"/>
    <s v="Sim"/>
    <x v="0"/>
  </r>
  <r>
    <n v="3"/>
    <x v="1052"/>
    <s v="Processos de Negócios"/>
    <s v="Economia Sustentável"/>
    <s v="Estruturar e Dinamizar Atividades Produtivas"/>
    <s v="-"/>
    <s v="AD"/>
    <s v="AD/GIM"/>
    <s v="AD"/>
    <s v="3 - Projetos Complementares"/>
    <s v="Pavimentação de Vias Públicas em São Miguel do Tocantins/TO - 2020"/>
    <m/>
    <s v="Obra"/>
    <s v="Pavimentação"/>
    <s v="Pavimentação"/>
    <m/>
    <s v="06 - Em execução"/>
    <s v="CT 0.107.00/2020: Ordem de Serviço foi emitida em 17/3/2021. O cronograma foi aprovado pelo fiscal em 17/3/2021. "/>
    <s v="Não"/>
    <s v="Sem Restrição Informada"/>
    <s v="Sem Restrição Informada"/>
    <s v="Sem Restrição/Problema"/>
    <s v="Sem Restrição Informada"/>
    <s v="Sem Restrição Informada"/>
    <s v="NA"/>
    <s v="NA"/>
    <s v="NA"/>
    <s v="-"/>
    <s v="TO"/>
    <n v="5"/>
    <n v="0"/>
    <n v="0"/>
    <n v="0"/>
    <n v="0"/>
    <n v="400000"/>
    <n v="0"/>
    <n v="0"/>
    <s v="Sim"/>
    <x v="0"/>
  </r>
  <r>
    <n v="3"/>
    <x v="1053"/>
    <s v="Processos de Negócios"/>
    <s v="Economia Sustentável"/>
    <s v="Estruturar e Dinamizar Atividades Produtivas"/>
    <s v="-"/>
    <s v="AD"/>
    <s v="AD/GIM"/>
    <s v="AD"/>
    <s v="3 - Projetos Complementares"/>
    <s v="Pavimentação de Vias Públicas em Itaguatins/TO - 2020"/>
    <m/>
    <s v="Obra"/>
    <s v="Pavimentação"/>
    <s v="Pavimentação"/>
    <m/>
    <s v="06 - Em execução"/>
    <s v="CT 0.106.00/2020: Ordem de Serviço emitida."/>
    <s v="Não"/>
    <s v="Sem Restrição Informada"/>
    <s v="Sem Restrição Informada"/>
    <s v="Sem Restrição/Problema"/>
    <s v="Sem Restrição Informada"/>
    <s v="Sem Restrição Informada"/>
    <s v="NA"/>
    <s v="NA"/>
    <s v="NA"/>
    <s v="-"/>
    <s v="TO"/>
    <n v="1"/>
    <n v="0"/>
    <n v="0"/>
    <n v="0"/>
    <n v="0"/>
    <n v="238750.01"/>
    <n v="0"/>
    <n v="0"/>
    <s v="Sim"/>
    <x v="0"/>
  </r>
  <r>
    <n v="3"/>
    <x v="1054"/>
    <s v="Processos de Negócios"/>
    <s v="Economia Sustentável"/>
    <s v="Estruturar e Dinamizar Atividades Produtivas"/>
    <s v="-"/>
    <s v="AD"/>
    <s v="AD/GIM"/>
    <s v="8ª SR"/>
    <s v="3 - Projetos Complementares"/>
    <s v="Recuperação de Estradas Vicinais em Matões/MA - 2020"/>
    <m/>
    <s v="Obra"/>
    <s v="Recuperação de Estradas Vicinais"/>
    <s v="Estradas Vicinais"/>
    <m/>
    <s v="06 - Em execução"/>
    <s v="Retirada de Cláusula Suspensiva em 25/02/2021. Aguardando processo licitatório para análise."/>
    <s v="Não"/>
    <s v="Sem Restrição Informada"/>
    <s v="Sem Restrição Informada"/>
    <s v="Sem Restrição/Problema"/>
    <s v="Sem Restrição Informada"/>
    <s v="Sem Restrição Informada"/>
    <s v="NA"/>
    <s v="NA"/>
    <s v="NA"/>
    <s v="-"/>
    <s v="MA"/>
    <n v="0"/>
    <n v="0"/>
    <n v="0"/>
    <n v="0"/>
    <n v="0"/>
    <n v="1432500"/>
    <n v="0"/>
    <n v="0"/>
    <s v="Sim"/>
    <x v="0"/>
  </r>
  <r>
    <n v="3"/>
    <x v="1055"/>
    <s v="Processos de Negócios"/>
    <s v="Economia Sustentável"/>
    <s v="Estruturar e Dinamizar Atividades Produtivas"/>
    <s v="-"/>
    <s v="AD"/>
    <s v="AD/GIM"/>
    <s v="7ª SR"/>
    <s v="3 - Projetos Complementares"/>
    <s v="Pavimentação de Vias Públicas em Paulistana/PI -2020"/>
    <m/>
    <s v="Obra"/>
    <s v="Pavimentação"/>
    <s v="Pavimentação"/>
    <m/>
    <s v="00 - A iniciar"/>
    <s v="No aguardo da entrega do Projeto Básico por parte da Prefeitura para análise."/>
    <s v="Não"/>
    <s v="Sem Restrição Informada"/>
    <s v="Sem Restrição Informada"/>
    <s v="Sem Restrição/Problema"/>
    <s v="Sem Restrição Informada"/>
    <s v="Sem Restrição Informada"/>
    <s v="NA"/>
    <s v="NA"/>
    <s v="NA"/>
    <s v="-"/>
    <s v="PI"/>
    <n v="0"/>
    <n v="0"/>
    <n v="0"/>
    <n v="0"/>
    <n v="0"/>
    <n v="573000"/>
    <n v="0"/>
    <n v="0"/>
    <s v="Sim"/>
    <x v="0"/>
  </r>
  <r>
    <n v="3"/>
    <x v="1056"/>
    <s v="Processos de Negócios"/>
    <s v="Economia Sustentável"/>
    <s v="Estruturar e Dinamizar Atividades Produtivas"/>
    <s v="-"/>
    <s v="AD"/>
    <s v="AD/GIM"/>
    <s v="8ª SR"/>
    <s v="3 - Projetos Complementares"/>
    <s v="Recuperação de Estradas Vicinais em Penalva/MA - 2020"/>
    <m/>
    <s v="Obra"/>
    <s v="Recuperação de Estradas Vicinais"/>
    <s v="Estradas Vicinais"/>
    <m/>
    <s v="06 - Em execução"/>
    <s v="Projeto básico em análise."/>
    <s v="Não"/>
    <s v="Sem Restrição Informada"/>
    <s v="Sem Restrição Informada"/>
    <s v="Sem Restrição/Problema"/>
    <s v="Sem Restrição Informada"/>
    <s v="Sem Restrição Informada"/>
    <s v="NA"/>
    <s v="NA"/>
    <s v="NA"/>
    <s v="-"/>
    <s v="MA"/>
    <n v="0"/>
    <n v="0"/>
    <n v="0"/>
    <n v="0"/>
    <n v="0"/>
    <n v="1910000"/>
    <n v="0"/>
    <n v="0"/>
    <s v="Sim"/>
    <x v="0"/>
  </r>
  <r>
    <n v="3"/>
    <x v="1057"/>
    <s v="Processos de Negócios"/>
    <s v="Economia Sustentável"/>
    <s v="Estruturar e Dinamizar Atividades Produtivas"/>
    <s v="-"/>
    <s v="AD"/>
    <s v="AD/GIM"/>
    <s v="3ª SR"/>
    <s v="3 - Projetos Complementares"/>
    <s v="Pavimentação de Vias Públicas em Petrolina/PE -2020"/>
    <m/>
    <s v="Obra"/>
    <s v="Pavimentação"/>
    <s v="Pavimentação"/>
    <m/>
    <s v="03 - Em licitação"/>
    <s v="CV 3.333.00/2020 - Município em fase de licitação"/>
    <s v="Não"/>
    <s v="Sem Restrição Informada"/>
    <s v="Sem Restrição Informada"/>
    <s v="Sem Restrição/Problema"/>
    <s v="Sem Restrição Informada"/>
    <s v="Sem Restrição Informada"/>
    <s v="NA"/>
    <s v="NA"/>
    <s v="NA"/>
    <s v="-"/>
    <s v="PE"/>
    <n v="0"/>
    <n v="0"/>
    <n v="0"/>
    <n v="0"/>
    <n v="0"/>
    <n v="42488343.689999998"/>
    <n v="0"/>
    <n v="0"/>
    <s v="Sim"/>
    <x v="0"/>
  </r>
  <r>
    <n v="3"/>
    <x v="1058"/>
    <s v="Processos de Negócios"/>
    <s v="Economia Sustentável"/>
    <s v="Estruturar e Dinamizar Atividades Produtivas"/>
    <s v="-"/>
    <s v="AD"/>
    <s v="AD/GIM"/>
    <s v="8ª SR"/>
    <s v="3 - Projetos Complementares"/>
    <s v="Pavimentação de Vias Públicas em Poção de Pedras/MA -2020"/>
    <e v="#REF!"/>
    <s v="Obra"/>
    <s v="Pavimentação"/>
    <s v="Pavimentação"/>
    <m/>
    <s v="03 - Em licitação"/>
    <s v="Retirada de Cláusula suspensiva em 15/03/2021"/>
    <s v="Não"/>
    <s v="Sem Restrição Informada"/>
    <s v="Sem Restrição Informada"/>
    <s v="Sem Restrição/Problema"/>
    <s v="Sem Restrição Informada"/>
    <s v="Sem Restrição Informada"/>
    <s v="NA"/>
    <s v="NA"/>
    <s v="NA"/>
    <s v="-"/>
    <s v="MA"/>
    <n v="0"/>
    <n v="0"/>
    <n v="0"/>
    <n v="0"/>
    <n v="0"/>
    <n v="955000"/>
    <n v="0"/>
    <n v="0"/>
    <s v="Sim"/>
    <x v="0"/>
  </r>
  <r>
    <n v="2"/>
    <x v="1059"/>
    <s v="Processos de Negócios"/>
    <s v="Economia Sustentável"/>
    <s v="Estruturar e Dinamizar Atividades Produtivas"/>
    <s v="-"/>
    <s v="AD"/>
    <s v="AD/GIM"/>
    <s v="8ª SR"/>
    <s v="3 - Projetos Complementares"/>
    <s v="Pavimentação de Vias Públicas em São Francisco do Maranhão/MA -2020"/>
    <m/>
    <s v="Obra"/>
    <s v="Pavimentação"/>
    <s v="Pavimentação"/>
    <m/>
    <s v="05 - Contratado"/>
    <s v="Aguardando projeto de engenharia e licenciamento ambiental"/>
    <s v="Sim"/>
    <s v="Ambiental"/>
    <s v="Baixo"/>
    <s v="Licenciamento ambiental"/>
    <s v="Agurdando licenciamento ambiental"/>
    <s v="Sem Restrição Informada"/>
    <s v="NA"/>
    <s v="NA"/>
    <s v="NA"/>
    <s v="-"/>
    <s v="MA"/>
    <n v="0"/>
    <n v="0"/>
    <n v="0"/>
    <n v="0"/>
    <n v="0"/>
    <n v="477500"/>
    <n v="0"/>
    <n v="0"/>
    <s v="Sim"/>
    <x v="0"/>
  </r>
  <r>
    <n v="3"/>
    <x v="1060"/>
    <s v="Processos de Negócios"/>
    <s v="Economia Sustentável"/>
    <s v="Estruturar e Dinamizar Atividades Produtivas"/>
    <s v="-"/>
    <s v="AD"/>
    <s v="AD/GIM"/>
    <s v="7ª SR"/>
    <s v="3 - Projetos Complementares"/>
    <s v="Pavimentação de Vias Públicas em São Miguel do Tapuio/PI - 2020"/>
    <m/>
    <s v="Obra"/>
    <s v="Pavimentação"/>
    <s v="Pavimentação"/>
    <m/>
    <s v="01 - Ação preparatória"/>
    <s v="Aguardando apresentação de documentação para resolução de pendências para retirada de cláusula suspensivas."/>
    <s v="Não"/>
    <s v="Sem Restrição Informada"/>
    <s v="Sem Restrição Informada"/>
    <s v="Sem Restrição/Problema"/>
    <s v="Sem Restrição Informada"/>
    <s v="Sem Restrição Informada"/>
    <s v="NA"/>
    <s v="NA"/>
    <s v="NA"/>
    <s v="-"/>
    <s v="PI"/>
    <n v="0"/>
    <n v="0"/>
    <n v="0"/>
    <n v="0"/>
    <n v="0"/>
    <n v="668500"/>
    <n v="0"/>
    <n v="0"/>
    <s v="Sim"/>
    <x v="0"/>
  </r>
  <r>
    <n v="3"/>
    <x v="1061"/>
    <s v="Processos de Negócios"/>
    <s v="Economia Sustentável"/>
    <s v="Estruturar e Dinamizar Atividades Produtivas"/>
    <s v="-"/>
    <s v="AD"/>
    <s v="AD/GIM"/>
    <s v="8ª SR"/>
    <s v="3 - Projetos Complementares"/>
    <s v="Recuperação de Estradas Vicinais em Sucupira do Riachão/MA - 2020"/>
    <m/>
    <s v="Obra"/>
    <s v="Recuperação de Estradas Vicinais"/>
    <s v="Estradas Vicinais"/>
    <m/>
    <s v="06 - Em execução"/>
    <s v="Retirada de Clausula Suspensiva em 22/03/2021. Aguardando processo licitatório para análise."/>
    <s v="Não"/>
    <s v="Sem Restrição Informada"/>
    <s v="Sem Restrição Informada"/>
    <s v="Sem Restrição/Problema"/>
    <s v="Sem Restrição Informada"/>
    <s v="Sem Restrição Informada"/>
    <s v="NA"/>
    <s v="NA"/>
    <s v="NA"/>
    <s v="-"/>
    <s v="MA"/>
    <n v="0"/>
    <n v="0"/>
    <n v="0"/>
    <n v="0"/>
    <n v="0"/>
    <n v="955000"/>
    <n v="0"/>
    <n v="0"/>
    <s v="Sim"/>
    <x v="0"/>
  </r>
  <r>
    <n v="3"/>
    <x v="1062"/>
    <s v="Processos de Negócios"/>
    <s v="Economia Sustentável"/>
    <s v="Estruturar e Dinamizar Atividades Produtivas"/>
    <s v="-"/>
    <s v="AD"/>
    <s v="AD/GIM"/>
    <s v="8ª SR"/>
    <s v="3 - Projetos Complementares"/>
    <s v="Recuperação de Estradas Vicinais em Vitorino Freire/MA - 2020"/>
    <m/>
    <s v="Obra"/>
    <s v="Recuperação de Estradas Vicinais"/>
    <s v="Estradas Vicinais"/>
    <m/>
    <s v="06 - Em execução"/>
    <s v="Convênio 8.197.00/2020 - Aguardando a entrega do projeto básico para analise.   Convênio 8.316.00/2020 - Em 02.02.2021 a prefeitura disponibilizou na Plataforma + Brasil o projeto básico com requerimento da solicitação da DLA, para analise da fiscalização Codevasf. Em analise."/>
    <s v="Não"/>
    <s v="Sem Restrição Informada"/>
    <s v="Sem Restrição Informada"/>
    <s v="Sem Restrição/Problema"/>
    <s v="Sem Restrição Informada"/>
    <s v="Sem Restrição Informada"/>
    <s v="NA"/>
    <s v="NA"/>
    <s v="NA"/>
    <s v="-"/>
    <s v="MA"/>
    <n v="0"/>
    <n v="0"/>
    <n v="0"/>
    <n v="0"/>
    <n v="0"/>
    <n v="2930899.99"/>
    <n v="0"/>
    <n v="0"/>
    <s v="Sim"/>
    <x v="0"/>
  </r>
  <r>
    <n v="3"/>
    <x v="1063"/>
    <s v="Processos de Negócios"/>
    <s v="Economia Sustentável"/>
    <s v="Estruturar e Dinamizar Atividades Produtivas"/>
    <s v="-"/>
    <s v="AD"/>
    <s v="AD/GEP"/>
    <s v="6ª SR"/>
    <s v="3 - Projetos Complementares"/>
    <s v="Elaboração de Projeto Básico e Executivo de Pavimentação de Vias Públicas em Xique-Xique/BA - 2020"/>
    <m/>
    <s v="Estudos e Projetos"/>
    <s v="Estudos e Projetos"/>
    <s v="Estudos e Projetos"/>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954379.54"/>
    <n v="0"/>
    <n v="0"/>
    <s v="Sim"/>
    <x v="0"/>
  </r>
  <r>
    <n v="3"/>
    <x v="1064"/>
    <s v="Processos de Negócios"/>
    <s v="Economia Sustentável"/>
    <s v="Estruturar e Dinamizar Atividades Produtivas"/>
    <s v="-"/>
    <s v="AD"/>
    <s v="AD/GIM"/>
    <s v="3ª SR"/>
    <s v="3 - Projetos Complementares"/>
    <s v="Pavimentação em Vias Públicas no estado de Pernambuco/PE - 2020"/>
    <m/>
    <s v="Obra"/>
    <s v="Pavimentação"/>
    <s v="Pavimentação"/>
    <m/>
    <s v="05 - Contratado"/>
    <s v="CT 3.376.00/2020 - em celebração"/>
    <s v="Não"/>
    <s v="Sem Restrição Informada"/>
    <s v="Sem Restrição Informada"/>
    <s v="Sem Restrição/Problema"/>
    <s v="Sem Restrição Informada"/>
    <s v="Sem Restrição Informada"/>
    <s v="NA"/>
    <s v="NA"/>
    <s v="NA"/>
    <s v="-"/>
    <s v="PE"/>
    <n v="0"/>
    <n v="0"/>
    <n v="0"/>
    <n v="0"/>
    <n v="0"/>
    <n v="64097477.899999999"/>
    <n v="0"/>
    <n v="2736523.39"/>
    <s v="Sim"/>
    <x v="0"/>
  </r>
  <r>
    <n v="3"/>
    <x v="1065"/>
    <s v="Processos de Negócios"/>
    <s v="Economia Sustentável"/>
    <s v="Estruturar e Dinamizar Atividades Produtivas"/>
    <s v="-"/>
    <s v="AD"/>
    <s v="AD/GIM"/>
    <s v="AD"/>
    <s v="3 - Projetos Complementares"/>
    <s v="Recuperação de Estradas Vicinais em Tauá/CE - 2020"/>
    <m/>
    <s v="Obra"/>
    <s v="Recuperação de Estradas Vicinais"/>
    <s v="Estradas Vicinais"/>
    <m/>
    <s v="06 - Em execução"/>
    <s v="Convênio 0.130.00/2020 Convênio 0.131.00/2020 Convênio 0.139.00/2020: Convênio em análise na PR/AJ para confecção de termo de apostilamento. "/>
    <s v="Não"/>
    <s v="Sem Restrição Informada"/>
    <s v="Sem Restrição Informada"/>
    <s v="Sem Restrição/Problema"/>
    <s v="Sem Restrição Informada"/>
    <s v="Sem Restrição Informada"/>
    <s v="NA"/>
    <s v="NA"/>
    <s v="NA"/>
    <s v="-"/>
    <s v="CE"/>
    <n v="1"/>
    <n v="0"/>
    <n v="0"/>
    <n v="0"/>
    <n v="0"/>
    <n v="9550000"/>
    <n v="0"/>
    <n v="0"/>
    <s v="Sim"/>
    <x v="0"/>
  </r>
  <r>
    <n v="3"/>
    <x v="1066"/>
    <s v="Processos de Negócios"/>
    <s v="Economia Sustentável"/>
    <s v="Estruturar e Dinamizar Atividades Produtivas"/>
    <s v="-"/>
    <s v="AD"/>
    <s v="AD/GIM"/>
    <s v="8ª SR"/>
    <s v="3 - Projetos Complementares"/>
    <s v="Pavimentação de Vias Públicas em Grajaú/MA - 2020"/>
    <m/>
    <s v="Obra"/>
    <s v="Pavimentação"/>
    <s v="Pavimentação"/>
    <m/>
    <s v="01 - Ação preparatória"/>
    <s v="Instrumento em celebração. Fase de aprovação do projeto básico"/>
    <s v="Não"/>
    <s v="Sem Restrição Informada"/>
    <s v="Sem Restrição Informada"/>
    <s v="Sem Restrição/Problema"/>
    <s v="Sem Restrição Informada"/>
    <s v="Sem Restrição Informada"/>
    <s v="NA"/>
    <s v="NA"/>
    <s v="NA"/>
    <s v="-"/>
    <s v="MA"/>
    <n v="0"/>
    <n v="0"/>
    <n v="0"/>
    <n v="0"/>
    <n v="0"/>
    <n v="1432500"/>
    <n v="0"/>
    <n v="0"/>
    <s v="Sim"/>
    <x v="0"/>
  </r>
  <r>
    <n v="3"/>
    <x v="1067"/>
    <s v="Processos de Negócios"/>
    <s v="Economia Sustentável"/>
    <s v="Estruturar e Dinamizar Atividades Produtivas"/>
    <s v="-"/>
    <s v="AD"/>
    <s v="AD/GIM"/>
    <s v="AD"/>
    <s v="3 - Projetos Complementares"/>
    <s v="Pavimentação de Vias Públicas em Brasília/Sede - 2020"/>
    <m/>
    <s v="Obra"/>
    <s v="Pavimentação"/>
    <s v="Pavimentação"/>
    <m/>
    <s v="01 - Ação preparatória"/>
    <s v="CT 0.156.00/2020: pendente de assinatura do Diretor-Presidente. CT 0.155.00/2020: confecção de instrumento. CT 0.116.00/2020 e CT 0.134.00/2020: Aguardando emissão de Ordem de Serviço. "/>
    <s v="Não"/>
    <s v="Sem Restrição Informada"/>
    <s v="Sem Restrição Informada"/>
    <s v="Sem Restrição/Problema"/>
    <s v="Sem Restrição Informada"/>
    <s v="Sem Restrição Informada"/>
    <s v="NA"/>
    <s v="NA"/>
    <s v="NA"/>
    <s v="-"/>
    <s v="DF"/>
    <n v="1"/>
    <n v="0"/>
    <n v="0"/>
    <n v="0"/>
    <n v="0"/>
    <n v="43877538.590000004"/>
    <n v="0"/>
    <n v="0"/>
    <s v="Sim"/>
    <x v="0"/>
  </r>
  <r>
    <n v="3"/>
    <x v="1068"/>
    <s v="Processos de Negócios"/>
    <s v="Economia Sustentável"/>
    <s v="Estruturar e Dinamizar Atividades Produtivas"/>
    <s v="-"/>
    <s v="AD"/>
    <s v="AD/GIM"/>
    <s v="1ª SR"/>
    <s v="3 - Projetos Complementares"/>
    <s v="Pavimentação de Vias Públicas em Piedade dos Gerais/MG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4775000"/>
    <n v="0"/>
    <n v="0"/>
    <s v="Sim"/>
    <x v="0"/>
  </r>
  <r>
    <n v="3"/>
    <x v="1069"/>
    <s v="Processos de Negócios"/>
    <s v="Economia Sustentável"/>
    <s v="Estruturar e Dinamizar Atividades Produtivas"/>
    <s v="-"/>
    <s v="AD"/>
    <s v="AD/GIM"/>
    <s v="7ª SR"/>
    <s v="3 - Projetos Complementares"/>
    <s v="Recuperação de Estradas Vicinais em Teresina/PI - 2020"/>
    <m/>
    <s v="Obra"/>
    <s v="Recuperação de Estradas Vicinais"/>
    <s v="Estradas Vicinais"/>
    <m/>
    <s v="00 - A iniciar"/>
    <s v=" Projeto básico entregue através do Of. nº 282/2021-GB em 08/04/2021. Em análise"/>
    <s v="Não"/>
    <s v="Sem Restrição Informada"/>
    <s v="Sem Restrição Informada"/>
    <s v="Sem Restrição/Problema"/>
    <s v="Sem Restrição Informada"/>
    <s v="Sem Restrição Informada"/>
    <s v="NA"/>
    <s v="NA"/>
    <s v="NA"/>
    <s v="-"/>
    <s v="PI"/>
    <n v="0"/>
    <n v="0"/>
    <n v="0"/>
    <n v="0"/>
    <n v="0"/>
    <n v="9667500"/>
    <n v="0"/>
    <n v="0"/>
    <s v="Sim"/>
    <x v="0"/>
  </r>
  <r>
    <n v="3"/>
    <x v="1070"/>
    <s v="Processos de Negócios"/>
    <s v="Economia Sustentável"/>
    <s v="Estruturar e Dinamizar Atividades Produtivas"/>
    <s v="-"/>
    <s v="AD"/>
    <s v="AD/GIM"/>
    <s v="AD"/>
    <s v="3 - Projetos Complementares"/>
    <s v="Pavimentação de Vias Públicas em Jaupaci/GO - 2020"/>
    <m/>
    <s v="Obra"/>
    <s v="Pavimentação"/>
    <s v="Pavimentação"/>
    <m/>
    <s v="06 - Em execução"/>
    <s v="CT 0.089.00/2020: OS emitida para início da execução em 6/4/2021. A contratada está realizando levantamento topográfico das vias"/>
    <s v="Não"/>
    <s v="Sem Restrição Informada"/>
    <s v="Sem Restrição Informada"/>
    <s v="Sem Restrição/Problema"/>
    <s v="Sem Restrição Informada"/>
    <s v="Sem Restrição Informada"/>
    <s v="NA"/>
    <s v="NA"/>
    <s v="NA"/>
    <s v="-"/>
    <s v="GO"/>
    <n v="1"/>
    <n v="0"/>
    <n v="0"/>
    <n v="0"/>
    <n v="0"/>
    <n v="286500"/>
    <n v="0"/>
    <n v="0"/>
    <s v="Sim"/>
    <x v="0"/>
  </r>
  <r>
    <n v="3"/>
    <x v="1071"/>
    <s v="Processos de Negócios"/>
    <s v="Economia Sustentável"/>
    <s v="Estruturar e Dinamizar Atividades Produtivas"/>
    <s v="-"/>
    <s v="AD"/>
    <s v="AD/GIM"/>
    <s v="2ª SR"/>
    <s v="3 - Projetos Complementares"/>
    <s v="Pavimentação de Vias Públicas em Guanambi/BA - 2020"/>
    <m/>
    <s v="Obra"/>
    <s v="Pavimentação"/>
    <s v="Pavimentação"/>
    <m/>
    <s v="06 - Em execução"/>
    <s v="Último monitoramento do fiscal em 30/05/2021: Ao iniciar a montagem da planilha de medição no padrão CODEVASF, a fiscalização percebeu que havia dois tipos de erro na planilha orçamentária original do Contrato. Em razão disto, o fiscal efetuou as correções, no intuito de eliminar erros aritméticos e divergências de preços unitários, mantendo os quantitativos do projeto e atentando para os limites dos preços unitários e do preço total."/>
    <s v="Não"/>
    <s v="Sem Restrição Informada"/>
    <s v="Sem Restrição Informada"/>
    <s v="Sem Restrição/Problema"/>
    <s v="Sem Restrição Informada"/>
    <s v="Sem Restrição Informada"/>
    <s v="NA"/>
    <s v="NA"/>
    <s v="NA"/>
    <s v="-"/>
    <s v="BA"/>
    <n v="10"/>
    <n v="0"/>
    <n v="0"/>
    <n v="0"/>
    <n v="0"/>
    <n v="1393058.24"/>
    <n v="0"/>
    <n v="0"/>
    <s v="Sim"/>
    <x v="0"/>
  </r>
  <r>
    <n v="3"/>
    <x v="1072"/>
    <s v="Processos de Negócios"/>
    <s v="Economia Sustentável"/>
    <s v="Estruturar e Dinamizar Atividades Produtivas"/>
    <s v="-"/>
    <s v="AD"/>
    <s v="AD/GIM"/>
    <s v="AD"/>
    <s v="3 - Projetos Complementares"/>
    <s v="Pavimentação de Vias Públicas em Bom Jardim de Goiás/GO - 2020"/>
    <m/>
    <s v="Obra"/>
    <s v="Pavimentação"/>
    <s v="Pavimentação"/>
    <m/>
    <s v="06 - Em execução"/>
    <s v="CT 0.090.00/2020: Instrumento em Execução, conforme Ordem de Serviço, emitida para início em 6/4/2021. A contratada está realizando levantamento topográfico das vias"/>
    <s v="Não"/>
    <s v="Sem Restrição Informada"/>
    <s v="Sem Restrição Informada"/>
    <s v="Sem Restrição/Problema"/>
    <s v="Sem Restrição Informada"/>
    <s v="Sem Restrição Informada"/>
    <s v="NA"/>
    <s v="NA"/>
    <s v="NA"/>
    <s v="-"/>
    <s v="GO"/>
    <n v="1"/>
    <n v="0"/>
    <n v="0"/>
    <n v="0"/>
    <n v="0"/>
    <n v="382000"/>
    <n v="0"/>
    <n v="0"/>
    <s v="Sim"/>
    <x v="0"/>
  </r>
  <r>
    <n v="3"/>
    <x v="1073"/>
    <s v="Processos de Negócios"/>
    <s v="Economia Sustentável"/>
    <s v="Estruturar e Dinamizar Atividades Produtivas"/>
    <s v="-"/>
    <s v="AD"/>
    <s v="AD/GIM"/>
    <s v="7ª SR"/>
    <s v="3 - Projetos Complementares"/>
    <s v="Pavimentação de Vias Públicas em Teresina/PI -2020"/>
    <m/>
    <s v="Obra"/>
    <s v="Pavimentação"/>
    <s v="Pavimentação"/>
    <m/>
    <s v="00 - A iniciar"/>
    <s v="Aguardando apresentação de documentação para resolução de pendências para retirada de cláusula suspensiva."/>
    <s v="Não"/>
    <s v="Sem Restrição Informada"/>
    <s v="Sem Restrição Informada"/>
    <s v="Sem Restrição/Problema"/>
    <s v="Sem Restrição Informada"/>
    <s v="Sem Restrição Informada"/>
    <s v="NA"/>
    <s v="NA"/>
    <s v="NA"/>
    <s v="-"/>
    <s v="PI"/>
    <n v="0"/>
    <n v="0"/>
    <n v="0"/>
    <n v="0"/>
    <n v="0"/>
    <n v="3839100"/>
    <n v="0"/>
    <n v="0"/>
    <s v="Sim"/>
    <x v="0"/>
  </r>
  <r>
    <n v="3"/>
    <x v="1074"/>
    <s v="Processos de Negócios"/>
    <s v="Economia Sustentável"/>
    <s v="Estruturar e Dinamizar Atividades Produtivas"/>
    <s v="-"/>
    <s v="AD"/>
    <s v="AD/GIM"/>
    <s v="AD"/>
    <s v="3 - Projetos Complementares"/>
    <s v="Construção de Pontes em Piranhas/GO - 2020"/>
    <m/>
    <s v="Obra"/>
    <s v="Construção de Pontes"/>
    <s v="Construção de Pontes"/>
    <m/>
    <s v="06 - Em execução"/>
    <s v="CT 0.0114.00/2020: Instrumento em execução, conforme OS. "/>
    <s v="Não"/>
    <s v="Sem Restrição Informada"/>
    <s v="Sem Restrição Informada"/>
    <s v="Sem Restrição/Problema"/>
    <s v="Sem Restrição Informada"/>
    <s v="Sem Restrição Informada"/>
    <s v="NA"/>
    <s v="NA"/>
    <s v="NA"/>
    <s v="-"/>
    <s v="GO"/>
    <n v="1"/>
    <n v="0"/>
    <n v="0"/>
    <n v="0"/>
    <n v="0"/>
    <n v="415444.74"/>
    <n v="0"/>
    <n v="0"/>
    <s v="Sim"/>
    <x v="0"/>
  </r>
  <r>
    <n v="3"/>
    <x v="1075"/>
    <s v="Processos de Negócios"/>
    <s v="Economia Sustentável"/>
    <s v="Estruturar e Dinamizar Atividades Produtivas"/>
    <s v="-"/>
    <s v="AD"/>
    <s v="AD/GIM"/>
    <s v="5ª SR"/>
    <s v="3 - Projetos Complementares"/>
    <s v="Pavimentação de vias públicas em Messias/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444737.74"/>
    <n v="0"/>
    <n v="0"/>
    <s v="Sim"/>
    <x v="0"/>
  </r>
  <r>
    <n v="3"/>
    <x v="1076"/>
    <s v="Processos de Negócios"/>
    <s v="Economia Sustentável"/>
    <s v="Estruturar e Dinamizar Atividades Produtivas"/>
    <s v="-"/>
    <s v="AD"/>
    <s v="AD/GIM"/>
    <s v="AD"/>
    <s v="3 - Projetos Complementares"/>
    <s v="Construção de Pontes em Niquelândia/GO - 2020"/>
    <m/>
    <s v="Obra"/>
    <s v="Construção de Pontes"/>
    <s v="Construção de Pontes"/>
    <m/>
    <s v="06 - Em execução"/>
    <s v="CT 0.115.00/2020: Aguardando a empresa contratada apresentar projeto executivo"/>
    <s v="Não"/>
    <s v="Sem Restrição Informada"/>
    <s v="Sem Restrição Informada"/>
    <s v="Sem Restrição/Problema"/>
    <s v="Sem Restrição Informada"/>
    <s v="Sem Restrição Informada"/>
    <s v="NA"/>
    <s v="NA"/>
    <s v="NA"/>
    <s v="-"/>
    <s v="GO"/>
    <n v="1"/>
    <n v="0"/>
    <n v="0"/>
    <n v="0"/>
    <n v="0"/>
    <n v="587074.38"/>
    <n v="0"/>
    <n v="0"/>
    <s v="Sim"/>
    <x v="0"/>
  </r>
  <r>
    <n v="3"/>
    <x v="1077"/>
    <s v="Processos de Negócios"/>
    <s v="Economia Sustentável"/>
    <s v="Estruturar e Dinamizar Atividades Produtivas"/>
    <s v="-"/>
    <s v="AD"/>
    <s v="AD/GIM"/>
    <s v="AD"/>
    <s v="3 - Projetos Complementares"/>
    <s v="Construção de Pontes no Estado de Goiás - 2020"/>
    <m/>
    <s v="Obra"/>
    <s v="Construção de Pontes"/>
    <s v="Construção de Pontes"/>
    <m/>
    <s v="06 - Em execução"/>
    <s v="Contrato 0.180.00/2020: contratação em andamento; foram emitidas as declarações de inexigibilidade de licenciamento ambiental e foi realização a indicação de municípios à serem beneficiados .  A contratada está elaborando os projetos executivos, conforme levantamento."/>
    <s v="Não"/>
    <s v="Sem Restrição Informada"/>
    <s v="Sem Restrição Informada"/>
    <s v="Sem Restrição/Problema"/>
    <s v="Sem Restrição Informada"/>
    <s v="Sem Restrição Informada"/>
    <s v="NA"/>
    <s v="NA"/>
    <s v="NA"/>
    <s v="-"/>
    <s v="GO"/>
    <n v="1"/>
    <n v="0"/>
    <n v="0"/>
    <n v="0"/>
    <n v="0"/>
    <n v="22257200"/>
    <n v="0"/>
    <n v="0"/>
    <s v="Sim"/>
    <x v="0"/>
  </r>
  <r>
    <n v="3"/>
    <x v="1078"/>
    <s v="Processos de Negócios"/>
    <s v="Economia Sustentável"/>
    <s v="Estruturar e Dinamizar Atividades Produtivas"/>
    <s v="-"/>
    <s v="AD"/>
    <s v="AD/GIM"/>
    <s v="5ª SR"/>
    <s v="3 - Projetos Complementares"/>
    <s v="Pavimentação de Vias Públicas no Estado de Alagoas/AL - 2020"/>
    <m/>
    <s v="Obra"/>
    <s v="Pavimentação"/>
    <s v="Pavimentação"/>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5997460.450000003"/>
    <n v="0"/>
    <n v="1658163.42"/>
    <s v="Sim"/>
    <x v="0"/>
  </r>
  <r>
    <n v="3"/>
    <x v="1079"/>
    <s v="Processos de Negócios"/>
    <s v="Economia Sustentável"/>
    <s v="Estruturar e Dinamizar Atividades Produtivas"/>
    <s v="-"/>
    <s v="AD"/>
    <s v="AD/GIM"/>
    <s v="5ª SR"/>
    <s v="3 - Projetos Complementares"/>
    <s v="Construção/Recuperação de Praças em Canapi/AL - 2020"/>
    <m/>
    <s v="Obra"/>
    <s v="Praça"/>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NA"/>
    <s v="NA"/>
    <s v="NA"/>
    <s v="-"/>
    <s v="AL"/>
    <n v="0"/>
    <n v="0"/>
    <n v="0"/>
    <n v="0"/>
    <n v="0"/>
    <n v="360110.16"/>
    <n v="0"/>
    <n v="52634.71"/>
    <s v="Sim"/>
    <x v="0"/>
  </r>
  <r>
    <n v="3"/>
    <x v="1080"/>
    <s v="Processos de Negócios"/>
    <s v="Economia Sustentável"/>
    <s v="Estruturar e Dinamizar Atividades Produtivas"/>
    <s v="-"/>
    <s v="AD"/>
    <s v="AD/GIM"/>
    <s v="4ª SR"/>
    <s v="3 - Projetos Complementares"/>
    <s v="Construção/Recuperação de Praças em Itabaianinha/SE - 2020"/>
    <m/>
    <s v="Obra"/>
    <s v="Praça"/>
    <s v="Ações de Apoio ao Desenvolvimento Regional"/>
    <m/>
    <s v="06 - Em execução"/>
    <s v="Durante a execução dos serviços propostos observou-se a necessidade de adequação dos projetos: elétricos, drenagem e hidráulico cabendo revisão dos projetos base. A empresa contratada executou o emassamento das pardes internas, fechamento com alvenaria de bloco cerâmico e confecção de sapatas das estruturas de sustentação dos telhados."/>
    <s v="Não"/>
    <s v="Sem Restrição Informada"/>
    <s v="Sem Restrição Informada"/>
    <s v="Sem Restrição/Problema"/>
    <s v="Sem Restrição Informada"/>
    <s v="Sem Restrição Informada"/>
    <s v="NA"/>
    <s v="NA"/>
    <s v="NA"/>
    <s v="-"/>
    <s v="SE"/>
    <n v="1"/>
    <n v="0"/>
    <n v="0"/>
    <n v="0"/>
    <n v="0"/>
    <n v="1099532.5900000001"/>
    <n v="0"/>
    <n v="53284.49"/>
    <s v="Sim"/>
    <x v="0"/>
  </r>
  <r>
    <n v="3"/>
    <x v="1081"/>
    <s v="Processos de Negócios"/>
    <s v="Economia Sustentável"/>
    <s v="Estruturar e Dinamizar Atividades Produtivas"/>
    <s v="-"/>
    <s v="AD"/>
    <s v="AD/GIM"/>
    <s v="7ª SR"/>
    <s v="3 - Projetos Complementares"/>
    <s v="Pavimentação de Vias Públicas em Curralinhos/PI -2020"/>
    <m/>
    <s v="Obra"/>
    <s v="Pavimentação"/>
    <s v="Pavimentação"/>
    <m/>
    <s v="01 - Ação preparatória"/>
    <s v="Novo Instrumento do Tipo CT de nº 7.241.00/2020 foi Cadastrado com as informações da solicitação de empenho nº 570492/2020!"/>
    <s v="Não"/>
    <s v="Sem Restrição Informada"/>
    <s v="Sem Restrição Informada"/>
    <s v="Sem Restrição/Problema"/>
    <s v="Sem Restrição Informada"/>
    <s v="Sem Restrição Informada"/>
    <s v="NA"/>
    <s v="NA"/>
    <s v="NA"/>
    <s v="-"/>
    <s v="PI"/>
    <n v="0"/>
    <n v="0"/>
    <n v="0"/>
    <n v="0"/>
    <n v="0"/>
    <n v="538804.16"/>
    <n v="0"/>
    <n v="0"/>
    <s v="Sim"/>
    <x v="0"/>
  </r>
  <r>
    <n v="3"/>
    <x v="1082"/>
    <s v="Processos de Negócios"/>
    <s v="Economia Sustentável"/>
    <s v="Estruturar e Dinamizar Atividades Produtivas"/>
    <s v="-"/>
    <s v="AD"/>
    <s v="AD/GIM"/>
    <s v="1ª SR"/>
    <s v="3 - Projetos Complementares"/>
    <s v="Construção de Ponte em Bonfinópolis de Minas Gerais/MG - 2020"/>
    <m/>
    <s v="Obra"/>
    <s v="Construção de Pontes"/>
    <s v="Construção de Ponte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324000"/>
    <n v="0"/>
    <n v="0"/>
    <s v="Sim"/>
    <x v="0"/>
  </r>
  <r>
    <n v="3"/>
    <x v="1083"/>
    <s v="Processos de Negócios"/>
    <s v="Economia Sustentável"/>
    <s v="Estruturar e Dinamizar Atividades Produtivas"/>
    <s v="-"/>
    <s v="AD"/>
    <s v="AD/GIM"/>
    <s v="2ª SR"/>
    <s v="3 - Projetos Complementares"/>
    <s v="Pavimentação de Vias Públicas em Gentio do Ouro/BA - 2020"/>
    <m/>
    <s v="Obra"/>
    <s v="Pavimentação"/>
    <s v="Pavimentação"/>
    <m/>
    <s v="00 - A iniciar"/>
    <s v="O contrato está em celebração"/>
    <s v="Não"/>
    <s v="Sem Restrição Informada"/>
    <s v="Sem Restrição Informada"/>
    <s v="Sem Restrição/Problema"/>
    <s v="Sem Restrição Informada"/>
    <s v="Sem Restrição Informada"/>
    <s v="NA"/>
    <s v="NA"/>
    <s v="NA"/>
    <s v="-"/>
    <s v="BA"/>
    <n v="0"/>
    <n v="0"/>
    <n v="0"/>
    <n v="0"/>
    <n v="0"/>
    <n v="333629.53999999998"/>
    <n v="0"/>
    <n v="0"/>
    <s v="Sim"/>
    <x v="0"/>
  </r>
  <r>
    <n v="3"/>
    <x v="1084"/>
    <s v="Processos de Negócios"/>
    <s v="Economia Sustentável"/>
    <s v="Estruturar e Dinamizar Atividades Produtivas"/>
    <s v="-"/>
    <s v="AD"/>
    <s v="AD/GIM"/>
    <s v="7ª SR"/>
    <s v="3 - Projetos Complementares"/>
    <s v="Pavimentação de Vias Públicas em Assunção do Piauí/PI -2020"/>
    <m/>
    <s v="Obra"/>
    <s v="Pavimentação"/>
    <s v="Pavimentação"/>
    <m/>
    <s v="01 - Ação preparatória"/>
    <s v="Aguardando apresentação de documentação para resolução de pendências para retirada de cláusula suspensivas."/>
    <s v="Não"/>
    <s v="Sem Restrição Informada"/>
    <s v="Sem Restrição Informada"/>
    <s v="Sem Restrição/Problema"/>
    <s v="Sem Restrição Informada"/>
    <s v="Sem Restrição Informada"/>
    <s v="NA"/>
    <s v="NA"/>
    <s v="NA"/>
    <s v="-"/>
    <s v="PI"/>
    <n v="0"/>
    <n v="0"/>
    <n v="0"/>
    <n v="0"/>
    <n v="0"/>
    <n v="668500"/>
    <n v="0"/>
    <n v="0"/>
    <s v="Sim"/>
    <x v="0"/>
  </r>
  <r>
    <n v="2"/>
    <x v="1085"/>
    <s v="Processos de Negócios"/>
    <s v="Economia Sustentável"/>
    <s v="Estruturar e Dinamizar Atividades Produtivas"/>
    <s v="-"/>
    <s v="AD"/>
    <s v="AD/GIM"/>
    <s v="8ª SR"/>
    <s v="3 - Projetos Complementares"/>
    <s v="Pavimentação de Vias Públicas em Bacabal/MA -2020"/>
    <m/>
    <s v="Obra"/>
    <s v="Pavimentação"/>
    <s v="Pavimentação"/>
    <m/>
    <s v="02 - Conveniado"/>
    <s v="Cláusula Suspensiva. Aguardando projeto básico e licenciamento ambiental"/>
    <s v="Sim"/>
    <s v="Técnico"/>
    <s v="Baixo"/>
    <s v="Pendência do Convenente - Claúsula Suspensiva"/>
    <s v="Convênio com clausula suspensiva"/>
    <s v="Sem Restrição Informada"/>
    <s v="NA"/>
    <s v="NA"/>
    <s v="NA"/>
    <s v="-"/>
    <s v="MA"/>
    <n v="0"/>
    <n v="0"/>
    <n v="0"/>
    <n v="0"/>
    <n v="0"/>
    <n v="9550000"/>
    <n v="0"/>
    <n v="0"/>
    <s v="Sim"/>
    <x v="0"/>
  </r>
  <r>
    <n v="2"/>
    <x v="1086"/>
    <s v="Processos de Negócios"/>
    <s v="Economia Sustentável"/>
    <s v="Estruturar e Dinamizar Atividades Produtivas"/>
    <s v="-"/>
    <s v="AD"/>
    <s v="AD/GIM"/>
    <s v="8ª SR"/>
    <s v="3 - Projetos Complementares"/>
    <s v="Pavimentação de Vias Públicas em Balsas/MA -2020"/>
    <m/>
    <s v="Obra"/>
    <s v="Pavimentação"/>
    <s v="Pavimentação"/>
    <m/>
    <s v="02 - Conveniado"/>
    <s v="Cláusula Suspensiva. Aguardando projeto básico"/>
    <s v="Sim"/>
    <s v="Técnico"/>
    <s v="Baixo"/>
    <s v="Pendência do Convenente - Claúsula Suspensiva"/>
    <s v="Convênio com clausula suspensiva"/>
    <s v="Sem Restrição Informada"/>
    <s v="NA"/>
    <s v="NA"/>
    <s v="NA"/>
    <s v="-"/>
    <s v="MA"/>
    <n v="0"/>
    <n v="0"/>
    <n v="0"/>
    <n v="0"/>
    <n v="0"/>
    <n v="14325000"/>
    <n v="0"/>
    <n v="0"/>
    <s v="Sim"/>
    <x v="0"/>
  </r>
  <r>
    <n v="3"/>
    <x v="1087"/>
    <s v="Processos de Negócios"/>
    <s v="Economia Sustentável"/>
    <s v="Estruturar e Dinamizar Atividades Produtivas"/>
    <s v="-"/>
    <s v="AD"/>
    <s v="AD/GIM"/>
    <s v="8ª SR"/>
    <s v="3 - Projetos Complementares"/>
    <s v="Recuperação de Estradas Vicinais em Balsas/MA - 2020"/>
    <m/>
    <s v="Obra"/>
    <s v="Recuperação de Estradas Vicinais"/>
    <s v="Estradas Vicinais"/>
    <m/>
    <s v="06 - Em execução"/>
    <s v="Em 17/12/2020, a prefeitura disponibilizou o projeto básico para analise da fiscalização na Plataforma + Brasil. No entanto não comunicou a Codevasf. Emitido Parecer Técnico n° 21/2021 solicitando ajustes. Aguardando ajustes no PB (Revisão 01) pela Prefeitura."/>
    <s v="Não"/>
    <s v="Sem Restrição Informada"/>
    <s v="Sem Restrição Informada"/>
    <s v="Sem Restrição/Problema"/>
    <s v="Sem Restrição Informada"/>
    <s v="Sem Restrição Informada"/>
    <s v="NA"/>
    <s v="NA"/>
    <s v="NA"/>
    <s v="-"/>
    <s v="MA"/>
    <n v="0"/>
    <n v="0"/>
    <n v="0"/>
    <n v="0"/>
    <n v="0"/>
    <n v="4775000"/>
    <n v="0"/>
    <n v="0"/>
    <s v="Sim"/>
    <x v="0"/>
  </r>
  <r>
    <n v="3"/>
    <x v="1088"/>
    <s v="Processos de Negócios"/>
    <s v="Economia Sustentável"/>
    <s v="Estruturar e Dinamizar Atividades Produtivas"/>
    <s v="-"/>
    <s v="AD"/>
    <s v="AD/GIM"/>
    <s v="8ª SR"/>
    <s v="3 - Projetos Complementares"/>
    <s v="Recuperação de Estradas Vicinais em Bernardo do Mearim/MA - 2020"/>
    <m/>
    <s v="Obra"/>
    <s v="Recuperação de Estradas Vicinais"/>
    <s v="Estradas Vicinais"/>
    <m/>
    <s v="06 - Em execução"/>
    <s v="Projeto básico enviado para análise em 30/04/2021. Iniciada análise me 05/05/2021."/>
    <s v="Não"/>
    <s v="Sem Restrição Informada"/>
    <s v="Sem Restrição Informada"/>
    <s v="Sem Restrição/Problema"/>
    <s v="Sem Restrição Informada"/>
    <s v="Sem Restrição Informada"/>
    <s v="NA"/>
    <s v="NA"/>
    <s v="NA"/>
    <s v="-"/>
    <s v="MA"/>
    <n v="0"/>
    <n v="0"/>
    <n v="0"/>
    <n v="0"/>
    <n v="0"/>
    <n v="477500"/>
    <n v="0"/>
    <n v="0"/>
    <s v="Sim"/>
    <x v="0"/>
  </r>
  <r>
    <n v="3"/>
    <x v="1089"/>
    <s v="Processos de Negócios"/>
    <s v="Economia Sustentável"/>
    <s v="Estruturar e Dinamizar Atividades Produtivas"/>
    <s v="-"/>
    <s v="AD"/>
    <s v="AD/GIM"/>
    <s v="2ª SR"/>
    <s v="3 - Projetos Complementares"/>
    <s v="Pavimentação de Vias Públicas em Cafarnaum/BA - 2020"/>
    <m/>
    <s v="Obra"/>
    <s v="Pavimentação"/>
    <s v="Pavimentação"/>
    <m/>
    <s v="01 - Ação preparatória"/>
    <s v="Últimos monitoramentos no Sigec: 1) CT 2.509.00/20 em 01/06/21 - A empresa está desmobilizando da obra de Oliveira dos Brejinhos para Cafarnaum; 2) CV 2.604.00/20 em 14/05/21 - 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3355241.56"/>
    <n v="0"/>
    <n v="0"/>
    <s v="Sim"/>
    <x v="0"/>
  </r>
  <r>
    <n v="3"/>
    <x v="1090"/>
    <s v="Processos de Negócios"/>
    <s v="Economia Sustentável"/>
    <s v="Estruturar e Dinamizar Atividades Produtivas"/>
    <s v="-"/>
    <s v="AD"/>
    <s v="AD/GIM"/>
    <s v="7ª SR"/>
    <s v="3 - Projetos Complementares"/>
    <s v="Pavimentação de Vias Públicas em Gilbués/PI -2020"/>
    <m/>
    <s v="Obra"/>
    <s v="Pavimentação"/>
    <s v="Pavimentação"/>
    <m/>
    <s v="01 - Ação preparatória"/>
    <s v="No aguardo da entrega do Projeto Básico por parte da Prefeitura para análise."/>
    <s v="Não"/>
    <s v="Sem Restrição Informada"/>
    <s v="Sem Restrição Informada"/>
    <s v="Sem Restrição/Problema"/>
    <s v="Sem Restrição Informada"/>
    <s v="Sem Restrição Informada"/>
    <s v="NA"/>
    <s v="NA"/>
    <s v="NA"/>
    <s v="-"/>
    <s v="PI"/>
    <n v="0"/>
    <n v="0"/>
    <n v="0"/>
    <n v="0"/>
    <n v="0"/>
    <n v="286500"/>
    <n v="0"/>
    <n v="0"/>
    <s v="Sim"/>
    <x v="0"/>
  </r>
  <r>
    <n v="3"/>
    <x v="1091"/>
    <s v="Processos de Negócios"/>
    <s v="Economia Sustentável"/>
    <s v="Estruturar e Dinamizar Atividades Produtivas"/>
    <s v="-"/>
    <s v="AD"/>
    <s v="AD/GIM"/>
    <s v="8ª SR"/>
    <s v="3 - Projetos Complementares"/>
    <s v="Recuperação de Estradas Vicinais em Graça Aranha/MA - 2020"/>
    <m/>
    <s v="Obra"/>
    <s v="Recuperação de Estradas Vicinais"/>
    <s v="Estradas Vicinais"/>
    <m/>
    <s v="06 - Em execução"/>
    <s v="Convênio 8.297.00/2020 - Aguardando envio do Projeto Básico para análise. Convênio 8.317.00/2020 - Projeto básico aprovado pela fiscalização em 07/03/2021, retirada a cláusula suspensiva em 09/03/2021, aguardando o processo licitatório para analise da fiscalização."/>
    <s v="Não"/>
    <s v="Sem Restrição Informada"/>
    <s v="Sem Restrição Informada"/>
    <s v="Sem Restrição/Problema"/>
    <s v="Sem Restrição Informada"/>
    <s v="Sem Restrição Informada"/>
    <s v="NA"/>
    <s v="NA"/>
    <s v="NA"/>
    <s v="-"/>
    <s v="MA"/>
    <n v="0"/>
    <n v="0"/>
    <n v="0"/>
    <n v="0"/>
    <n v="0"/>
    <n v="1955000"/>
    <n v="0"/>
    <n v="0"/>
    <s v="Sim"/>
    <x v="0"/>
  </r>
  <r>
    <n v="3"/>
    <x v="1092"/>
    <s v="Processos de Negócios"/>
    <s v="Economia Sustentável"/>
    <s v="Estruturar e Dinamizar Atividades Produtivas"/>
    <s v="-"/>
    <s v="AD"/>
    <s v="AD/GIM"/>
    <s v="8ª SR"/>
    <s v="3 - Projetos Complementares"/>
    <s v="Recuperação de Estradas Vicinais em Grajaú/MA - 2020"/>
    <m/>
    <s v="Obra"/>
    <s v="Recuperação de Estradas Vicinais"/>
    <s v="Estradas Vicinais"/>
    <m/>
    <s v="06 - Em execução"/>
    <s v="Solicitada complementação do projeto básico via Siconv dia 17/03/2021."/>
    <s v="Não"/>
    <s v="Sem Restrição Informada"/>
    <s v="Sem Restrição Informada"/>
    <s v="Sem Restrição/Problema"/>
    <s v="Sem Restrição Informada"/>
    <s v="Sem Restrição Informada"/>
    <s v="NA"/>
    <s v="NA"/>
    <s v="NA"/>
    <s v="-"/>
    <s v="MA"/>
    <n v="0"/>
    <n v="0"/>
    <n v="0"/>
    <n v="0"/>
    <n v="0"/>
    <n v="764000"/>
    <n v="0"/>
    <n v="0"/>
    <s v="Sim"/>
    <x v="0"/>
  </r>
  <r>
    <n v="3"/>
    <x v="1093"/>
    <s v="Processos de Negócios"/>
    <s v="Economia Sustentável"/>
    <s v="Estruturar e Dinamizar Atividades Produtivas"/>
    <s v="-"/>
    <s v="AD"/>
    <s v="AD/GIM"/>
    <s v="2ª SR"/>
    <s v="3 - Projetos Complementares"/>
    <s v="Pavimentação de Vias Públicas em Ibipeba/BA - 2020"/>
    <m/>
    <s v="Obra"/>
    <s v="Pavimentação"/>
    <s v="Pavimentação"/>
    <m/>
    <s v="01 - Ação preparatória"/>
    <s v="Último monitoramento do fiscal no Sigec em 14/05/2021: C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2865000"/>
    <n v="0"/>
    <n v="0"/>
    <s v="Sim"/>
    <x v="0"/>
  </r>
  <r>
    <n v="3"/>
    <x v="1094"/>
    <s v="Processos de Negócios"/>
    <s v="Economia Sustentável"/>
    <s v="Estruturar e Dinamizar Atividades Produtivas"/>
    <s v="-"/>
    <s v="AD"/>
    <s v="AD/GIM"/>
    <s v="2ª SR"/>
    <s v="3 - Projetos Complementares"/>
    <s v="Pavimentação de Vias Públicas em Ibipitanga/BA - 2020"/>
    <e v="#REF!"/>
    <s v="Obra"/>
    <s v="Pavimentação"/>
    <s v="Pavimentação"/>
    <m/>
    <s v="03 - Em licitação"/>
    <s v="Último monitoramento do fiscal no Sigec em 14/05/2021: Aguardando a prefeitura realizar a licitação da obra."/>
    <s v="Não"/>
    <s v="Sem Restrição Informada"/>
    <s v="Sem Restrição Informada"/>
    <s v="Sem Restrição/Problema"/>
    <s v="Sem Restrição Informada"/>
    <s v="Sem Restrição Informada"/>
    <s v="NA"/>
    <s v="NA"/>
    <s v="NA"/>
    <s v="-"/>
    <s v="BA"/>
    <n v="0"/>
    <n v="0"/>
    <n v="0"/>
    <n v="0"/>
    <n v="0"/>
    <n v="382000"/>
    <n v="0"/>
    <n v="0"/>
    <s v="Sim"/>
    <x v="0"/>
  </r>
  <r>
    <n v="3"/>
    <x v="1095"/>
    <s v="Processos de Negócios"/>
    <s v="Economia Sustentável"/>
    <s v="Estruturar e Dinamizar Atividades Produtivas"/>
    <s v="-"/>
    <s v="AD"/>
    <s v="AD/GIM"/>
    <s v="8ª SR"/>
    <s v="3 - Projetos Complementares"/>
    <s v="Recuperação de Estradas Vicinais em Icatu/MA - 2020"/>
    <m/>
    <s v="Obra"/>
    <s v="Recuperação de Estradas Vicinais"/>
    <s v="Estradas Vicinais"/>
    <m/>
    <s v="06 - Em execução"/>
    <s v="Convênio 8.087.00/2020 - Retirada de Cláusula Suspensiva em 25/02/2021. Aguardando processo licitatório para análise.  Convênio 8.320.00/2020 - Aguardando a entrega do projeto básico para analise"/>
    <s v="Não"/>
    <s v="Sem Restrição Informada"/>
    <s v="Sem Restrição Informada"/>
    <s v="Sem Restrição/Problema"/>
    <s v="Sem Restrição Informada"/>
    <s v="Sem Restrição Informada"/>
    <s v="NA"/>
    <s v="NA"/>
    <s v="NA"/>
    <s v="-"/>
    <s v="MA"/>
    <n v="0"/>
    <n v="0"/>
    <n v="0"/>
    <n v="0"/>
    <n v="0"/>
    <n v="2530750"/>
    <n v="0"/>
    <n v="0"/>
    <s v="Sim"/>
    <x v="0"/>
  </r>
  <r>
    <n v="3"/>
    <x v="1096"/>
    <s v="Processos de Negócios"/>
    <s v="Economia Sustentável"/>
    <s v="Estruturar e Dinamizar Atividades Produtivas"/>
    <s v="-"/>
    <s v="AD"/>
    <s v="AD/GIM"/>
    <s v="7ª SR"/>
    <s v="3 - Projetos Complementares"/>
    <s v="Pavimentação de Vias Públicas em Inhuma/PI - 2020"/>
    <m/>
    <s v="Obra"/>
    <s v="Pavimentação"/>
    <s v="Pavimentação"/>
    <m/>
    <s v="01 - Ação preparatória"/>
    <s v="Aguardando documentos para retirada da cláusula suspensiva."/>
    <s v="Não"/>
    <s v="Sem Restrição Informada"/>
    <s v="Sem Restrição Informada"/>
    <s v="Sem Restrição/Problema"/>
    <s v="Sem Restrição Informada"/>
    <s v="Sem Restrição Informada"/>
    <s v="NA"/>
    <s v="NA"/>
    <s v="NA"/>
    <s v="-"/>
    <s v="PI"/>
    <n v="0"/>
    <n v="0"/>
    <n v="0"/>
    <n v="0"/>
    <n v="0"/>
    <n v="477500"/>
    <n v="0"/>
    <n v="0"/>
    <s v="Sim"/>
    <x v="0"/>
  </r>
  <r>
    <n v="3"/>
    <x v="1097"/>
    <s v="Processos de Negócios"/>
    <s v="Economia Sustentável"/>
    <s v="Estruturar e Dinamizar Atividades Produtivas"/>
    <s v="-"/>
    <s v="AD"/>
    <s v="AD/GIM"/>
    <s v="7ª SR"/>
    <s v="3 - Projetos Complementares"/>
    <s v="Pavimentação de Vias Públicas em Ipiranga do Piauí/PI - 2020"/>
    <m/>
    <s v="Obra"/>
    <s v="Pavimentação"/>
    <s v="Pavimentação"/>
    <m/>
    <s v="01 - Ação preparatória"/>
    <s v="Convênio celebrado com cláusula suspensiva: Titularidade de Área, Projeto de Engenharia e Licenciamento Ambiental Prévio. Aguardando convenente apresentar a documentação. Vencimento: 30/11/2021."/>
    <s v="Não"/>
    <s v="Sem Restrição Informada"/>
    <s v="Sem Restrição Informada"/>
    <s v="Sem Restrição/Problema"/>
    <s v="Sem Restrição Informada"/>
    <s v="Sem Restrição Informada"/>
    <s v="NA"/>
    <s v="NA"/>
    <s v="NA"/>
    <s v="-"/>
    <s v="PI"/>
    <n v="0"/>
    <n v="0"/>
    <n v="0"/>
    <n v="0"/>
    <n v="0"/>
    <n v="286500"/>
    <n v="0"/>
    <n v="0"/>
    <s v="Sim"/>
    <x v="0"/>
  </r>
  <r>
    <n v="3"/>
    <x v="1098"/>
    <s v="Processos de Negócios"/>
    <s v="Economia Sustentável"/>
    <s v="Estruturar e Dinamizar Atividades Produtivas"/>
    <s v="-"/>
    <s v="AD"/>
    <s v="AD/GIM"/>
    <s v="2ª SR"/>
    <s v="3 - Projetos Complementares"/>
    <s v="Pavimentação de Vias Públicas em Lapão/BA - 2020"/>
    <m/>
    <s v="Obra"/>
    <s v="Pavimentação"/>
    <s v="Pavimentação"/>
    <m/>
    <s v="01 - Ação preparatória"/>
    <s v="Último monitoramento do fiscal no Sigec em 14/05/2021: C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8595000"/>
    <n v="0"/>
    <n v="0"/>
    <s v="Sim"/>
    <x v="0"/>
  </r>
  <r>
    <n v="2"/>
    <x v="1099"/>
    <s v="Processos de Negócios"/>
    <s v="Economia Sustentável"/>
    <s v="Estruturar e Dinamizar Atividades Produtivas"/>
    <s v="-"/>
    <s v="AD"/>
    <s v="AD/GIM"/>
    <s v="8ª SR"/>
    <s v="3 - Projetos Complementares"/>
    <s v="Pavimentação de Vias Públicas em Lagoa do Mato/MA -2020"/>
    <m/>
    <s v="Obra"/>
    <s v="Pavimentação"/>
    <s v="Pavimentação"/>
    <m/>
    <s v="02 - Conveniado"/>
    <s v="Cláusula Suspensiva - Aguardando projeto de engenharia e licenciamento ambiental"/>
    <s v="Sim"/>
    <s v="Técnico"/>
    <s v="Baixo"/>
    <s v="Pendência do Convenente - Claúsula Suspensiva"/>
    <s v="Convênio com clausula suspensiva"/>
    <s v="Sem Restrição Informada"/>
    <s v="NA"/>
    <s v="NA"/>
    <s v="NA"/>
    <s v="-"/>
    <s v="MA"/>
    <n v="0"/>
    <n v="0"/>
    <n v="0"/>
    <n v="0"/>
    <n v="0"/>
    <n v="477500"/>
    <n v="0"/>
    <n v="0"/>
    <s v="Sim"/>
    <x v="0"/>
  </r>
  <r>
    <n v="3"/>
    <x v="1100"/>
    <s v="Processos de Negócios"/>
    <s v="Economia Sustentável"/>
    <s v="Estruturar e Dinamizar Atividades Produtivas"/>
    <s v="-"/>
    <s v="AD"/>
    <s v="AD/GIM"/>
    <s v="AD"/>
    <s v="3 - Projetos Complementares"/>
    <s v="Pavimentação de Vias Públicas em Itapipoca/CE -2020"/>
    <m/>
    <s v="Obra"/>
    <s v="Pavimentação"/>
    <s v="Pavimentação"/>
    <m/>
    <s v="06 - Em execução"/>
    <s v="Convênio em andamento e dentro da vigência (30/11/2021) constante em cláusula suspensiva do instrumento."/>
    <s v="Não"/>
    <s v="Sem Restrição Informada"/>
    <s v="Sem Restrição Informada"/>
    <s v="Sem Restrição/Problema"/>
    <s v="Sem Restrição Informada"/>
    <s v="Sem Restrição Informada"/>
    <s v="NA"/>
    <s v="NA"/>
    <s v="NA"/>
    <s v="-"/>
    <s v="CE"/>
    <n v="1"/>
    <n v="0"/>
    <n v="0"/>
    <n v="0"/>
    <n v="0"/>
    <n v="1910000"/>
    <n v="0"/>
    <n v="0"/>
    <s v="Sim"/>
    <x v="0"/>
  </r>
  <r>
    <n v="3"/>
    <x v="1101"/>
    <s v="Processos de Negócios"/>
    <s v="Economia Sustentável"/>
    <s v="Estruturar e Dinamizar Atividades Produtivas"/>
    <s v="-"/>
    <s v="AD"/>
    <s v="AD/GIM"/>
    <s v="2ª SR"/>
    <s v="3 - Projetos Complementares"/>
    <s v="Recuperação de Estradas Vicinais em João Dourado/BA - 2020"/>
    <m/>
    <s v="Obra"/>
    <s v="Recuperação de Estradas Vicinais"/>
    <s v="Estradas Vicinais"/>
    <m/>
    <s v="01 - Ação preparatória"/>
    <s v="Último monitoramento do fiscal no Sigec em 14/05/2021: C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831638.86"/>
    <n v="0"/>
    <n v="0"/>
    <s v="Sim"/>
    <x v="0"/>
  </r>
  <r>
    <n v="3"/>
    <x v="1102"/>
    <s v="Processos de Negócios"/>
    <s v="Economia Sustentável"/>
    <s v="Estruturar e Dinamizar Atividades Produtivas"/>
    <s v="-"/>
    <s v="AD"/>
    <s v="AD/GIM"/>
    <s v="3ª SR"/>
    <s v="3 - Projetos Complementares"/>
    <s v="Recuperação de Estradas Vicinais em Jupi/PE - 2020"/>
    <m/>
    <s v="Obra"/>
    <s v="Recuperação de Estradas Vicinais"/>
    <s v="Estradas Vicinais"/>
    <m/>
    <s v="06 - Em execução"/>
    <s v="CV 3.326.00/2020 - Em fase de licitação pelo município - Fiscal: Alexandre Magno Botelho Bagetti - Valor R$ 573.000,00 "/>
    <s v="Não"/>
    <s v="Sem Restrição Informada"/>
    <s v="Sem Restrição Informada"/>
    <s v="Sem Restrição/Problema"/>
    <s v="Sem Restrição Informada"/>
    <s v="Sem Restrição Informada"/>
    <s v="NA"/>
    <s v="NA"/>
    <s v="NA"/>
    <s v="-"/>
    <s v="PE"/>
    <n v="0"/>
    <n v="0"/>
    <n v="0"/>
    <n v="0"/>
    <n v="0"/>
    <n v="573000"/>
    <n v="0"/>
    <n v="0"/>
    <s v="Sim"/>
    <x v="0"/>
  </r>
  <r>
    <n v="3"/>
    <x v="1103"/>
    <s v="Processos de Negócios"/>
    <s v="Economia Sustentável"/>
    <s v="Estruturar e Dinamizar Atividades Produtivas"/>
    <s v="-"/>
    <s v="AD"/>
    <s v="AD/GIM"/>
    <s v="8ª SR"/>
    <s v="3 - Projetos Complementares"/>
    <s v="Recuperação de Estradas Vicinais em Lima Campos/MA - 2020"/>
    <m/>
    <s v="Obra"/>
    <s v="Recuperação de Estradas Vicinais"/>
    <s v="Estradas Vicinais"/>
    <m/>
    <s v="06 - Em execução"/>
    <s v="Em 15/04/2021 aprovado projeto básico, e encaminhado para a retirada da cláusula suspensiva. No aguardo da retirada da cláusula suspensiva em seguida o processo licitatório, para ser analisado pela fiscalização."/>
    <s v="Não"/>
    <s v="Sem Restrição Informada"/>
    <s v="Sem Restrição Informada"/>
    <s v="Sem Restrição/Problema"/>
    <s v="Sem Restrição Informada"/>
    <s v="Sem Restrição Informada"/>
    <s v="NA"/>
    <s v="NA"/>
    <s v="NA"/>
    <s v="-"/>
    <s v="MA"/>
    <n v="0"/>
    <n v="0"/>
    <n v="0"/>
    <n v="0"/>
    <n v="0"/>
    <n v="955000"/>
    <n v="0"/>
    <n v="0"/>
    <s v="Sim"/>
    <x v="0"/>
  </r>
  <r>
    <n v="3"/>
    <x v="1104"/>
    <s v="Processos de Negócios"/>
    <s v="Economia Sustentável"/>
    <s v="Estruturar e Dinamizar Atividades Produtivas"/>
    <s v="-"/>
    <s v="AD"/>
    <s v="AD/GIM"/>
    <s v="2ª SR"/>
    <s v="3 - Projetos Complementares"/>
    <s v="Pavimentação de Vias Públicas em Diversos Munícipios no Estado da Bahia (área de atuação da 2ª SR) - 2020"/>
    <m/>
    <s v="Obra"/>
    <s v="Pavimentação"/>
    <s v="Pavimentação"/>
    <m/>
    <s v="06 - Em execução"/>
    <s v="Este projeto é composto por 54 contratos, sendo que apenas 06(seis) estão em execução e 48 (quarenta e oito) em fase de emissão de ordem de serviço. A demora das emissões das ordens de serviços foi em virtude da solicitação do TCU para analisar os processos de licitação (SRP) de pavimentação de toda a Codevasf."/>
    <s v="Não"/>
    <s v="Sem Restrição Informada"/>
    <s v="Sem Restrição Informada"/>
    <s v="Sem Restrição/Problema"/>
    <s v="Sem Restrição Informada"/>
    <s v="Sem Restrição Informada"/>
    <s v="NA"/>
    <s v="NA"/>
    <s v="NA"/>
    <s v="-"/>
    <s v="BA"/>
    <n v="3"/>
    <n v="0"/>
    <n v="0"/>
    <n v="0"/>
    <n v="0"/>
    <n v="38511943.450000003"/>
    <n v="0"/>
    <n v="1770809.13"/>
    <s v="Sim"/>
    <x v="0"/>
  </r>
  <r>
    <n v="3"/>
    <x v="1105"/>
    <s v="Processos de Negócios"/>
    <s v="Economia Sustentável"/>
    <s v="Estruturar e Dinamizar Atividades Produtivas"/>
    <s v="-"/>
    <s v="AD"/>
    <s v="AD/GIM"/>
    <s v="8ª SR"/>
    <s v="3 - Projetos Complementares"/>
    <s v="Recuperação de Estradas Vicinais em Alto Alegre do Pindaré/MA - 2020"/>
    <m/>
    <s v="Obra"/>
    <s v="Recuperação de Estradas Vicinais"/>
    <s v="Estradas Vicinais"/>
    <m/>
    <s v="06 - Em execução"/>
    <s v="Aguardando projeto básico  e documentação para retirada da cláusula suspensiva."/>
    <s v="Não"/>
    <s v="Sem Restrição Informada"/>
    <s v="Sem Restrição Informada"/>
    <s v="Sem Restrição/Problema"/>
    <s v="Sem Restrição Informada"/>
    <s v="Sem Restrição Informada"/>
    <s v="NA"/>
    <s v="NA"/>
    <s v="NA"/>
    <s v="-"/>
    <s v="MA"/>
    <n v="0"/>
    <n v="0"/>
    <n v="0"/>
    <n v="0"/>
    <n v="0"/>
    <n v="2865000"/>
    <n v="0"/>
    <n v="0"/>
    <s v="Sim"/>
    <x v="0"/>
  </r>
  <r>
    <n v="3"/>
    <x v="1106"/>
    <s v="Processos de Negócios"/>
    <s v="Economia Sustentável"/>
    <s v="Estruturar e Dinamizar Atividades Produtivas"/>
    <s v="-"/>
    <s v="AD"/>
    <s v="AD/GIM"/>
    <s v="8ª SR"/>
    <s v="3 - Projetos Complementares"/>
    <s v="Recuperação de Estradas Vicinais em Bacuri/MA - 2020"/>
    <m/>
    <s v="Obra"/>
    <s v="Recuperação de Estradas Vicinais"/>
    <s v="Estradas Vicinais"/>
    <m/>
    <s v="06 - Em execução"/>
    <s v="Retirada de Cláusula Suspensiva em 04/08/2020. Solicitado pagamento em 18/12/2020. Aguardo pagamento de parcela única."/>
    <s v="Não"/>
    <s v="Sem Restrição Informada"/>
    <s v="Sem Restrição Informada"/>
    <s v="Sem Restrição/Problema"/>
    <s v="Sem Restrição Informada"/>
    <s v="Sem Restrição Informada"/>
    <s v="NA"/>
    <s v="NA"/>
    <s v="NA"/>
    <s v="-"/>
    <s v="MA"/>
    <n v="1"/>
    <n v="0"/>
    <n v="0"/>
    <n v="0"/>
    <n v="0"/>
    <n v="0"/>
    <n v="0"/>
    <n v="0"/>
    <s v="Sim"/>
    <x v="0"/>
  </r>
  <r>
    <n v="3"/>
    <x v="1107"/>
    <s v="Processos de Negócios"/>
    <s v="Economia Sustentável"/>
    <s v="Estruturar e Dinamizar Atividades Produtivas"/>
    <s v="-"/>
    <s v="AD"/>
    <s v="AD/GIM"/>
    <s v="8ª SR"/>
    <s v="3 - Projetos Complementares"/>
    <s v="Recuperação de Estradas Vicinais em Barreirinhas/MA - 2020"/>
    <m/>
    <s v="Obra"/>
    <s v="Recuperação de Estradas Vicinais"/>
    <s v="Estradas Vicinais"/>
    <m/>
    <s v="06 - Em execução"/>
    <s v="Retirada de Cláusula Suspensiva em 16/03/2021. Aguardando processo licitatório."/>
    <s v="Não"/>
    <s v="Sem Restrição Informada"/>
    <s v="Sem Restrição Informada"/>
    <s v="Sem Restrição/Problema"/>
    <s v="Sem Restrição Informada"/>
    <s v="Sem Restrição Informada"/>
    <s v="NA"/>
    <s v="NA"/>
    <s v="NA"/>
    <s v="-"/>
    <s v="MA"/>
    <n v="0"/>
    <n v="0"/>
    <n v="0"/>
    <n v="0"/>
    <n v="0"/>
    <n v="2263350"/>
    <n v="0"/>
    <n v="0"/>
    <s v="Sim"/>
    <x v="0"/>
  </r>
  <r>
    <n v="3"/>
    <x v="1108"/>
    <s v="Processos de Negócios"/>
    <s v="Economia Sustentável"/>
    <s v="Estruturar e Dinamizar Atividades Produtivas"/>
    <s v="-"/>
    <s v="AD"/>
    <s v="AD/GIM"/>
    <s v="8ª SR"/>
    <s v="3 - Projetos Complementares"/>
    <s v="Recuperação de Estradas Vicinais em Cidelândia/MA - 2020"/>
    <m/>
    <s v="Obra"/>
    <s v="Recuperação de Estradas Vicinais"/>
    <s v="Estradas Vicinais"/>
    <m/>
    <s v="06 - Em execução"/>
    <s v="Aguardando a entrega do projeto básico para analise."/>
    <s v="Não"/>
    <s v="Sem Restrição Informada"/>
    <s v="Sem Restrição Informada"/>
    <s v="Sem Restrição/Problema"/>
    <s v="Sem Restrição Informada"/>
    <s v="Sem Restrição Informada"/>
    <s v="NA"/>
    <s v="NA"/>
    <s v="NA"/>
    <s v="-"/>
    <s v="MA"/>
    <n v="0"/>
    <n v="0"/>
    <n v="0"/>
    <n v="0"/>
    <n v="0"/>
    <n v="1432500"/>
    <n v="0"/>
    <n v="0"/>
    <s v="Sim"/>
    <x v="0"/>
  </r>
  <r>
    <n v="3"/>
    <x v="1109"/>
    <s v="Processos de Negócios"/>
    <s v="Economia Sustentável"/>
    <s v="Estruturar e Dinamizar Atividades Produtivas"/>
    <s v="-"/>
    <s v="AD"/>
    <s v="AD/GIM"/>
    <s v="8ª SR"/>
    <s v="3 - Projetos Complementares"/>
    <s v="Recuperação de Estradas Vicinais em Colinas/MA - 2020"/>
    <m/>
    <s v="Obra"/>
    <s v="Recuperação de Estradas Vicinais"/>
    <s v="Estradas Vicinais"/>
    <m/>
    <s v="06 - Em execução"/>
    <s v="Após análise do projeto básico foi solicitada complementação no dia 30/04/2021."/>
    <s v="Não"/>
    <s v="Sem Restrição Informada"/>
    <s v="Sem Restrição Informada"/>
    <s v="Sem Restrição/Problema"/>
    <s v="Sem Restrição Informada"/>
    <s v="Sem Restrição Informada"/>
    <s v="NA"/>
    <s v="NA"/>
    <s v="NA"/>
    <s v="-"/>
    <s v="MA"/>
    <n v="0"/>
    <n v="0"/>
    <n v="0"/>
    <n v="0"/>
    <n v="0"/>
    <n v="955000"/>
    <n v="0"/>
    <n v="0"/>
    <s v="Sim"/>
    <x v="0"/>
  </r>
  <r>
    <n v="3"/>
    <x v="1110"/>
    <s v="Processos de Negócios"/>
    <s v="Economia Sustentável"/>
    <s v="Estruturar e Dinamizar Atividades Produtivas"/>
    <s v="-"/>
    <s v="AD"/>
    <s v="AD/GIM"/>
    <s v="8ª SR"/>
    <s v="3 - Projetos Complementares"/>
    <s v="Recuperação de Estradas Vicinais em Fortaleza dos Nogueiras/MA - 2020"/>
    <m/>
    <s v="Obra"/>
    <s v="Recuperação de Estradas Vicinais"/>
    <s v="Estradas Vicinais"/>
    <m/>
    <s v="06 - Em execução"/>
    <s v="Retirada de Cláusula Suspensiva em 26/04/2021. Aguardando processo licitatório para análise."/>
    <s v="Não"/>
    <s v="Sem Restrição Informada"/>
    <s v="Sem Restrição Informada"/>
    <s v="Sem Restrição/Problema"/>
    <s v="Sem Restrição Informada"/>
    <s v="Sem Restrição Informada"/>
    <s v="NA"/>
    <s v="NA"/>
    <s v="NA"/>
    <s v="-"/>
    <s v="MA"/>
    <n v="0"/>
    <n v="0"/>
    <n v="0"/>
    <n v="0"/>
    <n v="0"/>
    <n v="573000"/>
    <n v="0"/>
    <n v="0"/>
    <s v="Sim"/>
    <x v="0"/>
  </r>
  <r>
    <n v="3"/>
    <x v="1111"/>
    <s v="Processos de Negócios"/>
    <s v="Economia Sustentável"/>
    <s v="Estruturar e Dinamizar Atividades Produtivas"/>
    <s v="-"/>
    <s v="AD"/>
    <s v="AD/GIM"/>
    <s v="8ª SR"/>
    <s v="3 - Projetos Complementares"/>
    <s v="Recuperação de Estradas Vicinais em Humberto de Campos/MA - 2020"/>
    <m/>
    <s v="Obra"/>
    <s v="Recuperação de Estradas Vicinais"/>
    <s v="Estradas Vicinais"/>
    <m/>
    <s v="06 - Em execução"/>
    <s v="Retirada de Cláusula Suspensiva em 24/09/2020. Processo licitatório aprovado. Solicitado liberação de 1ª parcela em 03/05/2021."/>
    <s v="Não"/>
    <s v="Sem Restrição Informada"/>
    <s v="Sem Restrição Informada"/>
    <s v="Sem Restrição/Problema"/>
    <s v="Sem Restrição Informada"/>
    <s v="Sem Restrição Informada"/>
    <s v="NA"/>
    <s v="NA"/>
    <s v="NA"/>
    <s v="-"/>
    <s v="MA"/>
    <n v="0"/>
    <n v="0"/>
    <n v="0"/>
    <n v="0"/>
    <n v="0"/>
    <n v="1957750"/>
    <n v="0"/>
    <n v="391500"/>
    <s v="Sim"/>
    <x v="0"/>
  </r>
  <r>
    <n v="3"/>
    <x v="1112"/>
    <s v="Processos de Negócios"/>
    <s v="Economia Sustentável"/>
    <s v="Estruturar e Dinamizar Atividades Produtivas"/>
    <s v="-"/>
    <s v="AD"/>
    <s v="AD/GIM"/>
    <s v="8ª SR"/>
    <s v="3 - Projetos Complementares"/>
    <s v="Recuperação de Estradas Vicinais em Miranda do Norte/MA - 2020"/>
    <m/>
    <s v="Obra"/>
    <s v="Recuperação de Estradas Vicinais"/>
    <s v="Estradas Vicinais"/>
    <m/>
    <s v="06 - Em execução"/>
    <s v="Aguardo de projeto e licenciamento ambiental para retirada da cláusula suspensiva."/>
    <s v="Não"/>
    <s v="Sem Restrição Informada"/>
    <s v="Sem Restrição Informada"/>
    <s v="Sem Restrição/Problema"/>
    <s v="Sem Restrição Informada"/>
    <s v="Sem Restrição Informada"/>
    <s v="NA"/>
    <s v="NA"/>
    <s v="NA"/>
    <s v="-"/>
    <s v="MA"/>
    <n v="0"/>
    <n v="0"/>
    <n v="0"/>
    <n v="0"/>
    <n v="0"/>
    <n v="2865000"/>
    <n v="0"/>
    <n v="0"/>
    <s v="Sim"/>
    <x v="0"/>
  </r>
  <r>
    <n v="3"/>
    <x v="1113"/>
    <s v="Processos de Negócios"/>
    <s v="Economia Sustentável"/>
    <s v="Estruturar e Dinamizar Atividades Produtivas"/>
    <s v="-"/>
    <s v="AD"/>
    <s v="AD/GIM"/>
    <s v="8ª SR"/>
    <s v="3 - Projetos Complementares"/>
    <s v="Recuperação de Estradas Vicinais em Mirinzal/MA - 2020"/>
    <m/>
    <s v="Obra"/>
    <s v="Recuperação de Estradas Vicinais"/>
    <s v="Estradas Vicinais"/>
    <m/>
    <s v="06 - Em execução"/>
    <s v="Solicitada complementação via siconv do projeto básico no dia 28/04/2021. "/>
    <s v="Não"/>
    <s v="Sem Restrição Informada"/>
    <s v="Sem Restrição Informada"/>
    <s v="Sem Restrição/Problema"/>
    <s v="Sem Restrição Informada"/>
    <s v="Sem Restrição Informada"/>
    <s v="NA"/>
    <s v="NA"/>
    <s v="NA"/>
    <s v="-"/>
    <s v="MA"/>
    <n v="0"/>
    <n v="0"/>
    <n v="0"/>
    <n v="0"/>
    <n v="0"/>
    <n v="257850"/>
    <n v="0"/>
    <n v="0"/>
    <s v="Sim"/>
    <x v="0"/>
  </r>
  <r>
    <n v="3"/>
    <x v="1114"/>
    <s v="Processos de Negócios"/>
    <s v="Economia Sustentável"/>
    <s v="Estruturar e Dinamizar Atividades Produtivas"/>
    <s v="-"/>
    <s v="AD"/>
    <s v="AD/GIM"/>
    <s v="8ª SR"/>
    <s v="3 - Projetos Complementares"/>
    <s v="Recuperação de Estradas Vicinais em Nova Olinda do Maranhão/MA - 2020"/>
    <m/>
    <s v="Obra"/>
    <s v="Recuperação de Estradas Vicinais"/>
    <s v="Estradas Vicinais"/>
    <m/>
    <s v="06 - Em execução"/>
    <s v="Aguardando projeto básico de engenharia e licenciamento ambiental para a retirada da cláusula suspensiva."/>
    <s v="Não"/>
    <s v="Sem Restrição Informada"/>
    <s v="Sem Restrição Informada"/>
    <s v="Sem Restrição/Problema"/>
    <s v="Sem Restrição Informada"/>
    <s v="Sem Restrição Informada"/>
    <s v="NA"/>
    <s v="NA"/>
    <s v="NA"/>
    <s v="-"/>
    <s v="MA"/>
    <n v="0"/>
    <n v="0"/>
    <n v="0"/>
    <n v="0"/>
    <n v="0"/>
    <n v="1432500"/>
    <n v="0"/>
    <n v="0"/>
    <s v="Sim"/>
    <x v="0"/>
  </r>
  <r>
    <n v="3"/>
    <x v="1115"/>
    <s v="Processos de Negócios"/>
    <s v="Economia Sustentável"/>
    <s v="Estruturar e Dinamizar Atividades Produtivas"/>
    <s v="-"/>
    <s v="AD"/>
    <s v="AD/GIM"/>
    <s v="8ª SR"/>
    <s v="3 - Projetos Complementares"/>
    <s v="Recuperação de Estradas Vicinais em Olinda Nova do Maranhão/MA - 2020"/>
    <m/>
    <s v="Obra"/>
    <s v="Recuperação de Estradas Vicinais"/>
    <s v="Estradas Vicinais"/>
    <m/>
    <s v="06 - Em execução"/>
    <s v=" Em 09/04/2012 solicitou-se através de notificação no SICONV a inserção do projeto básico. Iniciada análise  em 05/05/2021."/>
    <s v="Não"/>
    <s v="Sem Restrição Informada"/>
    <s v="Sem Restrição Informada"/>
    <s v="Sem Restrição/Problema"/>
    <s v="Sem Restrição Informada"/>
    <s v="Sem Restrição Informada"/>
    <s v="NA"/>
    <s v="NA"/>
    <s v="NA"/>
    <s v="-"/>
    <s v="MA"/>
    <n v="0"/>
    <n v="0"/>
    <n v="0"/>
    <n v="0"/>
    <n v="0"/>
    <n v="1910000"/>
    <n v="0"/>
    <n v="0"/>
    <s v="Sim"/>
    <x v="0"/>
  </r>
  <r>
    <n v="3"/>
    <x v="1116"/>
    <s v="Processos de Negócios"/>
    <s v="Economia Sustentável"/>
    <s v="Estruturar e Dinamizar Atividades Produtivas"/>
    <s v="-"/>
    <s v="AD"/>
    <s v="AD/GIM"/>
    <s v="8ª SR"/>
    <s v="3 - Projetos Complementares"/>
    <s v="Recuperação de Estradas Vicinais em São Raimundo das Mangabeiras/MA - 2020"/>
    <m/>
    <s v="Obra"/>
    <s v="Recuperação de Estradas Vicinais"/>
    <s v="Estradas Vicinais"/>
    <m/>
    <s v="06 - Em execução"/>
    <s v="Em complementação pela proponente em 30/04/2021. Porém há necessidade de finalizar a complementação para que possa ser realizada a análise pela concedente."/>
    <s v="Não"/>
    <s v="Sem Restrição Informada"/>
    <s v="Sem Restrição Informada"/>
    <s v="Sem Restrição/Problema"/>
    <s v="Sem Restrição Informada"/>
    <s v="Sem Restrição Informada"/>
    <s v="NA"/>
    <s v="NA"/>
    <s v="NA"/>
    <s v="-"/>
    <s v="MA"/>
    <n v="0"/>
    <n v="0"/>
    <n v="0"/>
    <n v="0"/>
    <n v="0"/>
    <n v="477500"/>
    <n v="0"/>
    <n v="0"/>
    <s v="Sim"/>
    <x v="0"/>
  </r>
  <r>
    <n v="3"/>
    <x v="1117"/>
    <s v="Processos de Negócios"/>
    <s v="Economia Sustentável"/>
    <s v="Estruturar e Dinamizar Atividades Produtivas"/>
    <s v="-"/>
    <s v="AD"/>
    <s v="AD/GIM"/>
    <s v="8ª SR"/>
    <s v="3 - Projetos Complementares"/>
    <s v="Recuperação de Estradas Vicinais em Timon/MA - 2020"/>
    <m/>
    <s v="Obra"/>
    <s v="Recuperação de Estradas Vicinais"/>
    <s v="Estradas Vicinais"/>
    <m/>
    <s v="06 - Em execução"/>
    <s v="Aguardando a liberação da 1ª parcela para início das obras. Solicitado pagamento em 12/08/2020."/>
    <s v="Não"/>
    <s v="Sem Restrição Informada"/>
    <s v="Sem Restrição Informada"/>
    <s v="Sem Restrição/Problema"/>
    <s v="Sem Restrição Informada"/>
    <s v="Sem Restrição Informada"/>
    <s v="NA"/>
    <s v="NA"/>
    <s v="NA"/>
    <s v="-"/>
    <s v="MA"/>
    <n v="0"/>
    <n v="0"/>
    <n v="0"/>
    <n v="0"/>
    <n v="0"/>
    <n v="1528000"/>
    <n v="0"/>
    <n v="0"/>
    <s v="Sim"/>
    <x v="0"/>
  </r>
  <r>
    <n v="3"/>
    <x v="1118"/>
    <s v="Processos de Negócios"/>
    <s v="Economia Sustentável"/>
    <s v="Estruturar e Dinamizar Atividades Produtivas"/>
    <s v="-"/>
    <s v="AD"/>
    <s v="AD/GIM"/>
    <s v="8ª SR"/>
    <s v="3 - Projetos Complementares"/>
    <s v="Recuperação de Estradas Vicinais em Vargem Grande/MA - 2020"/>
    <m/>
    <s v="Obra"/>
    <s v="Recuperação de Estradas Vicinais"/>
    <s v="Estradas Vicinais"/>
    <m/>
    <s v="06 - Em execução"/>
    <s v="Contrato 8.055.00/2020 - Aguardo de pag desde 11/12/2020 - Para Liquidação - Somos favoráveis ao pagamento da primeira medição    Convênio 8.393.00/2020 - aguardando projeto básico e documentos para a retirada da cláusula suspensiva."/>
    <s v="Não"/>
    <s v="Sem Restrição Informada"/>
    <s v="Sem Restrição Informada"/>
    <s v="Sem Restrição/Problema"/>
    <s v="Sem Restrição Informada"/>
    <s v="Sem Restrição Informada"/>
    <s v="NA"/>
    <s v="NA"/>
    <s v="NA"/>
    <s v="-"/>
    <s v="MA"/>
    <n v="19"/>
    <n v="0"/>
    <n v="0"/>
    <n v="0"/>
    <n v="0"/>
    <n v="4980870.32"/>
    <n v="0"/>
    <n v="0"/>
    <s v="Sim"/>
    <x v="0"/>
  </r>
  <r>
    <n v="3"/>
    <x v="1119"/>
    <s v="Processos de Negócios"/>
    <s v="Economia Sustentável"/>
    <s v="Estruturar e Dinamizar Atividades Produtivas"/>
    <s v="-"/>
    <s v="AD"/>
    <s v="AD/GIM"/>
    <s v="8ª SR"/>
    <s v="3 - Projetos Complementares"/>
    <s v="Construção/Recuperação de Praças em São Luís/MA - 2020"/>
    <m/>
    <s v="Obra"/>
    <s v="Praça"/>
    <s v="Ações de Apoio ao Desenvolvimento Regional"/>
    <m/>
    <s v="06 - Em execução"/>
    <s v="Convênio 8.107.00/2020 - Aguardando projeto básico para analise da fiscalização para retirada da cláusula suspensiva. Convênio 8.108.00/2020 - Aguardando projeto básico para analise da fiscalização para retirada da cláusula suspensiva."/>
    <s v="Não"/>
    <s v="Sem Restrição Informada"/>
    <s v="Sem Restrição Informada"/>
    <s v="Sem Restrição/Problema"/>
    <s v="Sem Restrição Informada"/>
    <s v="Sem Restrição Informada"/>
    <s v="NA"/>
    <s v="NA"/>
    <s v="NA"/>
    <s v="-"/>
    <s v="MA"/>
    <n v="0"/>
    <n v="0"/>
    <n v="0"/>
    <n v="0"/>
    <n v="0"/>
    <n v="620750"/>
    <n v="0"/>
    <n v="0"/>
    <s v="Sim"/>
    <x v="0"/>
  </r>
  <r>
    <n v="3"/>
    <x v="1120"/>
    <s v="Processos de Negócios"/>
    <s v="Economia Sustentável"/>
    <s v="Estruturar e Dinamizar Atividades Produtivas"/>
    <s v="-"/>
    <s v="AD"/>
    <s v="AD/GIM"/>
    <s v="8ª SR"/>
    <s v="3 - Projetos Complementares"/>
    <s v="Construção de Mercado Público em Lima Campos/MA - 2020"/>
    <m/>
    <s v="Obra"/>
    <s v="Construção/Reforma de Mercado"/>
    <s v="Ações de Apoio ao Desenvolvimento Regional"/>
    <m/>
    <s v="06 - Em execução"/>
    <s v="Aguardo de projeto de engenharia e licenciamento ambiental."/>
    <s v="Não"/>
    <s v="Sem Restrição Informada"/>
    <s v="Sem Restrição Informada"/>
    <s v="Sem Restrição/Problema"/>
    <s v="Sem Restrição Informada"/>
    <s v="Sem Restrição Informada"/>
    <s v="NA"/>
    <s v="NA"/>
    <s v="NA"/>
    <s v="-"/>
    <s v="MA"/>
    <n v="0"/>
    <n v="0"/>
    <n v="0"/>
    <n v="0"/>
    <n v="0"/>
    <n v="1432500"/>
    <n v="0"/>
    <n v="0"/>
    <s v="Sim"/>
    <x v="0"/>
  </r>
  <r>
    <n v="2"/>
    <x v="1121"/>
    <s v="Processos de Negócios"/>
    <s v="Economia Sustentável"/>
    <s v="Estruturar e Dinamizar Atividades Produtivas"/>
    <s v="-"/>
    <s v="AD"/>
    <s v="AD/GIM"/>
    <s v="8ª SR"/>
    <s v="3 - Projetos Complementares"/>
    <s v="Pavimentação de Vias Públicas em Bacurituba/MA -2020"/>
    <m/>
    <s v="Obra"/>
    <s v="Pavimentação"/>
    <s v="Pavimentação"/>
    <m/>
    <s v="02 - Conveniado"/>
    <s v="Cláusula Suspensiva - Solicitado complementação em 09/11/2020"/>
    <s v="Sim"/>
    <s v="Técnico"/>
    <s v="Baixo"/>
    <s v="Pendência do Convenente - Claúsula Suspensiva"/>
    <s v="Convênio com clausula suspensiva"/>
    <s v="Sem Restrição Informada"/>
    <s v="NA"/>
    <s v="NA"/>
    <s v="NA"/>
    <s v="-"/>
    <s v="MA"/>
    <n v="0"/>
    <n v="0"/>
    <n v="0"/>
    <n v="0"/>
    <n v="0"/>
    <n v="286500"/>
    <n v="0"/>
    <n v="0"/>
    <s v="Sim"/>
    <x v="0"/>
  </r>
  <r>
    <n v="3"/>
    <x v="1122"/>
    <s v="Processos de Negócios"/>
    <s v="Economia Sustentável"/>
    <s v="Estruturar e Dinamizar Atividades Produtivas"/>
    <s v="-"/>
    <s v="AD"/>
    <s v="AD/GIM"/>
    <s v="8ª SR"/>
    <s v="3 - Projetos Complementares"/>
    <s v="Pavimentação de Vias Públicas em São Domingos do Maranhão /MA -2020"/>
    <e v="#REF!"/>
    <s v="Obra"/>
    <s v="Pavimentação"/>
    <s v="Pavimentação"/>
    <m/>
    <s v="03 - Em licitação"/>
    <s v="Cláusula Suspensiva retirada em 03/11/2020. Aguardando apresentação do processo licitatório"/>
    <s v="Não"/>
    <s v="Sem Restrição Informada"/>
    <s v="Sem Restrição Informada"/>
    <s v="Sem Restrição/Problema"/>
    <s v="Sem Restrição Informada"/>
    <s v="Sem Restrição Informada"/>
    <s v="NA"/>
    <s v="NA"/>
    <s v="NA"/>
    <s v="-"/>
    <s v="MA"/>
    <n v="0"/>
    <n v="0"/>
    <n v="0"/>
    <n v="0"/>
    <n v="0"/>
    <n v="477500"/>
    <n v="0"/>
    <n v="0"/>
    <s v="Sim"/>
    <x v="0"/>
  </r>
  <r>
    <n v="3"/>
    <x v="1123"/>
    <s v="Processos de Negócios"/>
    <s v="Economia Sustentável"/>
    <s v="Estruturar e Dinamizar Atividades Produtivas"/>
    <s v="-"/>
    <s v="AD"/>
    <s v="AD/GIM"/>
    <s v="8ª SR"/>
    <s v="3 - Projetos Complementares"/>
    <s v="Pavimentação Asfáltica em Vias Públicas em Diversos Munícipios no Maranhão /MA - 2020"/>
    <m/>
    <s v="Obra"/>
    <s v="Pavimentação"/>
    <s v="Pavimentação"/>
    <m/>
    <s v="06 - Em execução"/>
    <s v="8.211.00/2020 - 55%8.406.00/2020 - Em Celebração8.407.00/2020 - Em Celebração8.409.00/2020 - Em Celebração"/>
    <s v="Não"/>
    <s v="Sem Restrição Informada"/>
    <s v="Sem Restrição Informada"/>
    <s v="Sem Restrição/Problema"/>
    <s v="Sem Restrição Informada"/>
    <s v="Sem Restrição Informada"/>
    <s v="NA"/>
    <s v="NA"/>
    <s v="NA"/>
    <s v="-"/>
    <s v="MA"/>
    <n v="21"/>
    <n v="0"/>
    <n v="0"/>
    <n v="0"/>
    <n v="0"/>
    <n v="14932142.859999999"/>
    <n v="0"/>
    <n v="3592694.63"/>
    <s v="Sim"/>
    <x v="0"/>
  </r>
  <r>
    <n v="3"/>
    <x v="1124"/>
    <s v="Processos de Negócios"/>
    <s v="Economia Sustentável"/>
    <s v="Estruturar e Dinamizar Atividades Produtivas"/>
    <s v="-"/>
    <s v="AD"/>
    <s v="AD/GIM"/>
    <s v="8ª SR"/>
    <s v="3 - Projetos Complementares"/>
    <s v="Pavimentação em Bloco Intertravado em Vias Públicas em Diversos Munícipios no Maranhão /MA - 2020"/>
    <m/>
    <s v="Obra"/>
    <s v="Pavimentação"/>
    <s v="Pavimentação"/>
    <m/>
    <s v="05 - Contratado"/>
    <s v="A Resolução nº 698/2020 autorizou a adesão a adesão a ATA de Registro de Preço proveniente do Pregão Eletrônico º 022/2019, visando a pavimentação em bloco intertravado em diversos municípios do estado do Maranhão."/>
    <s v="Não"/>
    <s v="Sem Restrição Informada"/>
    <s v="Sem Restrição Informada"/>
    <s v="Sem Restrição/Problema"/>
    <s v="Sem Restrição Informada"/>
    <s v="Sem Restrição Informada"/>
    <s v="NA"/>
    <s v="NA"/>
    <s v="NA"/>
    <s v="-"/>
    <s v="MA"/>
    <n v="0"/>
    <n v="0"/>
    <n v="0"/>
    <n v="0"/>
    <n v="0"/>
    <n v="3342500"/>
    <n v="0"/>
    <n v="0"/>
    <s v="Sim"/>
    <x v="0"/>
  </r>
  <r>
    <n v="3"/>
    <x v="1125"/>
    <s v="Processos de Negócios"/>
    <s v="Economia Sustentável"/>
    <s v="Estruturar e Dinamizar Atividades Produtivas"/>
    <s v="-"/>
    <s v="AD"/>
    <s v="AD/GIM"/>
    <s v="AD"/>
    <s v="3 - Projetos Complementares"/>
    <s v="Fornecimento de Máquinas, Veículos e Equipamentos - Sede/DF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DF"/>
    <n v="0"/>
    <n v="0"/>
    <n v="0"/>
    <n v="0"/>
    <n v="0"/>
    <n v="8820799.7200000007"/>
    <n v="0"/>
    <n v="0"/>
    <s v="Sim"/>
    <x v="0"/>
  </r>
  <r>
    <n v="3"/>
    <x v="1126"/>
    <s v="Processos de Negócios"/>
    <s v="Economia Sustentável"/>
    <s v="Estruturar e Dinamizar Atividades Produtivas"/>
    <s v="-"/>
    <s v="AD"/>
    <s v="AD/GIM"/>
    <s v="AD"/>
    <s v="3 - Projetos Complementares"/>
    <s v="Fornecimento de Máquinas, Veículos e Equipamentos/CE - 2020"/>
    <m/>
    <s v="Máquinas, Veículos e Equipamentos"/>
    <s v="Máquinas, Veículos e Equipamentos"/>
    <s v="Máquinas, Veículos e Equipamentos"/>
    <m/>
    <s v="00 - A iniciar"/>
    <s v="xx"/>
    <s v="Não"/>
    <s v="Sem Restrição Informada"/>
    <s v="Sem Restrição Informada"/>
    <s v="Sem Restrição/Problema"/>
    <s v="Sem Restrição Informada"/>
    <s v="Sem Restrição Informada"/>
    <s v="NA"/>
    <s v="NA"/>
    <s v="NA"/>
    <s v="-"/>
    <s v="CE"/>
    <n v="0"/>
    <n v="0"/>
    <n v="0"/>
    <n v="0"/>
    <n v="0"/>
    <n v="13434370.35"/>
    <n v="0"/>
    <n v="0"/>
    <s v="Sim"/>
    <x v="0"/>
  </r>
  <r>
    <n v="3"/>
    <x v="1127"/>
    <s v="Processos de Negócios"/>
    <s v="Economia Sustentável"/>
    <s v="Estruturar e Dinamizar Atividades Produtivas"/>
    <s v="-"/>
    <s v="AD"/>
    <s v="AD/GIM"/>
    <s v="AD"/>
    <s v="3 - Projetos Complementares"/>
    <s v="Fornecimento de Máquinas, Veículos e Equipamentos/AP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AP"/>
    <n v="0"/>
    <n v="0"/>
    <n v="0"/>
    <n v="0"/>
    <n v="0"/>
    <n v="19289772.280000001"/>
    <n v="0"/>
    <n v="479695"/>
    <s v="Sim"/>
    <x v="0"/>
  </r>
  <r>
    <n v="3"/>
    <x v="1128"/>
    <s v="Processos de Negócios"/>
    <s v="Economia Sustentável"/>
    <s v="Estruturar e Dinamizar Atividades Produtivas"/>
    <s v="-"/>
    <s v="AD"/>
    <s v="AD/GIM"/>
    <s v="2ª SR"/>
    <s v="3 - Projetos Complementares"/>
    <s v="Implantação de Iluminação Pública em Jaborandi/BA - 2020"/>
    <m/>
    <s v="Obra"/>
    <s v="Iluminação pública"/>
    <s v="Ações de Apoio ao Desenvolvimento Regional"/>
    <m/>
    <s v="06 - Em execução"/>
    <s v="Último monitoramento do fiscal em 05/05/2021: A empresa está esperando as licenças ambientais e as autorizações de passagem e servidão administrativas para iniciar a obra. A empresa já está comprando os materiais."/>
    <s v="Não"/>
    <s v="Sem Restrição Informada"/>
    <s v="Sem Restrição Informada"/>
    <s v="Sem Restrição/Problema"/>
    <s v="Sem Restrição Informada"/>
    <s v="Sem Restrição Informada"/>
    <s v="NA"/>
    <s v="NA"/>
    <s v="NA"/>
    <s v="-"/>
    <s v="BA"/>
    <n v="20"/>
    <n v="0"/>
    <n v="0"/>
    <n v="0"/>
    <n v="0"/>
    <n v="257225"/>
    <n v="0"/>
    <n v="0"/>
    <s v="Sim"/>
    <x v="0"/>
  </r>
  <r>
    <n v="3"/>
    <x v="1129"/>
    <s v="Processos de Negócios"/>
    <s v="Economia Sustentável"/>
    <s v="Estruturar e Dinamizar Atividades Produtivas"/>
    <s v="-"/>
    <s v="AD"/>
    <s v="AD/GIM"/>
    <s v="2ª SR"/>
    <s v="3 - Projetos Complementares"/>
    <s v="Recuperação de Estradas Vicinais em Sítio do Mato/BA - 2020"/>
    <m/>
    <s v="Obra"/>
    <s v="Recuperação de Estradas Vicinais"/>
    <s v="Estradas Vicinais"/>
    <m/>
    <s v="01 - Ação preparatória"/>
    <s v="Último monitoramento do fiscal no Sigec em 02/09/2020: Alteração da situação do instrumento de Em Celebração para Em Execução conforme publicação da Celebração do Convênio em 02/09/2020 no DOU."/>
    <s v="Não"/>
    <s v="Sem Restrição Informada"/>
    <s v="Sem Restrição Informada"/>
    <s v="Sem Restrição/Problema"/>
    <s v="Sem Restrição Informada"/>
    <s v="Sem Restrição Informada"/>
    <s v="NA"/>
    <s v="NA"/>
    <s v="NA"/>
    <s v="-"/>
    <s v="BA"/>
    <n v="0"/>
    <n v="0"/>
    <n v="0"/>
    <n v="0"/>
    <n v="0"/>
    <n v="300000"/>
    <n v="0"/>
    <n v="0"/>
    <s v="Sim"/>
    <x v="0"/>
  </r>
  <r>
    <n v="3"/>
    <x v="1130"/>
    <s v="Processos de Negócios"/>
    <s v="Economia Sustentável"/>
    <s v="Estruturar e Dinamizar Atividades Produtivas"/>
    <s v="-"/>
    <s v="AD"/>
    <s v="AD/GIM"/>
    <s v="2ª SR"/>
    <s v="3 - Projetos Complementares"/>
    <s v="Recuperação de Estradas Vicinais em Itaguaçu da Bahia/BA - 2020"/>
    <m/>
    <s v="Obra"/>
    <s v="Recuperação de Estradas Vicinais"/>
    <s v="Estradas Vicinais"/>
    <m/>
    <s v="01 - Ação preparatória"/>
    <s v="Último monitoramento do fiscal no Sigec em 14/05/2021: C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5910000"/>
    <n v="0"/>
    <n v="0"/>
    <s v="Sim"/>
    <x v="0"/>
  </r>
  <r>
    <n v="3"/>
    <x v="1131"/>
    <s v="Processos de Negócios"/>
    <s v="Economia Sustentável"/>
    <s v="Estruturar e Dinamizar Atividades Produtivas"/>
    <s v="-"/>
    <s v="AD"/>
    <s v="AD/GIM"/>
    <s v="2ª SR"/>
    <s v="3 - Projetos Complementares"/>
    <s v="Recuperação de Estradas Vicinais em Ipupiara/BA - 2020"/>
    <m/>
    <s v="Obra"/>
    <s v="Recuperação de Estradas Vicinais"/>
    <s v="Estradas Vicinais"/>
    <m/>
    <s v="01 - Ação preparatória"/>
    <s v="Último monitoramento do fiscal no Sigec em 14/05/2021: Convênio celebrado com cláusula suspensiva. Aguardando projeto para análise."/>
    <s v="Não"/>
    <s v="Sem Restrição Informada"/>
    <s v="Sem Restrição Informada"/>
    <s v="Sem Restrição/Problema"/>
    <s v="Sem Restrição Informada"/>
    <s v="Sem Restrição Informada"/>
    <s v="NA"/>
    <s v="NA"/>
    <s v="NA"/>
    <s v="-"/>
    <s v="BA"/>
    <n v="0"/>
    <n v="0"/>
    <n v="0"/>
    <n v="0"/>
    <n v="0"/>
    <n v="4000000"/>
    <n v="0"/>
    <n v="0"/>
    <s v="Sim"/>
    <x v="0"/>
  </r>
  <r>
    <n v="3"/>
    <x v="1132"/>
    <s v="Processos de Negócios"/>
    <s v="Economia Sustentável"/>
    <s v="Estruturar e Dinamizar Atividades Produtivas"/>
    <s v="-"/>
    <s v="AD"/>
    <s v="AD/GIM"/>
    <s v="2ª SR"/>
    <s v="3 - Projetos Complementares"/>
    <s v="Recuperação de Estradas Vicinais em Gentio do Ouro/BA - 2020"/>
    <m/>
    <s v="Obra"/>
    <s v="Recuperação de Estradas Vicinais"/>
    <s v="Estradas Vicinais"/>
    <m/>
    <s v="01 - Ação preparatória"/>
    <s v="Último monitoramento do fiscal no Sigec em 14/05/2021: Convênio celebrado com cláusula suspensiva. Projeto foi enviado para a analise da Codevasf."/>
    <s v="Não"/>
    <s v="Sem Restrição Informada"/>
    <s v="Sem Restrição Informada"/>
    <s v="Sem Restrição/Problema"/>
    <s v="Sem Restrição Informada"/>
    <s v="Sem Restrição Informada"/>
    <s v="NA"/>
    <s v="NA"/>
    <s v="NA"/>
    <s v="-"/>
    <s v="BA"/>
    <n v="0"/>
    <n v="0"/>
    <n v="0"/>
    <n v="0"/>
    <n v="0"/>
    <n v="1312500"/>
    <n v="0"/>
    <n v="0"/>
    <s v="Sim"/>
    <x v="0"/>
  </r>
  <r>
    <n v="3"/>
    <x v="1133"/>
    <s v="Processos de Negócios"/>
    <s v="Economia Sustentável"/>
    <s v="Estruturar e Dinamizar Atividades Produtivas"/>
    <s v="-"/>
    <s v="AD"/>
    <s v="AD/GIM"/>
    <s v="7ª SR"/>
    <s v="3 - Projetos Complementares"/>
    <s v="Reforma de Mercado Público em Teresina/PI - 2020"/>
    <m/>
    <s v="Obra"/>
    <s v="Construção/Reforma de Mercado"/>
    <s v="Ações de Apoio ao Desenvolvimento Regional"/>
    <m/>
    <s v="00 - A iniciar"/>
    <s v="Aguardando a Titularidade de área, projeto de engenharia e licenciamento."/>
    <s v="Não"/>
    <s v="Sem Restrição Informada"/>
    <s v="Sem Restrição Informada"/>
    <s v="Sem Restrição/Problema"/>
    <s v="Sem Restrição Informada"/>
    <s v="Sem Restrição Informada"/>
    <s v="NA"/>
    <s v="NA"/>
    <s v="NA"/>
    <s v="-"/>
    <s v="PI"/>
    <n v="0"/>
    <n v="0"/>
    <n v="0"/>
    <n v="0"/>
    <n v="0"/>
    <n v="477500"/>
    <n v="0"/>
    <n v="0"/>
    <s v="Sim"/>
    <x v="0"/>
  </r>
  <r>
    <n v="3"/>
    <x v="1134"/>
    <s v="Processos de Negócios"/>
    <s v="Economia Sustentável"/>
    <s v="Estruturar e Dinamizar Atividades Produtivas"/>
    <s v="-"/>
    <s v="AD"/>
    <s v="AD/GIM"/>
    <s v="7ª SR"/>
    <s v="3 - Projetos Complementares"/>
    <s v="Pavimentação de Vias Públicas em Monsenhor Gil/PI - 2020"/>
    <m/>
    <s v="Obra"/>
    <s v="Pavimentação"/>
    <s v="Pavimentação"/>
    <m/>
    <s v="01 - Ação preparatória"/>
    <s v="Em análise do projeto básico."/>
    <s v="Não"/>
    <s v="Sem Restrição Informada"/>
    <s v="Sem Restrição Informada"/>
    <s v="Sem Restrição/Problema"/>
    <s v="Sem Restrição Informada"/>
    <s v="Sem Restrição Informada"/>
    <s v="NA"/>
    <s v="NA"/>
    <s v="NA"/>
    <s v="-"/>
    <s v="PI"/>
    <n v="0"/>
    <n v="0"/>
    <n v="0"/>
    <n v="0"/>
    <n v="0"/>
    <n v="286500"/>
    <n v="0"/>
    <n v="0"/>
    <s v="Sim"/>
    <x v="0"/>
  </r>
  <r>
    <n v="3"/>
    <x v="1135"/>
    <s v="Processos de Negócios"/>
    <s v="Economia Sustentável"/>
    <s v="Estruturar e Dinamizar Atividades Produtivas"/>
    <s v="-"/>
    <s v="AD"/>
    <s v="AD/GIM"/>
    <s v="7ª SR"/>
    <s v="3 - Projetos Complementares"/>
    <s v="Pavimentação de Vias Públicas em São João da Canabrava/PI - 2020"/>
    <m/>
    <s v="Obra"/>
    <s v="Pavimentação"/>
    <s v="Pavimentação"/>
    <m/>
    <s v="01 - Ação preparatória"/>
    <s v="Recursos não liberados. Falta retirar Cláusula Suspensiva."/>
    <s v="Não"/>
    <s v="Sem Restrição Informada"/>
    <s v="Sem Restrição Informada"/>
    <s v="Sem Restrição/Problema"/>
    <s v="Sem Restrição Informada"/>
    <s v="Sem Restrição Informada"/>
    <s v="NA"/>
    <s v="NA"/>
    <s v="NA"/>
    <s v="-"/>
    <s v="PI"/>
    <n v="0"/>
    <n v="0"/>
    <n v="0"/>
    <n v="0"/>
    <n v="0"/>
    <n v="286500"/>
    <n v="0"/>
    <n v="0"/>
    <s v="Sim"/>
    <x v="0"/>
  </r>
  <r>
    <n v="3"/>
    <x v="1136"/>
    <s v="Processos de Negócios"/>
    <s v="Economia Sustentável"/>
    <s v="Estruturar e Dinamizar Atividades Produtivas"/>
    <s v="APLE"/>
    <s v="AR"/>
    <s v="AR/GDT"/>
    <s v="7ª SR"/>
    <s v="3 - Projetos Complementares"/>
    <s v="Aquisição e Plantio de Mudas Nativas no Estado do Piauí - 2020"/>
    <m/>
    <s v="APL Estruturado"/>
    <s v="APL estruturado"/>
    <s v="Ações de Apoio ao Desenvolvimento Regional"/>
    <m/>
    <s v="00 - A iniciar"/>
    <s v=" Contrato celebrado e publicado no DOU. Aguardando ordem de serviço."/>
    <s v="Não"/>
    <s v="Sem Restrição Informada"/>
    <s v="Sem Restrição Informada"/>
    <s v="Sem Restrição/Problema"/>
    <s v="Sem Restrição Informada"/>
    <s v="Sem Restrição Informada"/>
    <s v="NA"/>
    <s v="NA"/>
    <s v="NA"/>
    <s v="-"/>
    <s v="PI"/>
    <n v="0"/>
    <n v="0"/>
    <n v="0"/>
    <n v="0"/>
    <n v="0"/>
    <n v="839370.06"/>
    <n v="0"/>
    <n v="0"/>
    <s v="Sim"/>
    <x v="0"/>
  </r>
  <r>
    <n v="3"/>
    <x v="1137"/>
    <s v="Processos de Negócios"/>
    <s v="Economia Sustentável"/>
    <s v="Estruturar e Dinamizar Atividades Produtivas"/>
    <s v="-"/>
    <s v="AD"/>
    <s v="AD/GIM"/>
    <s v="7ª SR"/>
    <s v="3 - Projetos Complementares"/>
    <s v="Pavimentação de Vias Públicas em Diversos Munícipios no Estado do Piauí - 2020"/>
    <m/>
    <s v="Obra"/>
    <s v="Pavimentação"/>
    <s v="Pavimentação"/>
    <m/>
    <s v="00 - A iniciar"/>
    <s v="Convênio celebrado com Cláusula Suspensiva. Aguardar apresentação de Projeto Básico, Titularidade de área e Licenciamento ambiental para análise."/>
    <s v="Não"/>
    <s v="Sem Restrição Informada"/>
    <s v="Sem Restrição Informada"/>
    <s v="Sem Restrição/Problema"/>
    <s v="Sem Restrição Informada"/>
    <s v="Sem Restrição Informada"/>
    <s v="NA"/>
    <s v="NA"/>
    <s v="NA"/>
    <s v="-"/>
    <s v="PI"/>
    <n v="0"/>
    <n v="0"/>
    <n v="0"/>
    <n v="0"/>
    <n v="0"/>
    <n v="34677870"/>
    <n v="0"/>
    <n v="0"/>
    <s v="Sim"/>
    <x v="0"/>
  </r>
  <r>
    <n v="3"/>
    <x v="1138"/>
    <s v="Processos de Negócios"/>
    <s v="Economia Sustentável"/>
    <s v="Estruturar e Dinamizar Atividades Produtivas"/>
    <s v="APLE"/>
    <s v="AR"/>
    <s v="AR/GDT"/>
    <s v="AD"/>
    <s v="3 - Projetos Complementares"/>
    <s v="Apoio ao Desenvolvimento da Economia Criativa no Estado do Pará - Panificação"/>
    <m/>
    <s v="Máquinas, Veículos e Equipamentos"/>
    <s v="Máquinas, Veículos e Equipamentos"/>
    <s v="Ações de Apoio ao Desenvolvimento Regional"/>
    <m/>
    <s v="06 - Em execução"/>
    <s v="Foram emitidas as Ordens de Fornecimento, mas nenhum equipamento foi entregue até a presente data.  "/>
    <s v="Não"/>
    <s v="Sem Restrição Informada"/>
    <s v="Sem Restrição Informada"/>
    <s v="Sem Restrição/Problema"/>
    <s v="Sem Restrição Informada"/>
    <s v="Sem Restrição Informada"/>
    <s v="NA"/>
    <s v="NA"/>
    <s v="NA"/>
    <s v="-"/>
    <s v="PA"/>
    <n v="1"/>
    <n v="0"/>
    <n v="0"/>
    <n v="0"/>
    <n v="0"/>
    <n v="17546.099999999999"/>
    <n v="0"/>
    <n v="0"/>
    <s v="Sim"/>
    <x v="0"/>
  </r>
  <r>
    <n v="2"/>
    <x v="1139"/>
    <s v="Processos de Negócios"/>
    <s v="Economia Sustentável"/>
    <s v="Estruturar e Dinamizar Atividades Produtivas"/>
    <s v="APLE"/>
    <s v="AR"/>
    <s v="AR/GDT"/>
    <s v="AD"/>
    <s v="3 - Projetos Complementares"/>
    <s v="Apoio ao Desenvolvimento da Apicultura no Distrito Federal"/>
    <m/>
    <s v="Máquinas, Veículos e Equipamentos"/>
    <s v="Máquinas, Veículos e Equipamentos"/>
    <s v="Ações de Apoio ao Desenvolvimento Regional"/>
    <m/>
    <s v="06 - Em execução"/>
    <s v="Foram emitidas as Ordens de Fornecimento, mas nenhum equipamento foi entregue até a presente data."/>
    <s v="Não"/>
    <s v="Financeiro"/>
    <s v="Baixo"/>
    <s v="Reequilibrio-economico financeiro"/>
    <s v="Pedidos das empresas para que haja prorrogação do prazo de entrega dos equipamentos, alegando inúmeros fatores,  sendo o mais recorrente a falta de insumos no mercado para produção dos equipamentos em função da pandemia."/>
    <s v="Sem Restrição Informada"/>
    <s v="NA"/>
    <s v="NA"/>
    <s v="NA"/>
    <s v="-"/>
    <s v="DF"/>
    <n v="1"/>
    <n v="0"/>
    <n v="0"/>
    <n v="0"/>
    <n v="0"/>
    <n v="28760"/>
    <n v="0"/>
    <n v="0"/>
    <s v="Sim"/>
    <x v="0"/>
  </r>
  <r>
    <n v="3"/>
    <x v="1140"/>
    <s v="Processos de Negócios"/>
    <s v="Economia Sustentável"/>
    <s v="Estruturar e Dinamizar Atividades Produtivas"/>
    <s v="APLE"/>
    <s v="AR"/>
    <s v="AR/GDT"/>
    <s v="AD"/>
    <s v="3 - Projetos Complementares"/>
    <s v="Apoio ao Desenvolvimento da Apicultura no Estado de Goiás"/>
    <m/>
    <s v="APL Estruturado"/>
    <s v="APL estruturado"/>
    <s v="Ações de Apoio ao Desenvolvimento Regional"/>
    <m/>
    <s v="06 - Em execução"/>
    <s v="Foram emitidas as Ordens de Fornecimento, e foram entregues 900 itens de apicultura de um total de 3.060 itens."/>
    <s v="Não"/>
    <s v="Sem Restrição Informada"/>
    <s v="Sem Restrição Informada"/>
    <s v="Sem Restrição/Problema"/>
    <s v="Sem Restrição Informada"/>
    <s v="Sem Restrição Informada"/>
    <s v="NA"/>
    <s v="NA"/>
    <s v="NA"/>
    <s v="-"/>
    <s v="GO"/>
    <n v="1"/>
    <n v="0"/>
    <n v="0"/>
    <n v="0"/>
    <n v="0"/>
    <n v="548082"/>
    <n v="0"/>
    <n v="0"/>
    <s v="Sim"/>
    <x v="0"/>
  </r>
  <r>
    <n v="2"/>
    <x v="1141"/>
    <s v="Processos de Negócios"/>
    <s v="Economia Sustentável"/>
    <s v="Estruturar e Dinamizar Atividades Produtivas"/>
    <s v="APLE"/>
    <s v="AR"/>
    <s v="AR/GDT"/>
    <s v="AD"/>
    <s v="3 - Projetos Complementares"/>
    <s v="Apoio ao Desenvolvimento da Economia Criativa no Distrito Federal - Panificação"/>
    <m/>
    <s v="Máquinas, Veículos e Equipamentos"/>
    <s v="Máquinas, Veículos e Equipamentos"/>
    <s v="Ações de Apoio ao Desenvolvimento Regional"/>
    <m/>
    <s v="06 - Em execução"/>
    <s v="Foram recebidos e conferidos pelos fiscais da Codevasf os itens entregues. Já foram recebidos 68 do total de 76 itens de panificação."/>
    <s v="Não"/>
    <s v="Financeiro"/>
    <s v="Baixo"/>
    <s v="Reequilibrio-economico financeiro"/>
    <s v="Pedidos das empresas para que haja prorrogação do prazo de entrega dos equipamentos, alegando inúmeros fatores,  sendo o mais recorrente a falta de insumos no mercado para produção dos equipamentos em função da pandemia."/>
    <s v="Sem Restrição Informada"/>
    <s v="NA"/>
    <s v="NA"/>
    <s v="NA"/>
    <s v="-"/>
    <s v="DF"/>
    <n v="10"/>
    <n v="0"/>
    <n v="0"/>
    <n v="0"/>
    <n v="0"/>
    <n v="173474.03"/>
    <n v="0"/>
    <n v="74172.89"/>
    <s v="Sim"/>
    <x v="0"/>
  </r>
  <r>
    <n v="3"/>
    <x v="1142"/>
    <s v="Processos de Negócios"/>
    <s v="Economia Sustentável"/>
    <s v="Estruturar e Dinamizar Atividades Produtivas"/>
    <s v="APLE"/>
    <s v="AR"/>
    <s v="AR/GDT"/>
    <s v="AD"/>
    <s v="3 - Projetos Complementares"/>
    <s v="Apoio ao Desenvolvimento das Atividades Produtivas - Fortalecimento das Associações no Estado do Pará"/>
    <m/>
    <s v="Máquinas, Veículos e Equipamentos"/>
    <s v="Máquinas, Veículos e Equipamentos"/>
    <s v="Ações de Apoio ao Desenvolvimento Regional"/>
    <m/>
    <s v="06 - Em execução"/>
    <s v="Foram recebidos: 11 impressoras e 51 microfones. "/>
    <s v="Não"/>
    <s v="Sem Restrição Informada"/>
    <s v="Sem Restrição Informada"/>
    <s v="Sem Restrição/Problema"/>
    <s v="Sem Restrição Informada"/>
    <s v="Sem Restrição Informada"/>
    <s v="NA"/>
    <s v="NA"/>
    <s v="NA"/>
    <s v="-"/>
    <s v="PA"/>
    <n v="25"/>
    <n v="0"/>
    <n v="0"/>
    <n v="0"/>
    <n v="0"/>
    <n v="155769.20000000001"/>
    <n v="0"/>
    <n v="26315"/>
    <s v="Sim"/>
    <x v="0"/>
  </r>
  <r>
    <n v="3"/>
    <x v="1143"/>
    <s v="Processos de Negócios"/>
    <s v="Economia Sustentável"/>
    <s v="Estruturar e Dinamizar Atividades Produtivas"/>
    <s v="APLE"/>
    <s v="AR"/>
    <s v="AR/GDT"/>
    <s v="AD"/>
    <s v="3 - Projetos Complementares"/>
    <s v="Desenvolvimento da Agricultura Familiar no Estado do Amapá"/>
    <m/>
    <s v="APL Estruturado"/>
    <s v="APL estruturado"/>
    <s v="Ações de Apoio ao Desenvolvimento Regional"/>
    <m/>
    <s v="06 - Em execução"/>
    <s v="14 tratores entregues e demais em fase de recebimento."/>
    <s v="Não"/>
    <s v="Sem Restrição Informada"/>
    <s v="Sem Restrição Informada"/>
    <s v="Sem Restrição/Problema"/>
    <s v="Sem Restrição Informada"/>
    <s v="Sem Restrição Informada"/>
    <s v="NA"/>
    <s v="NA"/>
    <s v="NA"/>
    <s v="-"/>
    <s v="AP"/>
    <n v="1"/>
    <n v="0"/>
    <n v="0"/>
    <n v="0"/>
    <n v="0"/>
    <n v="6028204.5599999996"/>
    <n v="0"/>
    <n v="0"/>
    <s v="Sim"/>
    <x v="0"/>
  </r>
  <r>
    <n v="3"/>
    <x v="1144"/>
    <s v="Processos de Negócios"/>
    <s v="Economia Sustentável"/>
    <s v="Estruturar e Dinamizar Atividades Produtivas"/>
    <s v="APLE"/>
    <s v="AR"/>
    <s v="AR/GDT"/>
    <s v="AD"/>
    <s v="3 - Projetos Complementares"/>
    <s v="Desenvolvimento da Agricultura Familiar no Estado do Pará"/>
    <m/>
    <s v="Máquinas, Veículos e Equipamentos"/>
    <s v="Máquinas, Veículos e Equipamentos"/>
    <s v="Ações de Apoio ao Desenvolvimento Regional"/>
    <m/>
    <s v="06 - Em execução"/>
    <s v="Foram emitidas as ordens de Fornecimento, mas nenhum equipamento foi entregue até a presente data.  "/>
    <s v="Não"/>
    <s v="Sem Restrição Informada"/>
    <s v="Sem Restrição Informada"/>
    <s v="Sem Restrição/Problema"/>
    <s v="Sem Restrição Informada"/>
    <s v="Sem Restrição Informada"/>
    <s v="NA"/>
    <s v="NA"/>
    <s v="NA"/>
    <s v="-"/>
    <s v="PA"/>
    <n v="1"/>
    <n v="0"/>
    <n v="0"/>
    <n v="0"/>
    <n v="0"/>
    <n v="563260"/>
    <n v="0"/>
    <n v="0"/>
    <s v="Sim"/>
    <x v="0"/>
  </r>
  <r>
    <n v="3"/>
    <x v="1145"/>
    <s v="Processos de Negócios"/>
    <s v="Economia Sustentável"/>
    <s v="Estruturar e Dinamizar Atividades Produtivas"/>
    <s v="APLE"/>
    <s v="AR"/>
    <s v="AR/GDT"/>
    <s v="AR"/>
    <s v="3 - Projetos Complementares"/>
    <s v="Desenvolvimento da Agricultura Familiar no Estado do  Rio Grande do Norte"/>
    <m/>
    <s v="APL Estruturado"/>
    <s v="APL estruturado"/>
    <s v="Ações de Apoio ao Desenvolvimento Regional"/>
    <m/>
    <s v="06 - Em execução"/>
    <s v="Foram entregues 95 equipamentos"/>
    <s v="Não"/>
    <s v="Sem Restrição Informada"/>
    <s v="Sem Restrição Informada"/>
    <s v="Sem Restrição/Problema"/>
    <s v="Sem Restrição Informada"/>
    <s v="Sem Restrição Informada"/>
    <s v="NA"/>
    <s v="NA"/>
    <s v="NA"/>
    <s v="-"/>
    <s v="RN"/>
    <n v="1"/>
    <n v="0"/>
    <n v="0"/>
    <n v="0"/>
    <n v="0"/>
    <n v="15149760"/>
    <n v="0"/>
    <n v="976710"/>
    <s v="Sim"/>
    <x v="0"/>
  </r>
  <r>
    <n v="3"/>
    <x v="1146"/>
    <s v="Processos de Negócios"/>
    <s v="Economia Sustentável"/>
    <s v="Estruturar e Dinamizar Atividades Produtivas"/>
    <s v="APLE"/>
    <s v="AR"/>
    <s v="AR/GDT"/>
    <s v="7ª SR"/>
    <s v="3 - Projetos Complementares"/>
    <s v="Ampliação e Adequação da Estação de Piscicultura em Floriano e Parnaíba/PI - 2020"/>
    <m/>
    <s v="Obra"/>
    <s v="Ampliação de Estação de Pscicultura"/>
    <s v="Ações de Apoio ao Desenvolvimento Regional"/>
    <m/>
    <s v="00 - A iniciar"/>
    <s v="Ordem de serviço emitida"/>
    <s v="Não"/>
    <s v="Sem Restrição Informada"/>
    <s v="Sem Restrição Informada"/>
    <s v="Sem Restrição/Problema"/>
    <s v="Sem Restrição Informada"/>
    <s v="Sem Restrição Informada"/>
    <s v="NA"/>
    <s v="NA"/>
    <s v="NA"/>
    <s v="-"/>
    <s v="PI"/>
    <n v="0"/>
    <n v="0"/>
    <n v="0"/>
    <n v="0"/>
    <n v="0"/>
    <n v="484726.26"/>
    <n v="0"/>
    <n v="0"/>
    <s v="Sim"/>
    <x v="0"/>
  </r>
  <r>
    <n v="3"/>
    <x v="1147"/>
    <s v="Processos de Negócios"/>
    <s v="Economia Sustentável"/>
    <s v="Estruturar e Dinamizar Atividades Produtivas"/>
    <s v="-"/>
    <s v="AD"/>
    <s v="AD/GIM"/>
    <s v="1ª SR"/>
    <s v="3 - Projetos Complementares"/>
    <s v="Construção de Ponte em Buritis/MG - 2020"/>
    <m/>
    <s v="Obra"/>
    <s v="Construção de Pontes"/>
    <s v="Construção de Pontes"/>
    <m/>
    <s v="00 - A iniciar"/>
    <s v="Monitoramento inicial gerado a partir da criação do projeto."/>
    <s v="Não"/>
    <s v="Sem Restrição Informada"/>
    <s v="Sem Restrição Informada"/>
    <s v="Sem Restrição/Problema"/>
    <s v="Sem Restrição Informada"/>
    <s v="Sem Restrição Informada"/>
    <s v="NA"/>
    <s v="NA"/>
    <s v="NA"/>
    <s v="-"/>
    <s v="MG"/>
    <n v="0"/>
    <n v="0"/>
    <n v="0"/>
    <n v="0"/>
    <n v="0"/>
    <n v="861300"/>
    <n v="0"/>
    <n v="0"/>
    <s v="Sim"/>
    <x v="0"/>
  </r>
  <r>
    <n v="3"/>
    <x v="1148"/>
    <s v="Processos de Negócios"/>
    <s v="Economia Sustentável"/>
    <s v="Estruturar e Dinamizar Atividades Produtivas"/>
    <s v="-"/>
    <s v="AI"/>
    <s v="AI/GEI"/>
    <s v="2ª SR"/>
    <s v="2 - Projetos Setoriais"/>
    <s v="Projetos de Pavimentação da Estrada de Acesso ao PPI Formoso/BA - 2020"/>
    <m/>
    <s v="Estudos e Projetos"/>
    <s v="Estudos e Projetos"/>
    <s v="Estudos e Projetos"/>
    <m/>
    <s v="01 - Ação preparatória"/>
    <s v="Fiscal designado."/>
    <s v="Não"/>
    <s v="Sem Restrição Informada"/>
    <s v="Sem Restrição Informada"/>
    <s v="Sem Restrição/Problema"/>
    <s v="Sem Restrição Informada"/>
    <s v="Sem Restrição Informada"/>
    <s v="NA"/>
    <s v="NA"/>
    <s v="NA"/>
    <s v="-"/>
    <s v="BA"/>
    <n v="0"/>
    <n v="0"/>
    <n v="0"/>
    <n v="0"/>
    <n v="0"/>
    <n v="158100"/>
    <n v="0"/>
    <n v="73403.56"/>
    <s v="Sim"/>
    <x v="0"/>
  </r>
  <r>
    <n v="3"/>
    <x v="1149"/>
    <s v="Processos de Negócios"/>
    <s v="Economia Sustentável"/>
    <s v="Estruturar e Dinamizar Atividades Produtivas"/>
    <s v="-"/>
    <s v="AD"/>
    <s v="AD/GIM"/>
    <s v="AD"/>
    <s v="3 - Projetos Complementares"/>
    <s v="Pavimentação Asfáltica de Vias Públicas em Araguatins/TO - 2020"/>
    <m/>
    <s v="Obra"/>
    <s v="Pavimentação"/>
    <s v="Pavimentação"/>
    <m/>
    <s v="06 - Em execução"/>
    <s v="CT 0.067.00/2020: Instrumento em Execução, conforme Ordem de Serviço emitida para inicio em 9/3/2021. O acompanhamento e fiscalização será realizado pelo PR/ETO."/>
    <s v="Não"/>
    <s v="Sem Restrição Informada"/>
    <s v="Sem Restrição Informada"/>
    <s v="Sem Restrição/Problema"/>
    <s v="Sem Restrição Informada"/>
    <s v="Sem Restrição Informada"/>
    <s v="NA"/>
    <s v="NA"/>
    <s v="NA"/>
    <s v="-"/>
    <s v="TO"/>
    <n v="1"/>
    <n v="0"/>
    <n v="0"/>
    <n v="0"/>
    <n v="0"/>
    <n v="4775000"/>
    <n v="0"/>
    <n v="0"/>
    <s v="Sim"/>
    <x v="0"/>
  </r>
  <r>
    <n v="3"/>
    <x v="1150"/>
    <s v="Processos de Negócios"/>
    <s v="Economia Sustentável"/>
    <s v="Estruturar e Dinamizar Atividades Produtivas"/>
    <s v="-"/>
    <s v="AD"/>
    <s v="AD/GIM"/>
    <s v="AD"/>
    <s v="3 - Projetos Complementares"/>
    <s v="Pavimentação em Bloco de Concreto Intertravado de Vias Públicas em Arapoema/TO - 2020"/>
    <m/>
    <s v="Obra"/>
    <s v="Pavimentação"/>
    <s v="Pavimentação"/>
    <m/>
    <s v="06 - Em execução"/>
    <s v="CT 0.111.00/2021: Instrumento em Execução, conforme Ordem de Serviço emitida. Acompanhamento e fiscalização será efetuado pelo PR/ETO."/>
    <s v="Não"/>
    <s v="Sem Restrição Informada"/>
    <s v="Sem Restrição Informada"/>
    <s v="Sem Restrição/Problema"/>
    <s v="Sem Restrição Informada"/>
    <s v="Sem Restrição Informada"/>
    <s v="NA"/>
    <s v="NA"/>
    <s v="NA"/>
    <s v="-"/>
    <s v="TO"/>
    <n v="1"/>
    <n v="0"/>
    <n v="0"/>
    <n v="0"/>
    <n v="0"/>
    <n v="1910000"/>
    <n v="0"/>
    <n v="0"/>
    <s v="Sim"/>
    <x v="0"/>
  </r>
  <r>
    <n v="3"/>
    <x v="1151"/>
    <s v="Processos de Negócios"/>
    <s v="Economia Sustentável"/>
    <s v="Estruturar e Dinamizar Atividades Produtivas"/>
    <s v="-"/>
    <s v="AD"/>
    <s v="AD/GIM"/>
    <s v="AD"/>
    <s v="3 - Projetos Complementares"/>
    <s v="Pavimentação em Bloco de Concreto Intertravado de Vias Públicas em Combinado/TO - 2020"/>
    <m/>
    <s v="Obra"/>
    <s v="Pavimentação"/>
    <s v="Pavimentação"/>
    <m/>
    <s v="06 - Em execução"/>
    <s v="CT 0.070.00/2020: Instrumento em Execução, conforme Ordem de Serviço emitida. O acompanhamento e fiscalização será efetuado pelo PR/ETO. Cronograma aprovado pelo fiscal.  "/>
    <s v="Não"/>
    <s v="Sem Restrição Informada"/>
    <s v="Sem Restrição Informada"/>
    <s v="Sem Restrição/Problema"/>
    <s v="Sem Restrição Informada"/>
    <s v="Sem Restrição Informada"/>
    <s v="NA"/>
    <s v="NA"/>
    <s v="NA"/>
    <s v="-"/>
    <s v="TO"/>
    <n v="1"/>
    <n v="0"/>
    <n v="0"/>
    <n v="0"/>
    <n v="0"/>
    <n v="955000"/>
    <n v="0"/>
    <n v="0"/>
    <s v="Sim"/>
    <x v="0"/>
  </r>
  <r>
    <n v="3"/>
    <x v="1152"/>
    <s v="Processos de Negócios"/>
    <s v="Economia Sustentável"/>
    <s v="Estruturar e Dinamizar Atividades Produtivas"/>
    <s v="-"/>
    <s v="AD"/>
    <s v="AD/GIM"/>
    <s v="AD"/>
    <s v="3 - Projetos Complementares"/>
    <s v="Pavimentação em Bloco de Concreto Intertravado de Vias Públicas em Sítio Novo do Tocantins/TO - 2020"/>
    <m/>
    <s v="Obra"/>
    <s v="Pavimentação"/>
    <s v="Pavimentação"/>
    <m/>
    <s v="06 - Em execução"/>
    <s v="CT 0.110.00/2020: Instrumento em Execução, conforme Ordem de Serviço emitida. O acompanhamento e fiscalização será efetuado pelo PR/ETO. Cronograma aprovado pelo fiscal.   "/>
    <s v="Não"/>
    <s v="Sem Restrição Informada"/>
    <s v="Sem Restrição Informada"/>
    <s v="Sem Restrição/Problema"/>
    <s v="Sem Restrição Informada"/>
    <s v="Sem Restrição Informada"/>
    <s v="NA"/>
    <s v="NA"/>
    <s v="NA"/>
    <s v="-"/>
    <s v="TO"/>
    <n v="1"/>
    <n v="0"/>
    <n v="0"/>
    <n v="0"/>
    <n v="0"/>
    <n v="477500"/>
    <n v="0"/>
    <n v="0"/>
    <s v="Sim"/>
    <x v="0"/>
  </r>
  <r>
    <n v="3"/>
    <x v="1153"/>
    <s v="Processos de Negócios"/>
    <s v="Economia Sustentável"/>
    <s v="Estruturar e Dinamizar Atividades Produtivas"/>
    <s v="-"/>
    <s v="AD"/>
    <s v="AD/GIM"/>
    <s v="AD"/>
    <s v="3 - Projetos Complementares"/>
    <s v="Pavimentação Asfáltica de Vias Públicas em Sítio Novo do Tocantins/TO - 2020"/>
    <m/>
    <s v="Obra"/>
    <s v="Pavimentação"/>
    <s v="Pavimentação"/>
    <m/>
    <s v="06 - Em execução"/>
    <s v="CT 0.113.00/2020: Instrumento em Execução, conforme Ordem de Serviço emitida. O acompanhamento e fiscalização será efetuado pelo PR/ETO. Cronograma aprovado pelo fiscal.   "/>
    <s v="Não"/>
    <s v="Sem Restrição Informada"/>
    <s v="Sem Restrição Informada"/>
    <s v="Sem Restrição/Problema"/>
    <s v="Sem Restrição Informada"/>
    <s v="Sem Restrição Informada"/>
    <s v="NA"/>
    <s v="NA"/>
    <s v="NA"/>
    <s v="-"/>
    <s v="TO"/>
    <n v="1"/>
    <n v="0"/>
    <n v="0"/>
    <n v="0"/>
    <n v="0"/>
    <n v="1432500"/>
    <n v="0"/>
    <n v="0"/>
    <s v="Sim"/>
    <x v="0"/>
  </r>
  <r>
    <n v="3"/>
    <x v="1154"/>
    <s v="Processos de Negócios"/>
    <s v="Economia Sustentável"/>
    <s v="Estruturar e Dinamizar Atividades Produtivas"/>
    <s v="APLE"/>
    <s v="AR"/>
    <s v="AR/GDT"/>
    <s v="AR"/>
    <s v="3 - Projetos Complementares"/>
    <s v="Apoio a Comercialização de Produtos em Tocantins - Construção de Mercado Municipal - 2020"/>
    <m/>
    <s v="Obra"/>
    <s v="Construção/Reforma de Mercado"/>
    <s v="Ações de Apoio ao Desenvolvimento Regional"/>
    <m/>
    <s v="06 - Em execução"/>
    <s v="Obra foi iniciada"/>
    <s v="Não"/>
    <s v="Sem Restrição Informada"/>
    <s v="Sem Restrição Informada"/>
    <s v="Sem Restrição/Problema"/>
    <s v="Sem Restrição Informada"/>
    <s v="Sem Restrição Informada"/>
    <s v="NA"/>
    <s v="NA"/>
    <s v="NA"/>
    <s v="-"/>
    <s v="TO"/>
    <n v="1"/>
    <n v="0"/>
    <n v="0"/>
    <n v="0"/>
    <n v="0"/>
    <n v="698000"/>
    <n v="0"/>
    <n v="0"/>
    <s v="Sim"/>
    <x v="0"/>
  </r>
  <r>
    <n v="3"/>
    <x v="1155"/>
    <s v="Processos de Negócios"/>
    <s v="Economia Sustentável"/>
    <s v="Estruturar e Dinamizar Atividades Produtivas"/>
    <s v="-"/>
    <s v="AD"/>
    <s v="AD/GIM"/>
    <s v="7ª SR"/>
    <s v="3 - Projetos Complementares"/>
    <s v="Pavimentação em paralelepípedo de vias públicas no Município de Santo Antônio de Lisboa/PI - 2019"/>
    <m/>
    <s v="Obra"/>
    <s v="Pavimentação"/>
    <s v="Pavimentação"/>
    <m/>
    <s v="06 - Em execução"/>
    <s v="Liberada a parcela única do Convênio. Agendar vistoria a obra para verificar o andamento dos serviços."/>
    <s v="Não"/>
    <s v="Sem Restrição Informada"/>
    <s v="Sem Restrição Informada"/>
    <s v="Sem Restrição/Problema"/>
    <s v="Sem Restrição Informada"/>
    <s v="Sem Restrição Informada"/>
    <s v="NA"/>
    <s v="NA"/>
    <s v="NA"/>
    <s v="-"/>
    <s v="PI"/>
    <n v="0"/>
    <n v="0"/>
    <n v="0"/>
    <n v="0"/>
    <n v="0"/>
    <n v="716250"/>
    <n v="0"/>
    <n v="716250"/>
    <s v="Sim"/>
    <x v="0"/>
  </r>
  <r>
    <n v="3"/>
    <x v="1156"/>
    <s v="Processos de Negócios"/>
    <s v="Economia Sustentável"/>
    <s v="Estruturar e Dinamizar Atividades Produtivas"/>
    <s v="-"/>
    <s v="AD"/>
    <s v="AD/GIM"/>
    <s v="AD"/>
    <s v="3 - Projetos Complementares"/>
    <s v="Fornecimento de Máquinas, Veículos e Equipamentos/RN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RN"/>
    <n v="0"/>
    <n v="0"/>
    <n v="0"/>
    <n v="0"/>
    <n v="0"/>
    <n v="34165298.019999996"/>
    <n v="0"/>
    <n v="0"/>
    <s v="Sim"/>
    <x v="0"/>
  </r>
  <r>
    <n v="3"/>
    <x v="1157"/>
    <s v="Processos de Negócios"/>
    <s v="Economia Sustentável"/>
    <s v="Estruturar e Dinamizar Atividades Produtivas"/>
    <s v="APLE"/>
    <s v="AR"/>
    <s v="AR/GDT"/>
    <s v="3ª SR"/>
    <s v="3 - Projetos Complementares"/>
    <s v="Implantação de Unidade de Casa de Mel em Carnaubeira da Penha/BA - 2020"/>
    <m/>
    <s v="Obra"/>
    <s v="Casa de Mel"/>
    <s v="Ações de Apoio ao Desenvolvimento Regional"/>
    <m/>
    <s v="05 - Contratado"/>
    <s v="CT 3.365.00/2020 - Em Celebração"/>
    <s v="Não"/>
    <s v="Sem Restrição Informada"/>
    <s v="Sem Restrição Informada"/>
    <s v="Sem Restrição/Problema"/>
    <s v="Sem Restrição Informada"/>
    <s v="Sem Restrição Informada"/>
    <s v="NA"/>
    <s v="NA"/>
    <s v="NA"/>
    <s v="-"/>
    <s v="PE"/>
    <n v="0"/>
    <n v="0"/>
    <n v="0"/>
    <n v="0"/>
    <n v="0"/>
    <n v="369341.57"/>
    <n v="0"/>
    <n v="0"/>
    <s v="Sim"/>
    <x v="0"/>
  </r>
  <r>
    <n v="3"/>
    <x v="1158"/>
    <s v="Processos de Negócios"/>
    <s v="Economia Sustentável"/>
    <s v="Estruturar e Dinamizar Atividades Produtivas"/>
    <s v="-"/>
    <s v="AD"/>
    <s v="AD/GIM"/>
    <s v="AD"/>
    <s v="3 - Projetos Complementares"/>
    <s v="Fornecimento de Máquinas, Veículos e Equipamentos - Sede/PA - 2020"/>
    <m/>
    <s v="Máquinas, Veículos e Equipamentos"/>
    <s v="Máquinas, Veículos e Equipamentos"/>
    <s v="Máquinas, Veículos e Equipamentos"/>
    <m/>
    <s v="00 - A iniciar"/>
    <s v="Monitoramento inicial gerado a partir da criação do projeto."/>
    <s v="Não"/>
    <s v="Sem Restrição Informada"/>
    <s v="Sem Restrição Informada"/>
    <s v="Sem Restrição/Problema"/>
    <s v="Sem Restrição Informada"/>
    <s v="Sem Restrição Informada"/>
    <s v="NA"/>
    <s v="NA"/>
    <s v="NA"/>
    <s v="-"/>
    <s v="PA"/>
    <n v="0"/>
    <n v="0"/>
    <n v="0"/>
    <n v="0"/>
    <n v="0"/>
    <n v="134000"/>
    <n v="0"/>
    <n v="134000"/>
    <s v="Sim"/>
    <x v="0"/>
  </r>
  <r>
    <n v="3"/>
    <x v="1159"/>
    <s v="Processos de Negócios"/>
    <s v="Economia Sustentável"/>
    <s v="Estruturar e Dinamizar Atividades Produtivas"/>
    <s v="-"/>
    <s v="AD"/>
    <s v="AD/GIM"/>
    <s v="AD"/>
    <s v="3 - Projetos Complementares"/>
    <s v="Pavimentação asfáltica em diversos municípios no Estado do Rio Grande do Norte - 2020"/>
    <m/>
    <s v="Obra"/>
    <s v="Pavimentação"/>
    <s v="Pavimentação"/>
    <m/>
    <s v="01 - Ação preparatória"/>
    <s v="Contrato 0.141.00/2020: Pendente de assinaturas."/>
    <s v="Não"/>
    <s v="Sem Restrição Informada"/>
    <s v="Sem Restrição Informada"/>
    <s v="Sem Restrição/Problema"/>
    <s v="Sem Restrição Informada"/>
    <s v="Sem Restrição Informada"/>
    <s v="NA"/>
    <s v="NA"/>
    <s v="NA"/>
    <s v="-"/>
    <s v="RN"/>
    <n v="1"/>
    <n v="0"/>
    <n v="0"/>
    <n v="0"/>
    <n v="0"/>
    <n v="26740000"/>
    <n v="0"/>
    <n v="0"/>
    <s v="Sim"/>
    <x v="0"/>
  </r>
  <r>
    <n v="1"/>
    <x v="1160"/>
    <s v="Processos de Negócios"/>
    <s v="Segurança Hídrica"/>
    <s v="Aumentar a Oferta de Água para Usos Múltiplos"/>
    <s v="APL"/>
    <s v="AD"/>
    <s v="AD/GIM"/>
    <s v="1ª SR"/>
    <s v="1 - Projetos Especiais"/>
    <s v="Construção de Pontes e Galerias na área da Barragem Jequitaí/MG - 2020"/>
    <e v="#REF!"/>
    <s v="Obra"/>
    <s v="Construção de Barragens"/>
    <s v="Construção de Barragens"/>
    <m/>
    <s v="03 - Em licitação"/>
    <s v="Aguardando encerramento do processo licitatório"/>
    <s v="Sim"/>
    <s v="Orçamentário"/>
    <s v="Alto"/>
    <s v="Sem previsão na LOA"/>
    <s v="Empenhado somente 10% da obra"/>
    <s v="Sem Restrição Informada"/>
    <s v="NA"/>
    <s v="NA"/>
    <s v="NA"/>
    <s v="-"/>
    <s v="MG"/>
    <n v="0"/>
    <n v="0"/>
    <n v="0"/>
    <n v="0"/>
    <n v="0"/>
    <n v="18977325.27"/>
    <n v="0"/>
    <n v="0"/>
    <s v="Sim"/>
    <x v="0"/>
  </r>
  <r>
    <n v="3"/>
    <x v="1161"/>
    <s v="Processos de Negócios"/>
    <s v="Economia Sustentável"/>
    <s v="Estruturar e Dinamizar Atividades Produtivas"/>
    <s v="APLE"/>
    <s v="AR"/>
    <s v="AR/GDT"/>
    <s v="AD"/>
    <s v="3 - Projetos Complementares"/>
    <s v="Aumento do Valor do Agregado do Pescado/DF - Beneficiamento e Comercialização"/>
    <m/>
    <s v="Máquinas, Veículos e Equipamentos"/>
    <s v="Máquinas, Veículos e Equipamentos"/>
    <s v="Ações de Apoio ao Desenvolvimento Regional"/>
    <m/>
    <s v="06 - Em execução"/>
    <s v="Equipamentos entregues, encaminhados para pagamento."/>
    <s v="Não"/>
    <s v="Sem Restrição Informada"/>
    <s v="Sem Restrição Informada"/>
    <s v="Sem Restrição/Problema"/>
    <s v="Sem Restrição Informada"/>
    <s v="Sem Restrição Informada"/>
    <s v="NA"/>
    <s v="NA"/>
    <s v="NA"/>
    <s v="-"/>
    <s v="DF"/>
    <n v="25"/>
    <n v="0"/>
    <n v="0"/>
    <n v="0"/>
    <n v="0"/>
    <n v="6068.3"/>
    <n v="0"/>
    <n v="4275"/>
    <s v="Sim"/>
    <x v="0"/>
  </r>
  <r>
    <n v="3"/>
    <x v="1162"/>
    <s v="Processos de Negócios"/>
    <s v="Economia Sustentável"/>
    <s v="Estruturar e Dinamizar Atividades Produtivas"/>
    <s v="APLE"/>
    <s v="AR"/>
    <s v="AR/GDT"/>
    <s v="2ª SR"/>
    <s v="3 - Projetos Complementares"/>
    <s v="Ações de APL s - 2ª SR - 2020"/>
    <m/>
    <s v="APL Estruturado"/>
    <s v="APL estruturado"/>
    <s v="Ações de Apoio ao Desenvolvimento Regional"/>
    <m/>
    <s v="07 - Concluído"/>
    <s v="Último monitoramento do Sigec: Material fornecido conforme faturas 1339 e 1340."/>
    <s v="Não"/>
    <s v="Sem Restrição Informada"/>
    <s v="Sem Restrição Informada"/>
    <s v="Sem Restrição/Problema"/>
    <s v="Sem Restrição Informada"/>
    <s v="Sem Restrição Informada"/>
    <s v="NA"/>
    <s v="NA"/>
    <s v="NA"/>
    <s v="-"/>
    <s v="BA"/>
    <n v="100"/>
    <n v="0"/>
    <n v="0"/>
    <n v="0"/>
    <n v="0"/>
    <n v="14626.8"/>
    <n v="0"/>
    <n v="4636.8"/>
    <s v="Sim"/>
    <x v="0"/>
  </r>
  <r>
    <n v="3"/>
    <x v="1163"/>
    <s v="Processos de Negócios"/>
    <s v="Economia Sustentável"/>
    <s v="Estruturar e Dinamizar Atividades Produtivas"/>
    <s v="-"/>
    <s v="AD"/>
    <s v="AD/GIM"/>
    <s v="3ª SR"/>
    <s v="3 - Projetos Complementares"/>
    <s v="Construção de Espaços de Multieventos em Municípios do Estado de Pernambuco/3ª SR - 2020"/>
    <m/>
    <s v="Obra"/>
    <s v="Espaço Multievento"/>
    <s v="Ações de Apoio ao Desenvolvimento Regional"/>
    <m/>
    <s v="05 - Contratado"/>
    <s v="CT 3.379.00/2020 - Em celebração - Valor Empenhado R$ 46.132,00 "/>
    <s v="Não"/>
    <s v="Sem Restrição Informada"/>
    <s v="Sem Restrição Informada"/>
    <s v="Sem Restrição/Problema"/>
    <s v="Sem Restrição Informada"/>
    <s v="Sem Restrição Informada"/>
    <s v="NA"/>
    <s v="NA"/>
    <s v="NA"/>
    <s v="-"/>
    <s v="PE"/>
    <n v="0"/>
    <n v="0"/>
    <n v="0"/>
    <n v="0"/>
    <n v="0"/>
    <n v="366557.89"/>
    <n v="0"/>
    <n v="0"/>
    <s v="Sim"/>
    <x v="0"/>
  </r>
  <r>
    <n v="3"/>
    <x v="1164"/>
    <s v="Processos de Negócios"/>
    <s v="Economia Sustentável"/>
    <s v="Estruturar e Dinamizar Atividades Produtivas"/>
    <s v="APLE"/>
    <s v="AR"/>
    <s v="AR/GDT"/>
    <s v="AR"/>
    <s v="3 - Projetos Complementares"/>
    <s v="Ações estruturantes nas SRs"/>
    <m/>
    <s v="APL Estruturado"/>
    <s v="APL estruturado"/>
    <s v="Ações de Apoio ao Desenvolvimento Regional"/>
    <m/>
    <s v="00 - A iniciar"/>
    <s v="Monitoramento inicial gerado a partir da criação do projeto."/>
    <s v="Não"/>
    <s v="Sem Restrição Informada"/>
    <s v="Sem Restrição Informada"/>
    <s v="Sem Restrição/Problema"/>
    <s v="Sem Restrição Informada"/>
    <s v="Sem Restrição Informada"/>
    <s v="214S"/>
    <s v="214S_0000"/>
    <s v="214S"/>
    <n v="2"/>
    <s v="NA"/>
    <n v="0"/>
    <n v="505000"/>
    <n v="499562"/>
    <n v="6040"/>
    <n v="6040"/>
    <n v="0"/>
    <n v="0"/>
    <n v="0"/>
    <s v="Sim"/>
    <x v="0"/>
  </r>
  <r>
    <n v="3"/>
    <x v="1165"/>
    <s v="Processos de Negócios"/>
    <s v="Economia Sustentável"/>
    <s v="Estruturar e Dinamizar Atividades Produtivas"/>
    <s v="-"/>
    <s v="AD"/>
    <s v="AD/GIM"/>
    <s v="8ª SR"/>
    <s v="3 - Projetos Complementares"/>
    <s v="Recuperação de Estradas Vicinais em Senador Alexandre Costa/MA - 2020"/>
    <m/>
    <s v="Obra"/>
    <s v="Recuperação de Estradas Vicinais"/>
    <s v="Recuperação de Estradas Vicinais"/>
    <m/>
    <s v="06 - Em execução"/>
    <s v="Retirada de Cláusula suspensiva em 24/03/2021. Aguardando realização de processo licitatório por parte de convenente para análise"/>
    <s v="Não"/>
    <s v="Sem Restrição Informada"/>
    <s v="Sem Restrição Informada"/>
    <s v="Sem Restrição/Problema"/>
    <s v="Sem Restrição Informada"/>
    <s v="Sem Restrição Informada"/>
    <s v=""/>
    <n v="0"/>
    <s v="0"/>
    <s v="-"/>
    <s v="MA"/>
    <n v="0"/>
    <m/>
    <n v="0"/>
    <n v="0"/>
    <n v="0"/>
    <n v="668500"/>
    <n v="0"/>
    <n v="0"/>
    <s v="Sim"/>
    <x v="0"/>
  </r>
  <r>
    <n v="3"/>
    <x v="1166"/>
    <s v="Processos de Negócios"/>
    <s v="Economia Sustentável"/>
    <s v="Estruturar e Dinamizar Atividades Produtivas"/>
    <s v="-"/>
    <s v="AD"/>
    <s v="AD/GIM"/>
    <s v="8ª SR"/>
    <s v="3 - Projetos Complementares"/>
    <s v="Recuperação de Estradas Vicinais em Santo Amaro do Maranhão/MA - 2020"/>
    <m/>
    <s v="Obra"/>
    <s v="Recuperação de Estradas Vicinais"/>
    <s v="Recuperação de Estradas Vicinais"/>
    <m/>
    <s v="06 - Em execução"/>
    <s v="Aguardando a entrega do processo licitatório para analise."/>
    <s v="Não"/>
    <s v="Sem Restrição Informada"/>
    <s v="Sem Restrição Informada"/>
    <s v="Sem Restrição/Problema"/>
    <s v="Sem Restrição Informada"/>
    <s v="Sem Restrição Informada"/>
    <s v=""/>
    <n v="0"/>
    <s v="0"/>
    <s v="-"/>
    <s v="MA"/>
    <n v="0"/>
    <m/>
    <n v="0"/>
    <n v="0"/>
    <n v="0"/>
    <n v="477500"/>
    <n v="0"/>
    <n v="0"/>
    <s v="Sim"/>
    <x v="0"/>
  </r>
  <r>
    <n v="3"/>
    <x v="1167"/>
    <s v="Processos de Negócios"/>
    <s v="Economia Sustentável"/>
    <s v="Estruturar e Dinamizar Atividades Produtivas"/>
    <s v="-"/>
    <s v="AD"/>
    <s v="AD/GIM"/>
    <s v="8ª SR"/>
    <s v="3 - Projetos Complementares"/>
    <s v="Recuperação de Estradas Vicinais em Central do Maranhão/MA - 2020"/>
    <m/>
    <s v="Obra"/>
    <s v="Recuperação de Estradas Vicinais"/>
    <s v="Recuperação de Estradas Vicinais"/>
    <m/>
    <s v="06 - Em execução"/>
    <s v="Solicitada complementação de projeto básico via Siconv. Houve também notificação via Siconv. Não houve até o momento nenhuma solução de pendências por parte da convenente."/>
    <s v="Não"/>
    <s v="Sem Restrição Informada"/>
    <s v="Sem Restrição Informada"/>
    <s v="Sem Restrição/Problema"/>
    <s v="Sem Restrição Informada"/>
    <s v="Sem Restrição Informada"/>
    <s v=""/>
    <n v="0"/>
    <s v="0"/>
    <s v="-"/>
    <s v="MA"/>
    <n v="0"/>
    <m/>
    <n v="0"/>
    <n v="0"/>
    <n v="0"/>
    <n v="286500"/>
    <n v="0"/>
    <n v="0"/>
    <s v="Sim"/>
    <x v="0"/>
  </r>
  <r>
    <n v="3"/>
    <x v="1168"/>
    <s v="Processos de Negócios"/>
    <s v="Economia Sustentável"/>
    <s v="Estruturar e Dinamizar Atividades Produtivas"/>
    <s v="-"/>
    <s v="AD"/>
    <s v="AD/GIM"/>
    <s v="8ª SR"/>
    <s v="3 - Projetos Complementares"/>
    <s v="Recuperação de Estradas Vicinais em Santa Rita/MA - 2020"/>
    <m/>
    <s v="Obra"/>
    <s v="Recuperação de Estradas Vicinais"/>
    <s v="Recuperação de Estradas Vicinais"/>
    <m/>
    <s v="06 - Em execução"/>
    <s v="Retirada de Cláusula suspensiva em 15/04/2021. Aguardando processo licitatório para análise."/>
    <s v="Não"/>
    <s v="Sem Restrição Informada"/>
    <s v="Sem Restrição Informada"/>
    <s v="Sem Restrição/Problema"/>
    <s v="Sem Restrição Informada"/>
    <s v="Sem Restrição Informada"/>
    <s v=""/>
    <n v="0"/>
    <s v="0"/>
    <s v="-"/>
    <s v="MA"/>
    <n v="0"/>
    <m/>
    <n v="0"/>
    <n v="0"/>
    <n v="0"/>
    <n v="955000"/>
    <n v="0"/>
    <n v="0"/>
    <s v="Sim"/>
    <x v="0"/>
  </r>
  <r>
    <n v="3"/>
    <x v="1169"/>
    <s v="Processos de Negócios"/>
    <s v="Agricultura Irrigada"/>
    <s v="Expandir a Agricultura Irrigada"/>
    <s v="AII"/>
    <s v="AD"/>
    <s v="AD/GIM"/>
    <s v="2ª SR"/>
    <s v="1 - Projetos Especiais"/>
    <s v="Implantar a Infraestrutura do Perímetro de Irrigação Baixio de Irecê (Etapa II - 12.853 ha) - BA"/>
    <m/>
    <s v="Obra"/>
    <s v="Implantação de Perímetro"/>
    <s v="Implantação e Gestão de Perímetros de Irrigação"/>
    <m/>
    <s v="00 - A iniciar"/>
    <s v="Em fase de ocupação pela empresa Irriga Bahia, através do  Contrato de Concessão 0.066.00/2015,aguardando a liberação orçamentária do Banco do Nordeste para implementação dos Sistemas de Irrigação "/>
    <s v="Não"/>
    <s v="Sem Restrição Informada"/>
    <s v="Sem Restrição Informada"/>
    <s v="Sem Restrição/Problema"/>
    <s v="Sem Restrição Informada"/>
    <s v="Sem Restrição Informada"/>
    <s v="5314"/>
    <s v="5314_0000"/>
    <s v="5314"/>
    <n v="2"/>
    <s v="BA"/>
    <n v="0"/>
    <n v="1000000"/>
    <n v="940000.13472286728"/>
    <n v="0"/>
    <n v="0"/>
    <n v="2749668.38"/>
    <n v="0"/>
    <n v="227035.02"/>
    <s v="Sim"/>
    <x v="0"/>
  </r>
  <r>
    <n v="3"/>
    <x v="1170"/>
    <s v="Processos de Negócios"/>
    <s v="Agricultura Irrigada"/>
    <s v="Expandir a Agricultura Irrigada"/>
    <s v="-"/>
    <s v="AD"/>
    <s v="AD/GEP"/>
    <s v="AD"/>
    <s v="2 - Projetos Setoriais"/>
    <s v="Estudos do Projeto de Irrigação Tapera/Carneiros - AL (Canal Sertão Alagoano)"/>
    <m/>
    <s v="Estudos e Projetos"/>
    <s v="Estudos e Projetos"/>
    <s v="Estudos e Projetos"/>
    <m/>
    <s v="00 - A iniciar"/>
    <s v="Não tem previsão orçamentária"/>
    <s v="Não"/>
    <s v="Sem Restrição Informada"/>
    <s v="Sem Restrição Informada"/>
    <s v="Sem Restrição/Problema"/>
    <s v="Sem Restrição Informada"/>
    <s v="Sem Restrição Informada"/>
    <s v="14XU"/>
    <s v="14XU_0000"/>
    <s v="14XU"/>
    <n v="2"/>
    <s v="AL"/>
    <n v="0"/>
    <n v="500000"/>
    <n v="0"/>
    <n v="0"/>
    <n v="0"/>
    <n v="0"/>
    <n v="0"/>
    <n v="0"/>
    <s v="Sim"/>
    <x v="0"/>
  </r>
  <r>
    <n v="3"/>
    <x v="1171"/>
    <s v="Processos de Negócios"/>
    <s v="Agricultura Irrigada"/>
    <s v="Expandir a Agricultura Irrigada"/>
    <s v="AII"/>
    <s v="AD"/>
    <s v="AD/GIM"/>
    <s v="2ª SR"/>
    <s v="1 - Projetos Especiais"/>
    <s v="Implantar a Infraestrutura do Perímetro de Irrigação Baixio de Irecê (Etapa I - 3.758 ha)"/>
    <m/>
    <s v="Obra"/>
    <s v="Implantação de Perímetro"/>
    <s v="Implantação e Gestão de Perímetros de Irrigação"/>
    <m/>
    <s v="06 - Em execução"/>
    <s v="Celebrado CT. 2.364.00/2019 - Execução de obras e serviços de engenharia para montagem hidráulica das adutoras FP10, FP12 e FP14 da fase 2 da Etapa 1A do Projeto Baixio de Irecê, aguardando a conclusão dos fornecimentos das peças eletromecânicas para emissão da OS."/>
    <s v="Não"/>
    <s v="Sem Restrição Informada"/>
    <s v="Sem Restrição Informada"/>
    <s v="Sem Restrição/Problema"/>
    <s v="Sem Restrição Informada"/>
    <s v="Sem Restrição Informada"/>
    <s v="5314"/>
    <s v="5314_0000"/>
    <s v="5314"/>
    <n v="2"/>
    <s v="BA"/>
    <n v="94"/>
    <n v="4789663"/>
    <n v="4502283.865277133"/>
    <n v="0"/>
    <n v="0"/>
    <n v="2540622.56"/>
    <n v="0"/>
    <n v="243037.27000000002"/>
    <s v="Sim"/>
    <x v="0"/>
  </r>
  <r>
    <n v="3"/>
    <x v="1172"/>
    <s v="Processos de Negócios"/>
    <s v="Agricultura Irrigada"/>
    <s v="Expandir a Agricultura Irrigada"/>
    <s v="AII"/>
    <s v="AD"/>
    <s v="AD/GIM"/>
    <s v="3ª SR"/>
    <s v="1 - Projetos Especiais"/>
    <s v="Implantar a Infraestrutura do Perímetro de Irrigação Pontal (Etapa Norte -4.128,68 ha)"/>
    <m/>
    <s v="Obra"/>
    <s v="Implantação de Perímetro"/>
    <s v="Implantação e Gestão de Perímetros de Irrigação"/>
    <m/>
    <s v="05 - Contratado"/>
    <s v="Em celebração - CT. 3.344.00/2020 - Execução de obras, montagens e instalações, visando a implantação da Área Norte do PPI Pontal;  "/>
    <s v="Não"/>
    <s v="Sem Restrição Informada"/>
    <s v="Sem Restrição Informada"/>
    <s v="Sem Restrição/Problema"/>
    <s v="Sem Restrição Informada"/>
    <s v="Sem Restrição Informada"/>
    <s v="5260"/>
    <s v="5260_0000"/>
    <s v="5260"/>
    <n v="2"/>
    <s v="PE"/>
    <n v="0"/>
    <m/>
    <n v="20000000"/>
    <n v="0"/>
    <n v="0"/>
    <m/>
    <n v="0"/>
    <n v="0"/>
    <s v="Sim"/>
    <x v="0"/>
  </r>
  <r>
    <n v="3"/>
    <x v="1172"/>
    <s v="Processos de Negócios"/>
    <s v="Agricultura Irrigada"/>
    <s v="Expandir a Agricultura Irrigada"/>
    <s v="AII"/>
    <s v="AD"/>
    <s v="AD/GIM"/>
    <s v="3ª SR"/>
    <s v="1 - Projetos Especiais"/>
    <s v="Implantar a Infraestrutura do Perímetro de Irrigação Pontal (Etapa Norte -4.128,68 ha)"/>
    <m/>
    <s v="Obra"/>
    <s v="Implantação de Perímetro"/>
    <s v="Implantação e Gestão de Perímetros de Irrigação"/>
    <m/>
    <s v="05 - Contratado"/>
    <s v="Em celebração - CT. 3.344.00/2020 - Execução de obras, montagens e instalações, visando a implantação da Área Norte do PPI Pontal;  "/>
    <s v="Não"/>
    <s v="Sem Restrição Informada"/>
    <s v="Sem Restrição Informada"/>
    <s v="Sem Restrição/Problema"/>
    <s v="Sem Restrição Informada"/>
    <s v="Sem Restrição Informada"/>
    <s v="5260"/>
    <s v="5260_0000"/>
    <s v="5260"/>
    <n v="2"/>
    <s v="PE"/>
    <n v="0"/>
    <n v="1000000"/>
    <n v="940000"/>
    <n v="0"/>
    <n v="0"/>
    <n v="22400000"/>
    <n v="0"/>
    <n v="0"/>
    <s v="Sim"/>
    <x v="0"/>
  </r>
  <r>
    <n v="3"/>
    <x v="1173"/>
    <s v="Processos de Negócios"/>
    <s v="Agricultura Irrigada"/>
    <s v="Expandir a Agricultura Irrigada"/>
    <s v="AII"/>
    <s v="AD"/>
    <s v="AD/GIM"/>
    <s v="7ª SR"/>
    <s v="1 - Projetos Especiais"/>
    <s v="Obras/serviços de Suporte Energético e da Infraestrutura de Energia Elétrica - Marrecas/Jenipapo"/>
    <m/>
    <s v="Obra"/>
    <s v="Implantação de Perímetro"/>
    <s v="Implantação e Gestão de Perímetros de Irrigação"/>
    <m/>
    <s v="05 - Contratado"/>
    <s v=" CT de nº 7.316.00/2019 -Em celebração. (energização do Projeto)CT. 0.157.00/2020 - aguardando OS - Conclusão das obras do projeto. "/>
    <s v="Não"/>
    <s v="Sem Restrição Informada"/>
    <s v="Sem Restrição Informada"/>
    <s v="Sem Restrição/Problema"/>
    <s v="Sem Restrição Informada"/>
    <s v="Sem Restrição Informada"/>
    <s v="12FT"/>
    <s v="12FT_0000"/>
    <s v="12FT"/>
    <n v="2"/>
    <s v="PI"/>
    <n v="0"/>
    <n v="5166160"/>
    <n v="4856191"/>
    <n v="0"/>
    <n v="0"/>
    <n v="4534056.57"/>
    <n v="0"/>
    <n v="0"/>
    <s v="Sim"/>
    <x v="0"/>
  </r>
  <r>
    <n v="2"/>
    <x v="1174"/>
    <s v="Processos de Negócios"/>
    <s v="Agricultura Irrigada"/>
    <s v="Expandir a Agricultura Irrigada"/>
    <s v="-"/>
    <s v="AD"/>
    <s v="AD/GEP"/>
    <s v="AD"/>
    <s v="2 - Projetos Setoriais"/>
    <s v="Elaborar EIA/RIMA para Implantação do Perímetro Iuiu"/>
    <m/>
    <s v="Estudos e Projetos"/>
    <s v="Estudos e Projetos"/>
    <s v="Estudos e Projetos"/>
    <m/>
    <s v="00 - A iniciar"/>
    <s v="Valor destinado  - Ação 14XU não foi liberado na LOA 2021"/>
    <s v="Não"/>
    <s v="Orçamentário"/>
    <s v="Baixo"/>
    <s v="Veto Loa 2021"/>
    <s v="A ação foi vetada na LOA 2021"/>
    <s v="Sem Restrição Informada"/>
    <s v="14XU"/>
    <s v="14XU_0000"/>
    <s v="14XU"/>
    <n v="2"/>
    <s v="BA"/>
    <n v="0"/>
    <n v="2000000"/>
    <n v="0"/>
    <n v="0"/>
    <n v="0"/>
    <n v="0"/>
    <n v="0"/>
    <n v="0"/>
    <s v="Sim"/>
    <x v="0"/>
  </r>
  <r>
    <n v="3"/>
    <x v="1175"/>
    <s v="Processos de Negócios"/>
    <s v="Agricultura Irrigada"/>
    <s v="Expandir a Agricultura Irrigada"/>
    <s v="AII"/>
    <s v="AD"/>
    <s v="AD/GIM"/>
    <s v="3ª SR"/>
    <s v="1 - Projetos Especiais"/>
    <s v="Implantar a Infraestrutura do Perímetro de Irrigação Pontal (Etapa Sul - 3.690 ha) - PE"/>
    <m/>
    <s v="Obra"/>
    <s v="Implantação de Perímetro"/>
    <s v="Implantação e Gestão de Perímetros de Irrigação"/>
    <m/>
    <s v="06 - Em execução"/>
    <s v="Situação da obra dos Setores de Colonização - Área Sul: Setor 3: Concluído, EP energizada. Sem licenciamento aos agricultores por impasse CPRH. Setor 4: Concluído, EP energizada. Sem licenciamento aos agricultores por impasse CPRH.  Setor 5: aguarda substituição de tubos que romperam nos testes. Falta de tubos em estoque e mercado.  EP concluída e energizada. Setor 6: Concluído, EP energizada. CT 0.036.00/2018 - realizado aditivo de prazo para 30/09/2021"/>
    <s v="Não"/>
    <s v="Sem Restrição Informada"/>
    <s v="Sem Restrição Informada"/>
    <s v="Sem Restrição/Problema"/>
    <s v="Sem Restrição Informada"/>
    <s v="Sem Restrição Informada"/>
    <s v="NA"/>
    <s v="NA"/>
    <s v="5260"/>
    <s v="-"/>
    <s v="PE"/>
    <n v="88"/>
    <n v="0"/>
    <n v="0"/>
    <n v="1217758.99"/>
    <n v="62535.049999999996"/>
    <n v="9480900.4399999995"/>
    <n v="0"/>
    <n v="5542865.290000001"/>
    <s v="Sim"/>
    <x v="0"/>
  </r>
  <r>
    <n v="2"/>
    <x v="1176"/>
    <s v="Processos de Negócios"/>
    <s v="Agricultura Irrigada"/>
    <s v="Expandir a Agricultura Irrigada"/>
    <s v="AII"/>
    <s v="AD"/>
    <s v="AD/GIM"/>
    <s v="7ª SR"/>
    <s v="1 - Projetos Especiais"/>
    <s v="Implantar a Infraestrutura do Projeto Público de Irrigação Marrecas (1.000 ha) - PI"/>
    <m/>
    <s v="Obra"/>
    <s v="Implantação de Perímetro"/>
    <s v="Implantação e Gestão de Perímetros de Irrigação"/>
    <m/>
    <s v="08 - Paralisado"/>
    <s v="Contrato encerrado após emissão do TEF. Foi concluído 85% da obra de 1.000,00 hectares irrigados. Foram desmontados os conjuntos elevatórios dos reservatórios R1 e R2 e entregues no depósito da Codevasf em Teresina-PI. Também foram entregues a parte de hidrometação."/>
    <s v="Sim"/>
    <s v="Técnico"/>
    <s v="Baixo"/>
    <s v="Pendência da Contratada"/>
    <s v="Obra estava paralisada. Contrato assinado aguardando ordem de serviço"/>
    <s v="Sem Restrição Informada"/>
    <s v="NA"/>
    <s v="NA"/>
    <s v="NA"/>
    <s v="-"/>
    <s v="PI"/>
    <n v="85"/>
    <n v="0"/>
    <n v="0"/>
    <n v="0"/>
    <n v="0"/>
    <n v="3878517.53"/>
    <n v="0"/>
    <n v="0"/>
    <s v="Sim"/>
    <x v="0"/>
  </r>
  <r>
    <n v="2"/>
    <x v="1177"/>
    <s v="Processos de Negócios"/>
    <s v="Agricultura Irrigada"/>
    <s v="Expandir a Agricultura Irrigada"/>
    <s v="-"/>
    <s v="AD"/>
    <s v="AD/GEP"/>
    <s v="AD"/>
    <s v="2 - Projetos Setoriais"/>
    <s v="Elaborar Projeto Básico para Implantação do Perímetro Iuiu (12.513 ha) - BA"/>
    <s v="2014"/>
    <s v="Estudos e Projetos"/>
    <s v="Estudos e Projetos"/>
    <s v="Estudos e Projetos"/>
    <m/>
    <s v="08 - Paralisado"/>
    <s v="CT paralisado - Cancelamento de restos a pagar no valor de R$ 5.370.049,46, em 31 de dezembro pelo Decreto 9.428 de junho de 2018 ; "/>
    <s v="Sim"/>
    <s v="Orçamentário"/>
    <s v="Baixo"/>
    <s v="Sem previsão na LOA"/>
    <s v="O contrato vigente está paralisado devido ao Restos a Pagar ter sido cancelado. Aguardando disponibilidade orçamentária para celebração de novo instrumento"/>
    <s v="Será realizado novo contrato. Aguardando liberação de orçamento"/>
    <s v="NA"/>
    <s v="NA"/>
    <s v="NA"/>
    <s v="-"/>
    <s v="BA"/>
    <n v="20"/>
    <n v="0"/>
    <n v="0"/>
    <n v="0"/>
    <n v="0"/>
    <n v="270051.59999999998"/>
    <n v="0"/>
    <n v="0"/>
    <s v="Sim"/>
    <x v="0"/>
  </r>
  <r>
    <n v="3"/>
    <x v="1178"/>
    <s v="Processos de Negócios"/>
    <s v="Economia Sustentável"/>
    <s v="Estruturar e Dinamizar Atividades Produtivas"/>
    <s v="-"/>
    <s v="AI"/>
    <s v="AI/SE"/>
    <s v="AI"/>
    <s v="2 - Projetos Setoriais"/>
    <s v="Projeto de Revitalização da Palma Forrageira, tolerante a Cochonilha do Carmim"/>
    <m/>
    <s v="Estudos e Projetos"/>
    <s v="Estudos e Projetos"/>
    <s v="Estudos e Projetos"/>
    <m/>
    <s v="06 - Em execução"/>
    <s v="Convênio em execução regular, contudo, pendente de repasse de recursos orçamentários por parte do MAPA."/>
    <s v="Não"/>
    <s v="Sem Restrição Informada"/>
    <s v="Sem Restrição Informada"/>
    <s v="Sem Restrição/Problema"/>
    <s v="Sem Restrição Informada"/>
    <s v="Sem Restrição Informada"/>
    <s v="NA"/>
    <s v="NA"/>
    <s v="NA"/>
    <s v="-"/>
    <s v="NA"/>
    <n v="33"/>
    <n v="0"/>
    <n v="0"/>
    <n v="0"/>
    <n v="0"/>
    <n v="2030752.18"/>
    <n v="0"/>
    <n v="0"/>
    <s v="Sim"/>
    <x v="0"/>
  </r>
  <r>
    <n v="2"/>
    <x v="1179"/>
    <s v="Processos de Negócios"/>
    <s v="Agricultura Irrigada"/>
    <s v="Implementar Gestão Autossustentável nos Projetos Públicos de Irrigação"/>
    <s v="IRA"/>
    <s v="AI"/>
    <s v="AI/GEI"/>
    <s v="1ª SR"/>
    <s v="2 - Projetos Setoriais"/>
    <s v="Perímetro de Irrigação Gorutuba/MG - Projeto executivo de Canal "/>
    <m/>
    <s v="Estudos e Projetos"/>
    <s v="Estudos e Projetos"/>
    <s v="Estudos e Projetos"/>
    <m/>
    <s v="08 - Paralisado"/>
    <s v="Aguardando homologação de projetos submetidos à apreciação da ANTT"/>
    <s v="Sim"/>
    <s v="Técnico"/>
    <s v="Baixo"/>
    <s v="Pendência de Outro Orgão"/>
    <s v="Aguardar a homologação dos projetos submetidos à apreciação da ANTT, para daí reiniciar a obra"/>
    <s v="Aguardar a homologação dos projetos submetidos à apreciação da ANTT, para daí reiniciar a obra"/>
    <s v="NA"/>
    <s v="NA"/>
    <s v="NA"/>
    <s v="-"/>
    <s v="MG"/>
    <n v="88"/>
    <n v="0"/>
    <n v="0"/>
    <n v="0"/>
    <n v="0"/>
    <n v="3996489.23"/>
    <n v="0"/>
    <n v="1365695.19"/>
    <s v="Sim"/>
    <x v="0"/>
  </r>
  <r>
    <n v="3"/>
    <x v="1180"/>
    <s v="Processos de Negócios"/>
    <s v="Agricultura Irrigada"/>
    <s v="Expandir a Agricultura Irrigada"/>
    <s v="-"/>
    <s v="AD"/>
    <s v="AD/GEP"/>
    <s v="AD"/>
    <s v="2 - Projetos Setoriais"/>
    <s v="Estudos e Projetos para implantação de Projetos Públicos de Irrigação - na Região Centro Oeste"/>
    <m/>
    <s v="Estudos e Projetos"/>
    <s v="Estudos e Projetos"/>
    <s v="Estudos e Projetos"/>
    <m/>
    <s v="06 - Em execução"/>
    <s v="TED n. 05/2019  firmado com a  UFV - solicitado T.A de prazo"/>
    <s v="Não"/>
    <s v="Sem Restrição Informada"/>
    <s v="Sem Restrição Informada"/>
    <s v="Sem Restrição/Problema"/>
    <s v="Sem Restrição Informada"/>
    <s v="Sem Restrição Informada"/>
    <s v="NA"/>
    <s v="NA"/>
    <s v="NA"/>
    <s v="-"/>
    <s v="NA"/>
    <n v="0"/>
    <n v="0"/>
    <n v="0"/>
    <n v="0"/>
    <n v="0"/>
    <n v="1500000"/>
    <n v="0"/>
    <n v="1000000"/>
    <s v="Sim"/>
    <x v="0"/>
  </r>
  <r>
    <n v="3"/>
    <x v="1181"/>
    <s v="Processos de Negócios"/>
    <s v="Agricultura Irrigada"/>
    <s v="Expandir a Agricultura Irrigada"/>
    <s v="-"/>
    <s v="AI"/>
    <s v="AI/GEI"/>
    <s v="AI"/>
    <s v="2 - Projetos Setoriais"/>
    <s v="Estudos e Projetos para Empreendimentos Públicos de Irrigação no Estado de Goiás/GO"/>
    <m/>
    <s v="Estudos e Projetos"/>
    <s v="Estudos e Projetos"/>
    <s v="Estudos e Projetos"/>
    <m/>
    <s v="06 - Em execução"/>
    <s v="Em tratativas como o governo de Goiás para revisão das cláusulas suspensivas do instrumento"/>
    <s v="Não"/>
    <s v="Sem Restrição Informada"/>
    <s v="Sem Restrição Informada"/>
    <s v="Sem Restrição/Problema"/>
    <s v="Sem Restrição Informada"/>
    <s v="Sem Restrição Informada"/>
    <s v="NA"/>
    <s v="NA"/>
    <s v="NA"/>
    <s v="-"/>
    <s v="GO"/>
    <n v="0"/>
    <n v="0"/>
    <n v="0"/>
    <n v="0"/>
    <n v="0"/>
    <n v="10687527.119999999"/>
    <n v="0"/>
    <n v="0"/>
    <s v="Sim"/>
    <x v="0"/>
  </r>
  <r>
    <n v="3"/>
    <x v="1182"/>
    <s v="Processos de Negócios"/>
    <s v="Agricultura Irrigada"/>
    <s v="Implementar Gestão Autossustentável nos Projetos Públicos de Irrigação"/>
    <s v="IRA"/>
    <s v="AI"/>
    <s v="AI/GEI"/>
    <s v="2ª SR"/>
    <s v="2 - Projetos Setoriais"/>
    <s v="Estudos e Projetos para Modernização da Infraestrutura de Uso Comum do PPI São Desidério/Barreiras-Sul/BA"/>
    <m/>
    <s v="Estudos e Projetos"/>
    <s v="Estudos e Projetos"/>
    <s v="Estudos e Projetos"/>
    <m/>
    <s v="06 - Em execução"/>
    <s v="Projeto em elaboração"/>
    <s v="Não"/>
    <s v="Sem Restrição Informada"/>
    <s v="Sem Restrição Informada"/>
    <s v="Sem Restrição/Problema"/>
    <s v="Sem Restrição Informada"/>
    <s v="Sem Restrição Informada"/>
    <s v="NA"/>
    <s v="NA"/>
    <s v="NA"/>
    <s v="-"/>
    <s v="BA"/>
    <n v="0"/>
    <n v="0"/>
    <n v="0"/>
    <n v="0"/>
    <n v="0"/>
    <n v="74769"/>
    <n v="0"/>
    <n v="0"/>
    <s v="Sim"/>
    <x v="0"/>
  </r>
  <r>
    <n v="3"/>
    <x v="1183"/>
    <s v="Processos de Negócios"/>
    <s v="Agricultura Irrigada"/>
    <s v="Implementar Gestão Autossustentável nos Projetos Públicos de Irrigação"/>
    <s v="IRA"/>
    <s v="AI"/>
    <s v="AI/GEI"/>
    <s v="2ª SR"/>
    <s v="2 - Projetos Setoriais"/>
    <s v="Estudos e Projetos para Modernização da Infraestrutura de Uso Comum do PPI Formosinho/BA"/>
    <m/>
    <s v="Estudos e Projetos"/>
    <s v="Estudos e Projetos"/>
    <s v="Estudos e Projetos"/>
    <m/>
    <s v="07 - Concluído"/>
    <s v="Último Monitoramento do fiscal: O projeto do Perimetro Irrigado Formosinho foi entregue."/>
    <s v="Não"/>
    <s v="Sem Restrição Informada"/>
    <s v="Sem Restrição Informada"/>
    <s v="Sem Restrição/Problema"/>
    <s v="Sem Restrição Informada"/>
    <s v="Sem Restrição Informada"/>
    <s v="NA"/>
    <s v="NA"/>
    <s v="NA"/>
    <s v="-"/>
    <s v="BA"/>
    <n v="100"/>
    <n v="0"/>
    <n v="0"/>
    <n v="0"/>
    <n v="0"/>
    <n v="19284.61"/>
    <n v="0"/>
    <n v="0"/>
    <s v="Sim"/>
    <x v="0"/>
  </r>
  <r>
    <n v="3"/>
    <x v="1184"/>
    <s v="Processos de Negócios"/>
    <s v="Economia Sustentável"/>
    <s v="Estruturar e Dinamizar Atividades Produtivas"/>
    <s v="-"/>
    <s v="AD"/>
    <s v="AR/GDT"/>
    <s v="8ª SR"/>
    <s v="3 - Projetos Complementares"/>
    <s v="Elaboração de Projetos visando o Desenvolvimento Regional/MA - 2020"/>
    <m/>
    <s v="Estudos e Projetos"/>
    <s v="Estudos e Projetos"/>
    <s v="Estudos e Projetos"/>
    <m/>
    <s v="06 - Em execução"/>
    <s v="Aguardando apresentação do Termo de Referencia para a retirada da cláusula suspensiva."/>
    <s v="Não"/>
    <s v="Sem Restrição Informada"/>
    <s v="Sem Restrição Informada"/>
    <s v="Sem Restrição/Problema"/>
    <s v="Sem Restrição Informada"/>
    <s v="Sem Restrição Informada"/>
    <s v="NA"/>
    <s v="NA"/>
    <s v="NA"/>
    <s v="-"/>
    <s v="MA"/>
    <n v="0"/>
    <n v="0"/>
    <n v="0"/>
    <n v="0"/>
    <n v="0"/>
    <n v="675000"/>
    <n v="0"/>
    <n v="0"/>
    <s v="Sim"/>
    <x v="0"/>
  </r>
  <r>
    <n v="3"/>
    <x v="1185"/>
    <s v="Processos de Negócios"/>
    <s v="Agricultura Irrigada"/>
    <s v="Expandir a Agricultura Irrigada"/>
    <s v="-"/>
    <s v="AD"/>
    <s v="AD/GEP"/>
    <s v="AD"/>
    <s v="2 - Projetos Setoriais"/>
    <s v="Projetos a definir Centro Oeste"/>
    <m/>
    <s v="Estudos e Projetos"/>
    <s v="Estudos e Projetos"/>
    <s v="Estudos e Projetos"/>
    <m/>
    <s v="00 - A iniciar"/>
    <s v="Monitoramento inicial gerado a partir da criação do projeto."/>
    <s v="Não"/>
    <s v="Sem Restrição Informada"/>
    <s v="Sem Restrição Informada"/>
    <s v="Sem Restrição/Problema"/>
    <s v="Sem Restrição Informada"/>
    <s v="Sem Restrição Informada"/>
    <s v="15DV"/>
    <s v="15DV_0000"/>
    <s v="15DV"/>
    <n v="2"/>
    <s v="NA"/>
    <n v="0"/>
    <n v="36262875"/>
    <n v="0"/>
    <n v="0"/>
    <n v="0"/>
    <n v="0"/>
    <n v="0"/>
    <n v="0"/>
    <s v="Sim"/>
    <x v="0"/>
  </r>
  <r>
    <n v="3"/>
    <x v="1186"/>
    <s v="Processos de Negócios"/>
    <s v="Agricultura Irrigada"/>
    <s v="Implementar Gestão Autossustentável nos Projetos Públicos de Irrigação"/>
    <s v="IRA"/>
    <s v="AI"/>
    <s v="AI/GEI"/>
    <s v="2ª SR"/>
    <s v="4 - Atividade"/>
    <s v="Reabilitação da Infraestrutura de Uso Comum do Perímetro Barreiras Norte/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12OB"/>
    <s v="12OB_0000"/>
    <s v="12OB"/>
    <n v="2"/>
    <s v="BA"/>
    <n v="0"/>
    <n v="1724095"/>
    <n v="1058486.54180479"/>
    <n v="0"/>
    <n v="0"/>
    <n v="0"/>
    <n v="0"/>
    <n v="0"/>
    <s v="Sim"/>
    <x v="0"/>
  </r>
  <r>
    <n v="2"/>
    <x v="1187"/>
    <s v="Processos de Negócios"/>
    <s v="Agricultura Irrigada"/>
    <s v="Implementar Gestão Autossustentável nos Projetos Públicos de Irrigação"/>
    <s v="-"/>
    <s v="AI"/>
    <s v="AI/GEI"/>
    <s v="AI"/>
    <s v="4 - Atividade"/>
    <s v="Custos de Regularização Fundiária dos Projetos Públicos de Irrigação da Codevasf"/>
    <m/>
    <s v="Operação e manutenção"/>
    <s v="Gestão de Perimetro"/>
    <s v="Implantação e Gestão de Perímetros de Irrigação"/>
    <m/>
    <s v="00 - A iniciar"/>
    <s v="Monitoramento inicial gerado a partir da criação do projeto."/>
    <s v="Sim"/>
    <s v="Orçamentário"/>
    <s v="Baixo"/>
    <s v="Loa condicionada"/>
    <s v="Valor da Loa Condicionada"/>
    <s v="-"/>
    <s v="140X"/>
    <s v="140X_0000"/>
    <s v="140X"/>
    <n v="2"/>
    <s v="NA"/>
    <n v="0"/>
    <n v="200000"/>
    <n v="197847"/>
    <n v="4064.5599999999995"/>
    <n v="3976.2"/>
    <n v="64289.41"/>
    <n v="0"/>
    <n v="2090.5500000000002"/>
    <s v="Sim"/>
    <x v="0"/>
  </r>
  <r>
    <n v="2"/>
    <x v="1188"/>
    <s v="Processos de Negócios"/>
    <s v="Agricultura Irrigada"/>
    <s v="Implementar Gestão Autossustentável nos Projetos Públicos de Irrigação"/>
    <s v="-"/>
    <s v="AI"/>
    <s v="AI/GEI"/>
    <s v="AI"/>
    <s v="4 - Atividade"/>
    <s v="Reabilitação/Eficientização do PPI do Sistema Itaparica"/>
    <m/>
    <s v="Operação e manutenção"/>
    <s v="Gestão de Perimetro"/>
    <s v="Implantação e Gestão de Perímetros de Irrigação"/>
    <m/>
    <s v="06 - Em execução"/>
    <s v="Monitoramento inicial gerado a partir da criação do projeto."/>
    <s v="Sim"/>
    <s v="Orçamentário"/>
    <s v="Baixo"/>
    <s v="Loa condicionada"/>
    <s v="Valor da Loa Condicionada"/>
    <s v="-"/>
    <s v="20EY"/>
    <s v="20EY_0002"/>
    <s v="20EY"/>
    <n v="2"/>
    <s v="NA"/>
    <n v="0"/>
    <n v="64000000"/>
    <n v="63310745"/>
    <n v="0"/>
    <n v="0"/>
    <n v="0"/>
    <n v="0"/>
    <n v="0"/>
    <s v="Sim"/>
    <x v="0"/>
  </r>
  <r>
    <n v="3"/>
    <x v="1189"/>
    <s v="Processos de Negócios"/>
    <s v="Agricultura Irrigada"/>
    <s v="Implementar Gestão Autossustentável nos Projetos Públicos de Irrigação"/>
    <s v="-"/>
    <s v="AI"/>
    <s v="AI/GEI"/>
    <s v="6ª SR"/>
    <s v="4 - Atividade"/>
    <s v="Operação e Manutenção do Perímetro Glória/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BA"/>
    <n v="0"/>
    <n v="0"/>
    <n v="0"/>
    <n v="1536992.9900000002"/>
    <n v="321878.42"/>
    <n v="221411.01"/>
    <n v="0"/>
    <n v="221411.01"/>
    <s v="Sim"/>
    <x v="0"/>
  </r>
  <r>
    <n v="3"/>
    <x v="1190"/>
    <s v="Processos de Negócios"/>
    <s v="Agricultura Irrigada"/>
    <s v="Implementar Gestão Autossustentável nos Projetos Públicos de Irrigação"/>
    <s v="-"/>
    <s v="AI"/>
    <s v="AI/GEI"/>
    <s v="6ª SR"/>
    <s v="4 - Atividade"/>
    <s v="Operação e Manutenção do Perímetro Pedra Branca/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BA"/>
    <n v="0"/>
    <n v="0"/>
    <n v="0"/>
    <n v="4569253.6099999994"/>
    <n v="87000.76999999999"/>
    <n v="1271516.72"/>
    <n v="0"/>
    <n v="1125895.99"/>
    <s v="Sim"/>
    <x v="0"/>
  </r>
  <r>
    <n v="3"/>
    <x v="1191"/>
    <s v="Processos de Negócios"/>
    <s v="Agricultura Irrigada"/>
    <s v="Implementar Gestão Autossustentável nos Projetos Públicos de Irrigação"/>
    <s v="-"/>
    <s v="AI"/>
    <s v="AI/GEI"/>
    <s v="6ª SR"/>
    <s v="4 - Atividade"/>
    <s v="Operação e Manutenção do Perímetro Rodelas/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BA"/>
    <n v="0"/>
    <n v="0"/>
    <n v="0"/>
    <n v="2919632.91"/>
    <n v="416688.16000000003"/>
    <n v="569122.99"/>
    <n v="0"/>
    <n v="569122.99"/>
    <s v="Sim"/>
    <x v="0"/>
  </r>
  <r>
    <n v="3"/>
    <x v="1192"/>
    <s v="Processos de Negócios"/>
    <s v="Agricultura Irrigada"/>
    <s v="Implementar Gestão Autossustentável nos Projetos Públicos de Irrigação"/>
    <s v="-"/>
    <s v="AI"/>
    <s v="AI/GEI"/>
    <s v="3ª SR"/>
    <s v="4 - Atividade"/>
    <s v="Operação e Manutenção do Perímetro Apolônio Sales/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PE"/>
    <n v="0"/>
    <n v="0"/>
    <n v="0"/>
    <n v="1301213.31"/>
    <n v="0"/>
    <n v="215977.27"/>
    <n v="0"/>
    <n v="0"/>
    <s v="Sim"/>
    <x v="0"/>
  </r>
  <r>
    <n v="3"/>
    <x v="1193"/>
    <s v="Processos de Negócios"/>
    <s v="Agricultura Irrigada"/>
    <s v="Implementar Gestão Autossustentável nos Projetos Públicos de Irrigação"/>
    <s v="-"/>
    <s v="AI"/>
    <s v="AI/GEI"/>
    <s v="3ª SR"/>
    <s v="4 - Atividade"/>
    <s v="Operação e Manutenção do Perímetro Manga de Baixo/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PE"/>
    <n v="0"/>
    <n v="0"/>
    <n v="0"/>
    <n v="0"/>
    <n v="0"/>
    <n v="153400"/>
    <n v="0"/>
    <n v="101304.6"/>
    <s v="Sim"/>
    <x v="0"/>
  </r>
  <r>
    <n v="3"/>
    <x v="1194"/>
    <s v="Processos de Negócios"/>
    <s v="Agricultura Irrigada"/>
    <s v="Implementar Gestão Autossustentável nos Projetos Públicos de Irrigação"/>
    <s v="-"/>
    <s v="AI"/>
    <s v="AI/GEI"/>
    <s v="3ª SR"/>
    <s v="4 - Atividade"/>
    <s v="Operação e Manutenção do Perímetro Barreiras II/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PE"/>
    <n v="0"/>
    <n v="0"/>
    <n v="0"/>
    <n v="0"/>
    <n v="0"/>
    <n v="1227200"/>
    <n v="0"/>
    <n v="1201721.27"/>
    <s v="Sim"/>
    <x v="0"/>
  </r>
  <r>
    <n v="2"/>
    <x v="1195"/>
    <s v="Processos de Negócios"/>
    <s v="Agricultura Irrigada"/>
    <s v="Implementar Gestão Autossustentável nos Projetos Públicos de Irrigação"/>
    <s v="-"/>
    <s v="AI"/>
    <s v="AI/GEI"/>
    <s v="1ª SR"/>
    <s v="4 - Atividade"/>
    <s v="Custeio operacional do Projeto Público de Irrigação Gorutuba - MG"/>
    <m/>
    <s v="Operação e manutenção"/>
    <s v="Gestão de Perimetro"/>
    <s v="Implantação e Gestão de Perímetros de Irrigação"/>
    <m/>
    <s v="06 - Em execução"/>
    <n v="0"/>
    <s v="Sim"/>
    <s v="Orçamentário"/>
    <s v="Baixo"/>
    <s v="Loa condicionada"/>
    <s v="Valor da Loa Condicionada"/>
    <s v="-"/>
    <s v="12OB"/>
    <s v="12OB_0005"/>
    <s v="12OB"/>
    <n v="2"/>
    <s v="MG"/>
    <n v="0"/>
    <n v="1000000"/>
    <n v="989230"/>
    <n v="24930"/>
    <n v="4678.8500000000004"/>
    <n v="116762.17"/>
    <n v="0"/>
    <n v="93835.7"/>
    <s v="Sim"/>
    <x v="0"/>
  </r>
  <r>
    <n v="2"/>
    <x v="1196"/>
    <s v="Processos de Negócios"/>
    <s v="Agricultura Irrigada"/>
    <s v="Implementar Gestão Autossustentável nos Projetos Públicos de Irrigação"/>
    <s v="-"/>
    <s v="AI"/>
    <s v="AI/GEI"/>
    <s v="1ª SR"/>
    <s v="4 - Atividade"/>
    <s v="Custeio Operacional do Perímetro Jaíba/MG (1ª etapa)"/>
    <m/>
    <s v="Operação e manutenção"/>
    <s v="Gestão de Perimetro"/>
    <s v="Implantação e Gestão de Perímetros de Irrigação"/>
    <m/>
    <s v="06 - Em execução"/>
    <n v="0"/>
    <s v="Sim"/>
    <s v="Orçamentário"/>
    <s v="Baixo"/>
    <s v="Loa condicionada"/>
    <s v="Valor da Loa Condicionada"/>
    <s v="-"/>
    <s v="12OB"/>
    <s v="12OB_0000"/>
    <s v="12OB"/>
    <n v="2"/>
    <s v="MG"/>
    <n v="0"/>
    <n v="750000"/>
    <n v="460453.11096754851"/>
    <n v="125000"/>
    <n v="115909.9"/>
    <n v="3074612.32"/>
    <n v="0"/>
    <n v="1287911.4099999999"/>
    <s v="Sim"/>
    <x v="0"/>
  </r>
  <r>
    <n v="3"/>
    <x v="1197"/>
    <s v="Processos de Negócios"/>
    <s v="Agricultura Irrigada"/>
    <s v="Implementar Gestão Autossustentável nos Projetos Públicos de Irrigação"/>
    <s v="-"/>
    <s v="AI"/>
    <s v="AI/GEI"/>
    <s v="1ª SR"/>
    <s v="4 - Atividade"/>
    <s v="Custeio operacional do Projeto Público de Irrigação Pirapora - MG"/>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MG"/>
    <n v="0"/>
    <n v="0"/>
    <n v="0"/>
    <n v="0"/>
    <n v="0"/>
    <n v="7482.51"/>
    <n v="0"/>
    <n v="0"/>
    <s v="Sim"/>
    <x v="0"/>
  </r>
  <r>
    <n v="3"/>
    <x v="1198"/>
    <s v="Processos de Negócios"/>
    <s v="Agricultura Irrigada"/>
    <s v="Implementar Gestão Autossustentável nos Projetos Públicos de Irrigação"/>
    <s v="-"/>
    <s v="AI"/>
    <s v="AI/GEI"/>
    <s v="3ª SR"/>
    <s v="4 - Atividade"/>
    <s v="Custeio Operacional do Projeto Publico de Irrigação Barreiras/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PE"/>
    <n v="0"/>
    <n v="0"/>
    <n v="0"/>
    <n v="443353"/>
    <n v="0"/>
    <n v="98163.23"/>
    <n v="0"/>
    <n v="51225.21"/>
    <s v="Sim"/>
    <x v="0"/>
  </r>
  <r>
    <n v="2"/>
    <x v="1199"/>
    <s v="Processos de Negócios"/>
    <s v="Agricultura Irrigada"/>
    <s v="Implementar Gestão Autossustentável nos Projetos Públicos de Irrigação"/>
    <s v="-"/>
    <s v="AI"/>
    <s v="AI/GEI"/>
    <s v="2ª SR"/>
    <s v="4 - Atividade"/>
    <s v="Custeio operacional do Projeto Publico de Irrigação Estreito - BA"/>
    <m/>
    <s v="Operação e manutenção"/>
    <s v="Gestão de Perimetro"/>
    <s v="Implantação e Gestão de Perímetros de Irrigação"/>
    <m/>
    <s v="06 - Em execução"/>
    <n v="0"/>
    <s v="Sim"/>
    <s v="Orçamentário"/>
    <s v="Baixo"/>
    <s v="Loa condicionada"/>
    <s v="Valor da Loa Condicionada"/>
    <s v="-"/>
    <s v="12OB"/>
    <s v="12OB_0000"/>
    <s v="12OB"/>
    <n v="2"/>
    <s v="BA"/>
    <n v="0"/>
    <n v="548903"/>
    <n v="336992.12529256038"/>
    <n v="1171141.27"/>
    <n v="84370.77"/>
    <n v="56321.85"/>
    <n v="0"/>
    <n v="40296.770000000004"/>
    <s v="Sim"/>
    <x v="0"/>
  </r>
  <r>
    <n v="3"/>
    <x v="1200"/>
    <s v="Processos de Negócios"/>
    <s v="Agricultura Irrigada"/>
    <s v="Implementar Gestão Autossustentável nos Projetos Públicos de Irrigação"/>
    <s v="-"/>
    <s v="AI"/>
    <s v="AI/GEI"/>
    <s v="2ª SR"/>
    <s v="4 - Atividade"/>
    <s v="Custeio operacional do Projeto Público de Irrigação Formoso - 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12983.94"/>
    <n v="0.01"/>
    <n v="11147.93"/>
    <s v="Sim"/>
    <x v="0"/>
  </r>
  <r>
    <n v="2"/>
    <x v="1201"/>
    <s v="Processos de Negócios"/>
    <s v="Agricultura Irrigada"/>
    <s v="Implementar Gestão Autossustentável nos Projetos Públicos de Irrigação"/>
    <s v="-"/>
    <s v="AI"/>
    <s v="AI/GEI"/>
    <s v="2ª SR"/>
    <s v="4 - Atividade"/>
    <s v="Custeio Operacional do Perímetro Mirorós/BA"/>
    <m/>
    <s v="Operação e manutenção"/>
    <s v="Gestão de Perimetro"/>
    <s v="Implantação e Gestão de Perímetros de Irrigação"/>
    <m/>
    <s v="06 - Em execução"/>
    <n v="0"/>
    <s v="Sim"/>
    <s v="Orçamentário"/>
    <s v="Baixo"/>
    <s v="Loa condicionada"/>
    <s v="Valor da Loa Condicionada"/>
    <s v="-"/>
    <s v="12OB"/>
    <s v="12OB_0002"/>
    <s v="12OB"/>
    <n v="2"/>
    <s v="BA"/>
    <n v="0"/>
    <n v="1051097"/>
    <n v="1039777"/>
    <n v="1039777"/>
    <n v="0"/>
    <n v="78525.83"/>
    <n v="0"/>
    <n v="50964.51"/>
    <s v="Sim"/>
    <x v="0"/>
  </r>
  <r>
    <n v="3"/>
    <x v="1202"/>
    <s v="Processos de Negócios"/>
    <s v="Agricultura Irrigada"/>
    <s v="Implementar Gestão Autossustentável nos Projetos Públicos de Irrigação"/>
    <s v="-"/>
    <s v="AI"/>
    <s v="AI/GEI"/>
    <s v="2ª SR"/>
    <s v="4 - Atividade"/>
    <s v="Custeio operacional do Projeto Público de Irrigação Nupeba/Riacho Grande-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11129.98"/>
    <n v="0"/>
    <n v="4906.21"/>
    <s v="Sim"/>
    <x v="0"/>
  </r>
  <r>
    <n v="3"/>
    <x v="1203"/>
    <s v="Processos de Negócios"/>
    <s v="Agricultura Irrigada"/>
    <s v="Implementar Gestão Autossustentável nos Projetos Públicos de Irrigação"/>
    <s v="-"/>
    <s v="AI"/>
    <s v="AI/GEI"/>
    <s v="2ª SR"/>
    <s v="4 - Atividade"/>
    <s v="Custeio operacional do Projeto Público de Irrigação São Desidério/Barreiras Sul-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1235.07"/>
    <n v="0.67"/>
    <n v="407.4"/>
    <s v="Sim"/>
    <x v="0"/>
  </r>
  <r>
    <n v="3"/>
    <x v="1204"/>
    <s v="Processos de Negócios"/>
    <s v="Agricultura Irrigada"/>
    <s v="Implementar Gestão Autossustentável nos Projetos Públicos de Irrigação"/>
    <s v="-"/>
    <s v="AI"/>
    <s v="AI/GEI"/>
    <s v="3ª SR"/>
    <s v="4 - Atividade"/>
    <s v="Custeio operacional do Projeto Público de Irrigação Bebedouro-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PE"/>
    <n v="0"/>
    <n v="0"/>
    <n v="0"/>
    <n v="0"/>
    <n v="0"/>
    <n v="11505.84"/>
    <n v="0"/>
    <n v="0"/>
    <s v="Sim"/>
    <x v="0"/>
  </r>
  <r>
    <n v="3"/>
    <x v="1205"/>
    <s v="Processos de Negócios"/>
    <s v="Agricultura Irrigada"/>
    <s v="Implementar Gestão Autossustentável nos Projetos Públicos de Irrigação"/>
    <s v="-"/>
    <s v="AI"/>
    <s v="AI/GEI"/>
    <s v="3ª SR"/>
    <s v="4 - Atividade"/>
    <s v="Custeio operacional do Projeto Público de Irrigação Nilo Coelho-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PE"/>
    <n v="0"/>
    <n v="0"/>
    <n v="0"/>
    <n v="0"/>
    <n v="0"/>
    <n v="107008.73"/>
    <n v="0"/>
    <n v="0"/>
    <s v="Sim"/>
    <x v="0"/>
  </r>
  <r>
    <n v="3"/>
    <x v="1206"/>
    <s v="Processos de Negócios"/>
    <s v="Agricultura Irrigada"/>
    <s v="Implementar Gestão Autossustentável nos Projetos Públicos de Irrigação"/>
    <s v="-"/>
    <s v="AI"/>
    <s v="AI/GEI"/>
    <s v="4ª SR"/>
    <s v="4 - Atividade"/>
    <s v="Custeio Operacional do Perímetro Betume/S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20EY"/>
    <s v="20EY_0001"/>
    <s v="20EY"/>
    <s v="-"/>
    <s v="SE"/>
    <n v="0"/>
    <n v="0"/>
    <n v="0"/>
    <n v="0"/>
    <n v="0"/>
    <n v="1798923.97"/>
    <n v="0"/>
    <n v="850425.55999999994"/>
    <s v="Sim"/>
    <x v="0"/>
  </r>
  <r>
    <n v="2"/>
    <x v="1207"/>
    <s v="Processos de Negócios"/>
    <s v="Agricultura Irrigada"/>
    <s v="Implementar Gestão Autossustentável nos Projetos Públicos de Irrigação"/>
    <s v="-"/>
    <s v="AI"/>
    <s v="AI/GEI"/>
    <s v="4ª SR"/>
    <s v="4 - Atividade"/>
    <s v="Custeio Operacional do Projeto Publico de Irrigação Cotinguiba-Pindoba/SE"/>
    <m/>
    <s v="Operação e manutenção"/>
    <s v="Gestão de Perimetro"/>
    <s v="Implantação e Gestão de Perímetros de Irrigação"/>
    <m/>
    <s v="06 - Em execução"/>
    <n v="0"/>
    <s v="Sim"/>
    <s v="Orçamentário"/>
    <s v="Baixo"/>
    <s v="Loa condicionada"/>
    <s v="Valor da Loa Condicionada"/>
    <s v="-"/>
    <s v="20EY"/>
    <s v="20EY_0001"/>
    <s v="20EY"/>
    <n v="2"/>
    <s v="SE"/>
    <n v="0"/>
    <n v="1077407"/>
    <n v="1067145.3989282325"/>
    <n v="1126892.71"/>
    <n v="963775.12000000011"/>
    <n v="198041.46"/>
    <n v="0"/>
    <n v="147002.39000000001"/>
    <s v="Sim"/>
    <x v="0"/>
  </r>
  <r>
    <n v="2"/>
    <x v="1208"/>
    <s v="Processos de Negócios"/>
    <s v="Agricultura Irrigada"/>
    <s v="Implementar Gestão Autossustentável nos Projetos Públicos de Irrigação"/>
    <s v="-"/>
    <s v="AI"/>
    <s v="AI/GEI"/>
    <s v="4ª SR"/>
    <s v="4 - Atividade"/>
    <s v="Custeio Operacional do Projeto Publico de Irrigação Propriá/SE"/>
    <m/>
    <s v="Operação e manutenção"/>
    <s v="Gestão de Perimetro"/>
    <s v="Implantação e Gestão de Perímetros de Irrigação"/>
    <m/>
    <s v="06 - Em execução"/>
    <n v="0"/>
    <s v="Sim"/>
    <s v="Orçamentário"/>
    <s v="Baixo"/>
    <s v="Loa condicionada"/>
    <s v="Valor da Loa Condicionada"/>
    <s v="-"/>
    <s v="20EY"/>
    <s v="20EY_0001"/>
    <s v="20EY"/>
    <n v="2"/>
    <s v="SE"/>
    <n v="0"/>
    <n v="1000000"/>
    <n v="990475.65026794188"/>
    <n v="567831.16999999993"/>
    <n v="447829.56999999995"/>
    <n v="250828.87"/>
    <n v="0"/>
    <n v="211471.46"/>
    <s v="Sim"/>
    <x v="0"/>
  </r>
  <r>
    <n v="2"/>
    <x v="1209"/>
    <s v="Processos de Negócios"/>
    <s v="Agricultura Irrigada"/>
    <s v="Implementar Gestão Autossustentável nos Projetos Públicos de Irrigação"/>
    <s v="-"/>
    <s v="AI"/>
    <s v="AI/GEI"/>
    <s v="5ª SR"/>
    <s v="4 - Atividade"/>
    <s v="Custeio Operacional do Projeto Publico de Irrigação Boacica/AL"/>
    <m/>
    <s v="Operação e manutenção"/>
    <s v="Gestão de Perimetro"/>
    <s v="Implantação e Gestão de Perímetros de Irrigação"/>
    <m/>
    <s v="06 - Em execução"/>
    <n v="0"/>
    <s v="Sim"/>
    <s v="Orçamentário"/>
    <s v="Baixo"/>
    <s v="Loa condicionada"/>
    <s v="Valor da Loa Condicionada"/>
    <s v="-"/>
    <s v="20EY"/>
    <s v="20EY_0001"/>
    <s v="20EY"/>
    <n v="2"/>
    <s v="AL"/>
    <n v="0"/>
    <n v="1500000"/>
    <n v="1485713.4754019128"/>
    <n v="1262824.51"/>
    <n v="157688.64000000001"/>
    <n v="1267825.7499999998"/>
    <n v="0"/>
    <n v="927376.96999999986"/>
    <s v="Sim"/>
    <x v="0"/>
  </r>
  <r>
    <n v="2"/>
    <x v="1210"/>
    <s v="Processos de Negócios"/>
    <s v="Agricultura Irrigada"/>
    <s v="Implementar Gestão Autossustentável nos Projetos Públicos de Irrigação"/>
    <s v="-"/>
    <s v="AI"/>
    <s v="AI/GEI"/>
    <s v="5ª SR"/>
    <s v="4 - Atividade"/>
    <s v="Custeio Operacional do Projeto Publico de Irrigação Itiúba/AL"/>
    <m/>
    <s v="Operação e manutenção"/>
    <s v="Gestão de Perimetro"/>
    <s v="Implantação e Gestão de Perímetros de Irrigação"/>
    <m/>
    <s v="06 - Em execução"/>
    <n v="0"/>
    <s v="Sim"/>
    <s v="Orçamentário"/>
    <s v="Baixo"/>
    <s v="Loa condicionada"/>
    <s v="Valor da Loa Condicionada"/>
    <s v="-"/>
    <s v="20EY"/>
    <s v="20EY_0001"/>
    <s v="20EY"/>
    <n v="2"/>
    <s v="AL"/>
    <n v="0"/>
    <n v="1500000"/>
    <n v="1485713.4754019128"/>
    <n v="895534"/>
    <n v="98.7"/>
    <n v="837969.73"/>
    <n v="0"/>
    <n v="796733.46"/>
    <s v="Sim"/>
    <x v="0"/>
  </r>
  <r>
    <n v="2"/>
    <x v="1211"/>
    <s v="Processos de Negócios"/>
    <s v="Agricultura Irrigada"/>
    <s v="Implementar Gestão Autossustentável nos Projetos Públicos de Irrigação"/>
    <s v="-"/>
    <s v="AI"/>
    <s v="AI/GEI"/>
    <s v="6ª SR"/>
    <s v="4 - Atividade"/>
    <s v="Custeio Operacional do Perímetro Salitre/BA"/>
    <m/>
    <s v="Operação e manutenção"/>
    <s v="Gestão de Perimetro"/>
    <s v="Implantação e Gestão de Perímetros de Irrigação"/>
    <m/>
    <s v="06 - Em execução"/>
    <n v="0"/>
    <s v="Sim"/>
    <s v="Orçamentário"/>
    <s v="Baixo"/>
    <s v="Loa condicionada"/>
    <s v="Valor da Loa Condicionada"/>
    <s v="-"/>
    <s v="12OB"/>
    <s v="12OB_000M"/>
    <s v="12OB"/>
    <n v="2"/>
    <s v="BA"/>
    <n v="0"/>
    <n v="4500000"/>
    <n v="4451537"/>
    <n v="2326350.2400000002"/>
    <n v="2285435.2400000002"/>
    <n v="266422.78000000003"/>
    <n v="0"/>
    <n v="230443.35"/>
    <s v="Sim"/>
    <x v="0"/>
  </r>
  <r>
    <n v="3"/>
    <x v="1212"/>
    <s v="Processos de Negócios"/>
    <s v="Agricultura Irrigada"/>
    <s v="Implementar Gestão Autossustentável nos Projetos Públicos de Irrigação"/>
    <s v="-"/>
    <s v="AI"/>
    <s v="AI/GEI"/>
    <s v="6ª SR"/>
    <s v="4 - Atividade"/>
    <s v="Custeio operacional do Projeto Público de Irrigação Tourão - 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381134.82"/>
    <n v="0"/>
    <n v="0"/>
    <s v="Sim"/>
    <x v="0"/>
  </r>
  <r>
    <n v="3"/>
    <x v="1213"/>
    <s v="Processos de Negócios"/>
    <s v="Agricultura Irrigada"/>
    <s v="Implementar Gestão Autossustentável nos Projetos Públicos de Irrigação"/>
    <s v="-"/>
    <s v="AI"/>
    <s v="AI/GEI"/>
    <s v="6ª SR"/>
    <s v="4 - Atividade"/>
    <s v="Operação e Manutenção do Perímetro Maniçoba/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1036"/>
    <n v="0"/>
    <n v="1036"/>
    <s v="Sim"/>
    <x v="0"/>
  </r>
  <r>
    <n v="3"/>
    <x v="1214"/>
    <s v="Processos de Negócios"/>
    <s v="Agricultura Irrigada"/>
    <s v="Implementar Gestão Autossustentável nos Projetos Públicos de Irrigação"/>
    <s v="-"/>
    <s v="AI"/>
    <s v="AI/GEI"/>
    <s v="6ª SR"/>
    <s v="4 - Atividade"/>
    <s v="Operação e Manutenção do Perímetro Curaçá/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1379"/>
    <n v="0"/>
    <n v="1379"/>
    <s v="Sim"/>
    <x v="0"/>
  </r>
  <r>
    <n v="3"/>
    <x v="1215"/>
    <s v="Processos de Negócios"/>
    <s v="Agricultura Irrigada"/>
    <s v="Implementar Gestão Autossustentável nos Projetos Públicos de Irrigação"/>
    <s v="-"/>
    <s v="AI"/>
    <s v="AI/GEI"/>
    <s v="2ª SR"/>
    <s v="4 - Atividade"/>
    <s v="Operação e Manutenção do Perímetro Piloto Formoso/BA"/>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BA"/>
    <n v="0"/>
    <n v="0"/>
    <n v="0"/>
    <n v="0"/>
    <n v="0"/>
    <n v="314789.39"/>
    <n v="0"/>
    <n v="236938.63"/>
    <s v="Sim"/>
    <x v="0"/>
  </r>
  <r>
    <n v="3"/>
    <x v="1216"/>
    <s v="Processos de Negócios"/>
    <s v="Agricultura Irrigada"/>
    <s v="Implementar Gestão Autossustentável nos Projetos Públicos de Irrigação"/>
    <s v="-"/>
    <s v="AI"/>
    <s v="AI/GEI"/>
    <s v="3ª SR"/>
    <s v="4 - Atividade"/>
    <s v="Operação e Manutenção do Perímetro Brígida/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NA"/>
    <s v="-"/>
    <s v="PE"/>
    <n v="0"/>
    <n v="0"/>
    <n v="0"/>
    <n v="0"/>
    <n v="0"/>
    <n v="1104413.3700000001"/>
    <n v="0"/>
    <n v="1070562.5699999998"/>
    <s v="Sim"/>
    <x v="0"/>
  </r>
  <r>
    <n v="3"/>
    <x v="1217"/>
    <s v="Processos de Negócios"/>
    <s v="Agricultura Irrigada"/>
    <s v="Implementar Gestão Autossustentável nos Projetos Públicos de Irrigação"/>
    <s v="-"/>
    <s v="AI"/>
    <s v="AI/GEI"/>
    <s v="3ª SR"/>
    <s v="4 - Atividade"/>
    <s v="Custeio Operacional do Projeto Publico de Irrigação Fulgêncio/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PE"/>
    <n v="0"/>
    <n v="0"/>
    <n v="0"/>
    <n v="9063020.8499999996"/>
    <n v="48801.020000000004"/>
    <n v="2059760.28"/>
    <n v="0"/>
    <n v="2059740.45"/>
    <s v="Sim"/>
    <x v="0"/>
  </r>
  <r>
    <n v="3"/>
    <x v="1218"/>
    <s v="Processos de Negócios"/>
    <s v="Agricultura Irrigada"/>
    <s v="Implementar Gestão Autossustentável nos Projetos Públicos de Irrigação"/>
    <s v="-"/>
    <s v="AI"/>
    <s v="AI/GEI"/>
    <s v="3ª SR"/>
    <s v="4 - Atividade"/>
    <s v="Custeio Operacional do Perímetro Icó-Mandantes/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PE"/>
    <n v="0"/>
    <n v="0"/>
    <n v="0"/>
    <n v="3843058.71"/>
    <n v="518055.21"/>
    <n v="2500686.3200000003"/>
    <n v="0"/>
    <n v="2484657.15"/>
    <s v="Sim"/>
    <x v="0"/>
  </r>
  <r>
    <n v="3"/>
    <x v="1219"/>
    <s v="Processos de Negócios"/>
    <s v="Agricultura Irrigada"/>
    <s v="Implementar Gestão Autossustentável nos Projetos Públicos de Irrigação"/>
    <s v="-"/>
    <s v="AI"/>
    <s v="AI/GEI"/>
    <s v="3ª SR"/>
    <s v="4 - Atividade"/>
    <s v="Custeio Operacional do Projeto Publico de Irrigação Manga de Baixo/PE"/>
    <m/>
    <s v="Operação e manutenção"/>
    <s v="Gestão de Perimetro"/>
    <s v="Implantação e Gestão de Perímetros de Irrigação"/>
    <m/>
    <s v="06 - Em execução"/>
    <n v="0"/>
    <s v="Não"/>
    <s v="Sem Restrição Informada"/>
    <s v="Sem Restrição Informada"/>
    <s v="Sem Restrição/Problema"/>
    <s v="Sem Restrição Informada"/>
    <s v="Sem Restrição Informada"/>
    <s v="NA"/>
    <s v="NA"/>
    <s v="20EY"/>
    <s v="-"/>
    <s v="PE"/>
    <n v="0"/>
    <n v="0"/>
    <n v="0"/>
    <n v="157281.57"/>
    <n v="0"/>
    <n v="19723.34"/>
    <n v="0"/>
    <n v="0"/>
    <s v="Sim"/>
    <x v="0"/>
  </r>
  <r>
    <n v="3"/>
    <x v="1220"/>
    <s v="Processos de Negócios"/>
    <s v="Agricultura Irrigada"/>
    <s v="Implementar Gestão Autossustentável nos Projetos Públicos de Irrigação"/>
    <s v="-"/>
    <s v="AI"/>
    <s v="AI/GEI"/>
    <s v="4ª SR"/>
    <s v="4 - Atividade"/>
    <s v="Custeio Operacional do Perímetro Jacaré-Curituba/SE"/>
    <m/>
    <s v="Operação e manutenção"/>
    <s v="Gestão de Perimetro"/>
    <s v="Implantação e Gestão de Perímetros de Irrigação"/>
    <m/>
    <s v="00 - A iniciar"/>
    <s v="Monitoramento inicial gerado a partir da criação do projeto."/>
    <s v="Não"/>
    <s v="Sem Restrição Informada"/>
    <s v="Sem Restrição Informada"/>
    <s v="Sem Restrição/Problema"/>
    <s v="Sem Restrição Informada"/>
    <s v="Sem Restrição Informada"/>
    <s v="NA"/>
    <s v="NA"/>
    <s v="NA"/>
    <s v="-"/>
    <s v="SE"/>
    <n v="0"/>
    <n v="0"/>
    <n v="0"/>
    <n v="0"/>
    <n v="0"/>
    <n v="4463279.620000001"/>
    <n v="0"/>
    <n v="448716.55"/>
    <s v="Sim"/>
    <x v="0"/>
  </r>
  <r>
    <n v="3"/>
    <x v="1221"/>
    <s v="Processos de Negócios"/>
    <s v="Agricultura Irrigada"/>
    <s v="Expandir a Agricultura Irrigada"/>
    <s v="-"/>
    <s v="AD"/>
    <s v="AD/GEP"/>
    <s v="AD"/>
    <s v="4 - Atividade"/>
    <s v="Apoio Técnico Administrativo na Gestão de Projetos e Obras de Irrigação - na Região Centro Oeste (Contrato0.067.00/2019)"/>
    <m/>
    <s v="Acompanhamento/Fiscalização"/>
    <s v="Acompanhamento/Fiscalização"/>
    <s v="Acompanhamento/Fiscalização"/>
    <m/>
    <s v="06 - Em execução"/>
    <s v="CT. Consmara - "/>
    <s v="Não"/>
    <s v="Sem Restrição Informada"/>
    <s v="Sem Restrição Informada"/>
    <s v="Sem Restrição/Problema"/>
    <s v="Sem Restrição Informada"/>
    <s v="Sem Restrição Informada"/>
    <s v="NA"/>
    <s v="NA"/>
    <s v="NA"/>
    <s v="-"/>
    <s v="NA"/>
    <n v="7"/>
    <n v="0"/>
    <n v="0"/>
    <n v="0"/>
    <n v="0"/>
    <n v="2588660.06"/>
    <n v="0"/>
    <n v="0"/>
    <s v="Sim"/>
    <x v="0"/>
  </r>
  <r>
    <n v="3"/>
    <x v="1222"/>
    <s v="Processos de Negócios"/>
    <s v="Agricultura Irrigada"/>
    <s v="Expandir a Agricultura Irrigada"/>
    <s v="-"/>
    <s v="AD"/>
    <s v="AD/GIM"/>
    <s v="6ª SR"/>
    <s v="4 - Atividade"/>
    <s v="Custeio para Implantação do Perímetro de Irrigação Salitre/BA"/>
    <m/>
    <s v="Obra"/>
    <s v="Implantação de Perímetro"/>
    <s v="Implantação e Gestão de Perímetros de Irrigação"/>
    <m/>
    <s v="00 - A iniciar"/>
    <s v="Monitoramento inicial gerado a partir da criação do projeto."/>
    <s v="Não"/>
    <s v="Sem Restrição Informada"/>
    <s v="Sem Restrição Informada"/>
    <s v="Sem Restrição/Problema"/>
    <s v="Sem Restrição Informada"/>
    <s v="Sem Restrição Informada"/>
    <s v="NA"/>
    <s v="NA"/>
    <s v="NA"/>
    <s v="-"/>
    <s v="BA"/>
    <n v="0"/>
    <n v="0"/>
    <n v="0"/>
    <n v="0"/>
    <n v="0"/>
    <n v="7001511.1399999997"/>
    <n v="0"/>
    <n v="7000000"/>
    <s v="Sim"/>
    <x v="0"/>
  </r>
  <r>
    <n v="3"/>
    <x v="1223"/>
    <s v="Processos de Negócios"/>
    <s v="Agricultura Irrigada"/>
    <s v="Expandir a Agricultura Irrigada"/>
    <s v="-"/>
    <s v="AD"/>
    <s v="AD/GIM"/>
    <s v="2ª SR"/>
    <s v="4 - Atividade"/>
    <s v="Custeio para Implantação do Perímetro Baixio de Irecê/BA"/>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5314"/>
    <s v="-"/>
    <s v="BA"/>
    <n v="0"/>
    <n v="0"/>
    <n v="0"/>
    <n v="2122399.41"/>
    <n v="177860.63"/>
    <n v="939328.58"/>
    <n v="0"/>
    <n v="241951.82"/>
    <s v="Sim"/>
    <x v="0"/>
  </r>
  <r>
    <n v="3"/>
    <x v="1224"/>
    <s v="Processos de Negócios"/>
    <s v="Agricultura Irrigada"/>
    <s v="Implementar Gestão Autossustentável nos Projetos Públicos de Irrigação"/>
    <s v="-"/>
    <s v="AI"/>
    <s v="AI/GEI"/>
    <s v="3ª SR"/>
    <s v="2 - Projetos Setoriais"/>
    <s v="Perímetro de Irrigação Nilo Coelho/PE - Implantação de Novas Comportas dos Canais Principais"/>
    <m/>
    <s v="Obra"/>
    <s v="Reabilitação dos Perímetros"/>
    <s v="Implantação e Gestão de Perímetros de Irrigação"/>
    <m/>
    <s v="06 - Em execução"/>
    <s v="Execução do Contrato reiniciada em 22/03/2021, conforme Solicitação de Reinicio do Contrato assinada em 09/03/2021 e publicado no DOU em 20/04/2021."/>
    <s v="Não"/>
    <s v="Sem Restrição Informada"/>
    <s v="Sem Restrição Informada"/>
    <s v="Sem Restrição/Problema"/>
    <s v="Sem Restrição Informada"/>
    <s v="Sem Restrição Informada"/>
    <s v="NA"/>
    <s v="NA"/>
    <s v="NA"/>
    <s v="-"/>
    <s v="PE"/>
    <n v="97"/>
    <n v="0"/>
    <n v="0"/>
    <n v="0"/>
    <n v="0"/>
    <n v="48216.02"/>
    <n v="0"/>
    <n v="0"/>
    <s v="Sim"/>
    <x v="0"/>
  </r>
  <r>
    <n v="3"/>
    <x v="1225"/>
    <s v="Processos de Negócios"/>
    <s v="Agricultura Irrigada"/>
    <s v="Expandir a Agricultura Irrigada"/>
    <s v="-"/>
    <s v="AD"/>
    <s v="AD/GIM"/>
    <s v="5ª SR"/>
    <s v="4 - Atividade"/>
    <s v="Custeio para Implantação do Perímetro de Irrigação Marituba/AL"/>
    <m/>
    <s v="Obra"/>
    <s v="Implantação de Perímetro"/>
    <s v="Implantação e Gestão de Perímetros de Irrigação"/>
    <m/>
    <s v="00 - A iniciar"/>
    <n v="0"/>
    <s v="Não"/>
    <s v="Sem Restrição Informada"/>
    <s v="Sem Restrição Informada"/>
    <s v="Sem Restrição/Problema"/>
    <s v="Sem Restrição Informada"/>
    <s v="Sem Restrição Informada"/>
    <s v="NA"/>
    <s v="NA"/>
    <s v="NA"/>
    <s v="-"/>
    <s v="AL"/>
    <n v="0"/>
    <n v="0"/>
    <n v="0"/>
    <n v="0"/>
    <n v="0"/>
    <n v="43819.99"/>
    <n v="0"/>
    <n v="0"/>
    <s v="Sim"/>
    <x v="0"/>
  </r>
  <r>
    <n v="1"/>
    <x v="1226"/>
    <s v="Processos de Negócios"/>
    <s v="Agricultura Irrigada"/>
    <s v="Implementar Gestão Autossustentável nos Projetos Públicos de Irrigação"/>
    <s v="-"/>
    <s v="AI"/>
    <s v="AI/GEI"/>
    <s v="4ª SR"/>
    <s v="2 - Projetos Setoriais"/>
    <s v="Perímetro de Irrigação Betume/SE - Obras de reabilitação de canais"/>
    <m/>
    <s v="Obra"/>
    <s v="Reabilitação dos Perímetros"/>
    <s v="Implantação e Gestão de Perímetros de Irrigação"/>
    <m/>
    <s v="06 - Em execução"/>
    <s v="Previsão de paralisação em decorrência de restrição orçamentária"/>
    <s v="Sim"/>
    <s v="Orçamentário"/>
    <s v="Alto"/>
    <s v="Sem previsão na LOA"/>
    <s v="Indisponibilidade orçamentária para conclusão da obra"/>
    <s v="Fazer gestão para obtenção dos recursos orçamentários necessários à conclusão da obra"/>
    <s v="NA"/>
    <s v="NA"/>
    <s v="NA"/>
    <s v="-"/>
    <s v="SE"/>
    <n v="97"/>
    <n v="0"/>
    <n v="0"/>
    <n v="0"/>
    <n v="0"/>
    <n v="1500000"/>
    <n v="0"/>
    <n v="1227684.7"/>
    <s v="Sim"/>
    <x v="0"/>
  </r>
  <r>
    <n v="3"/>
    <x v="1227"/>
    <s v="Processos de Negócios"/>
    <s v="Agricultura Irrigada"/>
    <s v="Expandir a Agricultura Irrigada"/>
    <s v="-"/>
    <s v="AD"/>
    <s v="AD/GIM"/>
    <s v="3ª SR"/>
    <s v="4 - Atividade"/>
    <s v="Custeio para Implantação do Perímetro de Irrigação Pontal/PE"/>
    <m/>
    <s v="Obra"/>
    <s v="Implantação de Perímetro"/>
    <s v="Implantação e Gestão de Perímetros de Irrigação"/>
    <m/>
    <s v="00 - A iniciar"/>
    <s v="Monitoramento inicial gerado a partir da criação do projeto."/>
    <s v="Não"/>
    <s v="Sem Restrição Informada"/>
    <s v="Sem Restrição Informada"/>
    <s v="Sem Restrição/Problema"/>
    <s v="Sem Restrição Informada"/>
    <s v="Sem Restrição Informada"/>
    <s v="NA"/>
    <s v="NA"/>
    <s v="NA"/>
    <s v="-"/>
    <s v="PE"/>
    <n v="0"/>
    <n v="0"/>
    <n v="0"/>
    <n v="0"/>
    <n v="0"/>
    <n v="945332.61"/>
    <n v="0"/>
    <n v="192054.29"/>
    <s v="Sim"/>
    <x v="0"/>
  </r>
  <r>
    <n v="3"/>
    <x v="1228"/>
    <s v="Processos de Negócios"/>
    <s v="Agricultura Irrigada"/>
    <s v="Implementar Gestão Autossustentável nos Projetos Públicos de Irrigação"/>
    <s v="-"/>
    <s v="AI"/>
    <s v="AI/GEI"/>
    <s v="AI"/>
    <s v="4 - Atividade"/>
    <s v="Custeio Operacional dos Projetos Publicos de Irrigação da Codevasf - Nacional"/>
    <m/>
    <s v="Operação e manutenção"/>
    <s v="Gestão de Perimetro"/>
    <s v="Implantação e Gestão de Perímetros de Irrigação"/>
    <m/>
    <s v="00 - A iniciar"/>
    <s v="Monitoramento inicial gerado a partir da criação do projeto."/>
    <s v="Não"/>
    <s v="Sem Restrição Informada"/>
    <s v="Sem Restrição Informada"/>
    <s v="Sem Restrição/Problema"/>
    <s v="Sem Restrição Informada"/>
    <s v="Sem Restrição Informada"/>
    <s v="NA"/>
    <s v="NA"/>
    <s v="20EY"/>
    <s v="-"/>
    <s v="NA"/>
    <n v="0"/>
    <n v="0"/>
    <n v="0"/>
    <n v="10934.6"/>
    <n v="7192.8"/>
    <n v="38737.99"/>
    <n v="0"/>
    <n v="7952.63"/>
    <s v="Sim"/>
    <x v="0"/>
  </r>
  <r>
    <n v="3"/>
    <x v="1229"/>
    <s v="Processos de Negócios"/>
    <s v="Agricultura Irrigada"/>
    <s v="Implementar Gestão Autossustentável nos Projetos Públicos de Irrigação"/>
    <s v="-"/>
    <s v="AI"/>
    <s v="AI/GEI"/>
    <s v="AI"/>
    <s v="1 - Projetos Especiais"/>
    <s v="Revitalização do Projeto Público de Irrigação Rio Formoso/TO"/>
    <m/>
    <s v="Obra"/>
    <s v="Reabilitação dos Perímetros"/>
    <s v="Implantação e Gestão de Perímetros de Irrigação"/>
    <m/>
    <s v="06 - Em execução"/>
    <s v="Em tratativas com a SEINF/TO para adequação do projeto existente e licitação da obra"/>
    <s v="Não"/>
    <s v="Sem Restrição Informada"/>
    <s v="Sem Restrição Informada"/>
    <s v="Sem Restrição/Problema"/>
    <s v="Sem Restrição Informada"/>
    <s v="Sem Restrição Informada"/>
    <s v="NA"/>
    <s v="NA"/>
    <s v="NA"/>
    <s v="-"/>
    <s v="TO"/>
    <n v="0"/>
    <n v="0"/>
    <n v="0"/>
    <n v="0"/>
    <n v="0"/>
    <n v="30000000"/>
    <n v="0"/>
    <n v="0"/>
    <s v="Sim"/>
    <x v="0"/>
  </r>
  <r>
    <n v="2"/>
    <x v="1230"/>
    <s v="Processos de Negócios"/>
    <s v="Agricultura Irrigada"/>
    <s v="Implementar Gestão Autossustentável nos Projetos Públicos de Irrigação"/>
    <s v="-"/>
    <s v="AI"/>
    <s v="AI/GAF"/>
    <s v="3ª SR"/>
    <s v="4 - Atividade"/>
    <s v="Gestão do Projeto Público de Irrigação de Pontal-Sul/PE"/>
    <m/>
    <s v="Operação e manutenção"/>
    <s v="Gestão de Perimetro"/>
    <s v="Implantação e Gestão de Perímetros de Irrigação"/>
    <m/>
    <s v="00 - A iniciar"/>
    <s v="Monitoramento inicial gerado a partir da criação do projeto."/>
    <s v="Sim"/>
    <s v="Orçamentário"/>
    <s v="Baixo"/>
    <s v="Loa condicionada"/>
    <s v="Valor da Loa Condicionada"/>
    <s v="-"/>
    <s v="12OB"/>
    <s v="12OB_0000"/>
    <s v="12OB"/>
    <n v="2"/>
    <s v="PE"/>
    <n v="0"/>
    <n v="1500000"/>
    <n v="920906.22193509701"/>
    <n v="44873"/>
    <n v="0"/>
    <n v="0"/>
    <n v="0"/>
    <n v="0"/>
    <s v="Sim"/>
    <x v="0"/>
  </r>
  <r>
    <n v="1"/>
    <x v="1231"/>
    <s v="Processos de Negócios"/>
    <s v="Segurança Hídrica"/>
    <s v="Promover a Gestão e Recuperação de Infraestruturas Hídricas"/>
    <s v="IRIH"/>
    <s v="AD"/>
    <s v="AD/GEP"/>
    <s v="1ª SR"/>
    <s v="4 - Atividade"/>
    <s v="Recuperação da Barragem Bico da pedra/MG"/>
    <m/>
    <s v="Operação e manutenção"/>
    <s v="Recuperação de Barragens"/>
    <s v="Recuperação de Barragens"/>
    <m/>
    <s v="08 - Paralisado"/>
    <s v="Em 15/01 - Registrado a Ordem de Serviço, o prazo de vigência, a contratação da caução e o cronograma. Em 15/02 - Registrado a interrupção do instrumento, tendo em vista o nivel de elevação da água"/>
    <s v="Sim"/>
    <s v="Outros"/>
    <s v="Alto"/>
    <s v="Elevação nível água"/>
    <s v="Elevação do nível d'água da barragem acima da cota 540m, cota inicicial do rip-rap existente, por isso cobriu a área objeto do serviço contratado, impedindo a sua execução."/>
    <s v="Aguardar a diminuição do nível de água"/>
    <s v="14RP"/>
    <s v="14RP_0001/14RP_0002"/>
    <s v="14RP"/>
    <n v="2"/>
    <s v="MG"/>
    <n v="0"/>
    <n v="2500000"/>
    <n v="0"/>
    <n v="0"/>
    <n v="0"/>
    <n v="1685899.87"/>
    <n v="0"/>
    <n v="213404.61000000002"/>
    <s v="Sim"/>
    <x v="0"/>
  </r>
  <r>
    <n v="1"/>
    <x v="1232"/>
    <s v="Processos de Negócios"/>
    <s v="Segurança Hídrica"/>
    <s v="Promover a Gestão e Recuperação de Infraestruturas Hídricas"/>
    <s v="IRIH"/>
    <s v="AD"/>
    <s v="AD/GEP"/>
    <s v="2ª SR"/>
    <s v="4 - Atividade"/>
    <s v="Recuperação da Barragem Cova da Mandioca/BA"/>
    <m/>
    <s v="Operação e manutenção"/>
    <s v="Recuperação de Barragens"/>
    <s v="Recuperação de Barragens"/>
    <m/>
    <s v="06 - Em execução"/>
    <s v="Ct. 2.360.00/2019 - "/>
    <s v="Sim"/>
    <s v="Orçamentário"/>
    <s v="Alto"/>
    <s v="Veto Loa 2021"/>
    <s v="Veto Loa 2021"/>
    <s v="Sem Restrição Informada"/>
    <s v="14RP"/>
    <s v="14RP_0001/14RP_0002"/>
    <s v="14RP"/>
    <n v="2"/>
    <s v="BA"/>
    <n v="54"/>
    <n v="500000"/>
    <n v="0"/>
    <n v="0"/>
    <n v="0"/>
    <n v="603178.38"/>
    <n v="0"/>
    <n v="305859.56"/>
    <s v="Sim"/>
    <x v="0"/>
  </r>
  <r>
    <n v="1"/>
    <x v="1233"/>
    <s v="Processos de Negócios"/>
    <s v="Segurança Hídrica"/>
    <s v="Promover a Gestão e Recuperação de Infraestruturas Hídricas"/>
    <s v="IRIH"/>
    <s v="AD"/>
    <s v="AD/GEP"/>
    <s v="2ª SR"/>
    <s v="4 - Atividade"/>
    <s v="Recuperação da Barragem Estreito/BA"/>
    <m/>
    <s v="Operação e manutenção"/>
    <s v="Operação e Manutenção de Barragens"/>
    <s v="Recuperação de Barragens"/>
    <m/>
    <s v="06 - Em execução"/>
    <s v="CT . 2.360.00/2019"/>
    <s v="Sim"/>
    <s v="Orçamentário"/>
    <s v="Alto"/>
    <s v="Veto Loa 2021"/>
    <s v="Veto Loa 2021"/>
    <s v="Sem Restrição Informada"/>
    <s v="14RP"/>
    <s v="14RP_0001/14RP_0002"/>
    <s v="14RP"/>
    <n v="2"/>
    <s v="BA"/>
    <n v="54"/>
    <n v="500000"/>
    <n v="0"/>
    <n v="0"/>
    <n v="0"/>
    <n v="945718.87"/>
    <n v="0"/>
    <n v="206818.87"/>
    <s v="Sim"/>
    <x v="0"/>
  </r>
  <r>
    <n v="1"/>
    <x v="1234"/>
    <s v="Processos de Negócios"/>
    <s v="Segurança Hídrica"/>
    <s v="Promover a Gestão e Recuperação de Infraestruturas Hídricas"/>
    <s v="IRIH"/>
    <s v="AD"/>
    <s v="AD/GEP"/>
    <s v="2ª SR"/>
    <s v="4 - Atividade"/>
    <s v="Recuperação da Barragem Mirorós/BA"/>
    <m/>
    <s v="Operação e manutenção"/>
    <s v="Recuperação de Barragens"/>
    <s v="Recuperação de Barragens"/>
    <m/>
    <s v="00 - A iniciar"/>
    <s v="Não iniciado"/>
    <s v="Sim"/>
    <s v="Orçamentário"/>
    <s v="Alto"/>
    <s v="Veto Loa 2021"/>
    <s v="Veto Loa 2021"/>
    <s v="Sem Restrição Informada"/>
    <s v="14RP"/>
    <s v="14RP_0001/14RP_0002"/>
    <s v="14RP"/>
    <n v="2"/>
    <s v="BA"/>
    <n v="0"/>
    <n v="500000"/>
    <n v="0"/>
    <n v="0"/>
    <n v="0"/>
    <n v="230924.86"/>
    <n v="0"/>
    <n v="188613.74"/>
    <s v="Sim"/>
    <x v="0"/>
  </r>
  <r>
    <n v="1"/>
    <x v="1235"/>
    <s v="Processos de Negócios"/>
    <s v="Segurança Hídrica"/>
    <s v="Promover a Gestão e Recuperação de Infraestruturas Hídricas"/>
    <s v="IRIH"/>
    <s v="AD"/>
    <s v="AD/GEP"/>
    <s v="2ª SR"/>
    <s v="4 - Atividade"/>
    <s v="Recuperação da Barragem Zabumbão/BA"/>
    <m/>
    <s v="Operação e manutenção"/>
    <s v="Recuperação de Barragens"/>
    <s v="Recuperação de Barragens"/>
    <m/>
    <s v="06 - Em execução"/>
    <s v="Serviços em execução: cercamento, retirada de árvores, instalação de escada de marinheiro, correção de erosões nos taludes, limpeza geral."/>
    <s v="Sim"/>
    <s v="Orçamentário"/>
    <s v="Alto"/>
    <s v="Veto Loa 2021"/>
    <s v="Veto Loa 2021"/>
    <s v="Sem Restrição Informada"/>
    <s v="14RP"/>
    <s v="14RP_0001/14RP_0002"/>
    <s v="14RP"/>
    <n v="2"/>
    <s v="BA"/>
    <n v="99"/>
    <n v="500000"/>
    <n v="0"/>
    <n v="0"/>
    <n v="0"/>
    <n v="736472.3"/>
    <n v="0"/>
    <n v="624842.36999999988"/>
    <s v="Sim"/>
    <x v="0"/>
  </r>
  <r>
    <n v="3"/>
    <x v="1236"/>
    <s v="Processos de Negócios"/>
    <s v="Segurança Hídrica"/>
    <s v="Promover a Gestão e Recuperação de Infraestruturas Hídricas"/>
    <s v="-"/>
    <s v="AD"/>
    <s v="AD/GEP"/>
    <s v="AD"/>
    <s v="4 - Atividade"/>
    <s v="Operação e Manutenção de Infraestruturas Hídricas"/>
    <m/>
    <s v="Operação e manutenção"/>
    <s v="Custos operacionais"/>
    <s v="Acompanhamento/Fiscalização"/>
    <m/>
    <s v="06 - Em execução"/>
    <s v="Monitoramento inicial gerado a partir da criação do projeto."/>
    <s v="Não"/>
    <s v="Sem Restrição Informada"/>
    <s v="Sem Restrição Informada"/>
    <s v="Sem Restrição/Problema"/>
    <s v="Sem Restrição Informada"/>
    <s v="Sem Restrição Informada"/>
    <s v="20N4"/>
    <s v="20N4_0000"/>
    <s v="20N4"/>
    <n v="2"/>
    <s v="NA"/>
    <n v="0"/>
    <n v="750000"/>
    <n v="741923"/>
    <n v="114544.23"/>
    <n v="1324.07"/>
    <n v="885390.92"/>
    <n v="0"/>
    <n v="333171.96999999997"/>
    <s v="Sim"/>
    <x v="0"/>
  </r>
  <r>
    <n v="3"/>
    <x v="1237"/>
    <s v="Processos de Negócios"/>
    <s v="Segurança Hídrica"/>
    <s v="Promover a Gestão e Recuperação de Infraestruturas Hídricas"/>
    <s v="-"/>
    <s v="AD"/>
    <s v="AD/GEP"/>
    <s v="AD"/>
    <s v="4 - Atividade"/>
    <s v="Despesas de Custeio Operacional do PISF"/>
    <m/>
    <s v="Operação e manutenção"/>
    <s v="Operação e manutenção do PISF"/>
    <s v="Gestão, Operação e Manutenção do PISF"/>
    <m/>
    <s v="06 - Em execução"/>
    <n v="0"/>
    <s v="Não"/>
    <s v="Sem Restrição Informada"/>
    <s v="Sem Restrição Informada"/>
    <s v="Sem Restrição/Problema"/>
    <s v="Sem Restrição Informada"/>
    <s v="Sem Restrição Informada"/>
    <s v="214T"/>
    <s v="214T_0000"/>
    <s v="214T"/>
    <n v="2"/>
    <s v="NA"/>
    <n v="0"/>
    <n v="68048511"/>
    <n v="67315656"/>
    <n v="6219950.2800000003"/>
    <n v="1027152.46"/>
    <n v="93263673.280000001"/>
    <n v="0"/>
    <n v="41427669.309999995"/>
    <s v="Sim"/>
    <x v="0"/>
  </r>
  <r>
    <n v="3"/>
    <x v="1238"/>
    <s v="Processos de Negócios"/>
    <s v="Segurança Hídrica"/>
    <s v="Promover a Gestão e Recuperação de Infraestruturas Hídricas"/>
    <s v="IRIH"/>
    <s v="AD"/>
    <s v="AD/GEP"/>
    <s v="5ª SR"/>
    <s v="4 - Atividade"/>
    <s v="Recuperação da Barragem Boacica/AL"/>
    <m/>
    <s v="Operação e manutenção"/>
    <s v="Recuperação de Barragens"/>
    <s v="Recuperação de Barragens"/>
    <m/>
    <s v="06 - Em execução"/>
    <s v="CT. 5.117.00/2018 - A contratada encontra-se na execução da pavimentação em cima do talude da Barragem."/>
    <s v="Não"/>
    <s v="Sem Restrição Informada"/>
    <s v="Sem Restrição Informada"/>
    <s v="Sem Restrição/Problema"/>
    <s v="Sem Restrição Informada"/>
    <s v="Sem Restrição Informada"/>
    <s v="NA"/>
    <s v="NA"/>
    <s v="NA"/>
    <s v="-"/>
    <s v="AL"/>
    <n v="46"/>
    <n v="0"/>
    <n v="0"/>
    <n v="0"/>
    <n v="0"/>
    <n v="2273148.7799999998"/>
    <n v="0"/>
    <n v="126138.67"/>
    <s v="Sim"/>
    <x v="0"/>
  </r>
  <r>
    <n v="3"/>
    <x v="1239"/>
    <s v="Processos de Negócios"/>
    <s v="Segurança Hídrica"/>
    <s v="Promover a Gestão e Recuperação de Infraestruturas Hídricas"/>
    <s v="IRIH"/>
    <s v="AD"/>
    <s v="AD/GEP"/>
    <s v="2ª SR"/>
    <s v="4 - Atividade"/>
    <s v="Recuperação da Barragem Ceraíma/BA"/>
    <m/>
    <s v="Operação e manutenção"/>
    <s v="Recuperação de Barragens"/>
    <s v="Recuperação de Barragens"/>
    <m/>
    <s v="06 - Em execução"/>
    <s v="Informações de acordo com o Sigec"/>
    <s v="Não"/>
    <s v="Sem Restrição Informada"/>
    <s v="Sem Restrição Informada"/>
    <s v="Sem Restrição/Problema"/>
    <s v="Sem Restrição Informada"/>
    <s v="Sem Restrição Informada"/>
    <s v="NA"/>
    <s v="NA"/>
    <s v="NA"/>
    <s v="-"/>
    <s v="BA"/>
    <n v="76"/>
    <n v="0"/>
    <n v="0"/>
    <n v="0"/>
    <n v="0"/>
    <n v="257163.23"/>
    <n v="0"/>
    <n v="82869.05"/>
    <s v="Sim"/>
    <x v="0"/>
  </r>
  <r>
    <n v="3"/>
    <x v="1240"/>
    <s v="Processos de Negócios"/>
    <s v="Segurança Hídrica"/>
    <s v="Promover a Gestão e Recuperação de Infraestruturas Hídricas"/>
    <s v="IRIH"/>
    <s v="AD"/>
    <s v="AD/GEP"/>
    <s v="2ª SR"/>
    <s v="3 - Projetos Complementares"/>
    <s v="Recuperação de Pequenas Barragens no Munícipio de Irecê/BA"/>
    <m/>
    <s v="Operação e manutenção"/>
    <s v="Recuperação de Barragens"/>
    <s v="Recuperação de Barragens"/>
    <m/>
    <s v="04 - Licitado"/>
    <s v="Último monitoramento do fiscal no Sigec em 01/06/2021: A prefeitura solicita readequação de meta para o Convênio."/>
    <s v="Não"/>
    <s v="Sem Restrição Informada"/>
    <s v="Sem Restrição Informada"/>
    <s v="Sem Restrição/Problema"/>
    <s v="Sem Restrição Informada"/>
    <s v="Sem Restrição Informada"/>
    <s v="NA"/>
    <s v="NA"/>
    <s v="NA"/>
    <s v="-"/>
    <s v="BA"/>
    <n v="0"/>
    <n v="0"/>
    <n v="0"/>
    <n v="0"/>
    <n v="0"/>
    <n v="1519150"/>
    <n v="0"/>
    <n v="506383.33"/>
    <s v="Sim"/>
    <x v="0"/>
  </r>
  <r>
    <n v="3"/>
    <x v="1241"/>
    <s v="Processos de Negócios"/>
    <s v="Segurança Hídrica"/>
    <s v="Promover a Gestão e Recuperação de Infraestruturas Hídricas"/>
    <s v="IRIH"/>
    <s v="AD"/>
    <s v="AD/GEP"/>
    <s v="2ª SR"/>
    <s v="4 - Atividade"/>
    <s v="Recuperação das Barragens Taquarendi, Poço da Pedra, Caatinga do Moura e Porções/BA"/>
    <m/>
    <s v="Operação e manutenção"/>
    <s v="Operação e Manutenção de Barragens"/>
    <s v="Recuperação de Barragens"/>
    <m/>
    <s v="06 - Em execução"/>
    <s v="Em execução - 03 de maio"/>
    <s v="Não"/>
    <s v="Sem Restrição Informada"/>
    <s v="Sem Restrição Informada"/>
    <s v="Sem Restrição/Problema"/>
    <s v="Sem Restrição Informada"/>
    <s v="Sem Restrição Informada"/>
    <s v="NA"/>
    <s v="NA"/>
    <s v="NA"/>
    <s v="-"/>
    <s v="BA"/>
    <n v="0"/>
    <n v="0"/>
    <n v="0"/>
    <n v="0"/>
    <n v="0"/>
    <n v="251969.98"/>
    <n v="0"/>
    <n v="0"/>
    <s v="Sim"/>
    <x v="0"/>
  </r>
  <r>
    <n v="3"/>
    <x v="1242"/>
    <s v="Processos de Negócios"/>
    <s v="Segurança Hídrica"/>
    <s v="Promover a Gestão e Recuperação de Infraestruturas Hídricas"/>
    <s v="IRIH"/>
    <s v="AD"/>
    <s v="AD/GEP"/>
    <s v="3ª SR"/>
    <s v="4 - Atividade"/>
    <s v="Recuperação de Pequenas Barragens no Estado de Pernambuco/3ª SR - 2019"/>
    <m/>
    <s v="Operação e manutenção"/>
    <s v="Operação e Manutenção de Barragens"/>
    <s v="Recuperação de Barragens"/>
    <m/>
    <s v="06 - Em execução"/>
    <s v="CT 3.245.00/2019 -  Instrumento apresenta quantitativos realizados caminhando à conclusão, apesar de, o financeiro pago não apresentar mesmo percentual. Fiscal: Leonardo Cruz da Silva . Valor R$ 5.263.840,56."/>
    <s v="Não"/>
    <s v="Sem Restrição Informada"/>
    <s v="Sem Restrição Informada"/>
    <s v="Sem Restrição/Problema"/>
    <s v="Sem Restrição Informada"/>
    <s v="Sem Restrição Informada"/>
    <s v="NA"/>
    <s v="NA"/>
    <s v="NA"/>
    <s v="-"/>
    <s v="PE"/>
    <n v="0"/>
    <n v="0"/>
    <n v="0"/>
    <n v="0"/>
    <n v="0"/>
    <n v="3150798.74"/>
    <n v="0"/>
    <n v="494666.07"/>
    <s v="Sim"/>
    <x v="0"/>
  </r>
  <r>
    <n v="1"/>
    <x v="1243"/>
    <s v="Processos de Negócios"/>
    <s v="Segurança Hídrica"/>
    <s v="Promover a Gestão e Recuperação de Infraestruturas Hídricas"/>
    <s v="-"/>
    <s v="AD"/>
    <s v="AD/GEP"/>
    <s v="7ª SR"/>
    <s v="3 - Projetos Complementares"/>
    <s v="Recuperação de Pequenas Barragens no Munícipio de Floriano/PI"/>
    <e v="#REF!"/>
    <s v="Operação e manutenção"/>
    <s v="Recuperação de Barragens"/>
    <s v="Recuperação de Barragens"/>
    <m/>
    <s v="03 - Em licitação"/>
    <s v="No aguardo de novo procedimento licitatório para análise."/>
    <s v="Sim"/>
    <s v="Técnico"/>
    <s v="Alto"/>
    <s v="Aguardando Licitação Convenente - 2017"/>
    <s v="Convênio celebrado em 2017. Ainda aguardando processo licitatório"/>
    <s v="Sem Restrição Informada"/>
    <s v="NA"/>
    <s v="NA"/>
    <s v="NA"/>
    <s v="-"/>
    <s v="PI"/>
    <n v="0"/>
    <n v="0"/>
    <n v="0"/>
    <n v="0"/>
    <n v="0"/>
    <n v="254796"/>
    <n v="0"/>
    <n v="0"/>
    <s v="Sim"/>
    <x v="0"/>
  </r>
  <r>
    <n v="3"/>
    <x v="1244"/>
    <s v="Processos de Negócios"/>
    <s v="Segurança Hídrica"/>
    <s v="Promover a Gestão e Recuperação de Infraestruturas Hídricas"/>
    <s v="-"/>
    <s v="AD"/>
    <s v="AD/GEP"/>
    <s v="AD"/>
    <s v="4 - Atividade"/>
    <s v="Apoio Técnico para Operação e Manutenção das Barragens Codevasf"/>
    <m/>
    <s v="Acompanhamento/Fiscalização"/>
    <s v="Acompanhamento/Fiscalização"/>
    <s v="Acompanhamento/Fiscalização"/>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355761.7"/>
    <n v="0"/>
    <n v="354439.7"/>
    <s v="Sim"/>
    <x v="0"/>
  </r>
  <r>
    <n v="3"/>
    <x v="1245"/>
    <s v="Processos de Negócios"/>
    <s v="Segurança Hídrica"/>
    <s v="Promover a Gestão e Recuperação de Infraestruturas Hídricas"/>
    <s v="-"/>
    <s v="AD"/>
    <s v="AD/GEP"/>
    <s v="AD"/>
    <s v="4 - Atividade"/>
    <s v="Apoio Técnico para Operação e Manutenção do PISF"/>
    <m/>
    <s v="Acompanhamento/Fiscalização"/>
    <s v="Acompanhamento/Fiscalização"/>
    <s v="Gestão, Operação e Manutenção do PISF"/>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9213855.2899999991"/>
    <n v="0"/>
    <n v="1905001.9400000002"/>
    <s v="Sim"/>
    <x v="0"/>
  </r>
  <r>
    <n v="3"/>
    <x v="1246"/>
    <s v="Processos de Negócios"/>
    <s v="Segurança Hídrica"/>
    <s v="Promover a Gestão e Recuperação de Infraestruturas Hídricas"/>
    <s v="IRIH"/>
    <s v="AD"/>
    <s v="AD/GEP"/>
    <s v="3ª SR"/>
    <s v="3 - Projetos Complementares"/>
    <s v="Recuperação da Barragem de Chico Mateus em Cabrobó/PE"/>
    <m/>
    <s v="Operação e manutenção"/>
    <s v="Recuperação de Barragens"/>
    <s v="Recuperação de Barragens"/>
    <m/>
    <s v="05 - Contratado"/>
    <s v="CT 3.323.00/2020 - Não Iniciado, aguardando OS."/>
    <s v="Não"/>
    <s v="Sem Restrição Informada"/>
    <s v="Sem Restrição Informada"/>
    <s v="Sem Restrição/Problema"/>
    <s v="Sem Restrição Informada"/>
    <s v="Sem Restrição Informada"/>
    <s v="NA"/>
    <s v="NA"/>
    <s v="NA"/>
    <s v="-"/>
    <s v="PE"/>
    <n v="0"/>
    <n v="0"/>
    <n v="0"/>
    <n v="0"/>
    <n v="0"/>
    <n v="3522030.46"/>
    <n v="0"/>
    <n v="0"/>
    <s v="Sim"/>
    <x v="0"/>
  </r>
  <r>
    <n v="3"/>
    <x v="1247"/>
    <s v="Processos de Negócios"/>
    <s v="Segurança Hídrica"/>
    <s v="Promover a Gestão e Recuperação de Infraestruturas Hídricas"/>
    <s v="IRIH"/>
    <s v="AI"/>
    <s v="AI/GEI"/>
    <s v="AI"/>
    <s v="2 - Projetos Setoriais"/>
    <s v="Recuperação da Barragem do Paranã em Flores de Goiás e Formosa/GO"/>
    <m/>
    <s v="Operação e manutenção"/>
    <s v="Recuperação de Barragens"/>
    <s v="Recuperação de Barragens"/>
    <m/>
    <s v="01 - Ação preparatória"/>
    <s v="Em fase de assinatura do instrumento pelas partes"/>
    <s v="Não"/>
    <s v="Sem Restrição Informada"/>
    <s v="Sem Restrição Informada"/>
    <s v="Sem Restrição/Problema"/>
    <s v="Sem Restrição Informada"/>
    <s v="Sem Restrição Informada"/>
    <s v="NA"/>
    <s v="NA"/>
    <s v="NA"/>
    <s v="-"/>
    <s v="GO"/>
    <n v="0"/>
    <n v="0"/>
    <n v="0"/>
    <n v="0"/>
    <n v="0"/>
    <n v="5996854.8600000003"/>
    <n v="0"/>
    <n v="0"/>
    <s v="Sim"/>
    <x v="0"/>
  </r>
  <r>
    <n v="3"/>
    <x v="1248"/>
    <s v="Processos de Negócios"/>
    <s v="Segurança Hídrica"/>
    <s v="Promover a Gestão e Recuperação de Infraestruturas Hídricas"/>
    <s v="-"/>
    <s v="AD"/>
    <s v="AD/GCT"/>
    <s v="AD"/>
    <s v="4 - Atividade"/>
    <s v="Serviços Técnicos Especializados para Estruturação do Sistema de Custos Referenciais da Codevasf e do Pisf."/>
    <m/>
    <s v="Acompanhamento/Fiscalização"/>
    <s v="Acompanhamento/Fiscalização"/>
    <s v="Gestão, Operação e Manutenção do PISF"/>
    <m/>
    <s v="00 - A iniciar"/>
    <s v="Monitoramento inicial gerado a partir da criação do projeto."/>
    <s v="Não"/>
    <s v="Sem Restrição Informada"/>
    <s v="Sem Restrição Informada"/>
    <s v="Sem Restrição/Problema"/>
    <s v="Sem Restrição Informada"/>
    <s v="Sem Restrição Informada"/>
    <s v="NA"/>
    <s v="NA"/>
    <s v="NA"/>
    <s v="-"/>
    <s v="NA"/>
    <n v="0"/>
    <n v="0"/>
    <n v="0"/>
    <n v="0"/>
    <n v="0"/>
    <n v="2075485.83"/>
    <n v="0"/>
    <n v="279744.33"/>
    <s v="Sim"/>
    <x v="0"/>
  </r>
  <r>
    <n v="3"/>
    <x v="1249"/>
    <s v="a definir"/>
    <s v="a definir"/>
    <s v="a definir"/>
    <s v=""/>
    <s v="a definir"/>
    <s v="a definir"/>
    <s v="a definir"/>
    <s v="5 - a definir"/>
    <s v="Aquisição de Equipamentos e/ou Implantação de Obras de Infraestrutura Hídrica de Pequeno e Médio Vulto - 8ª SR/MA"/>
    <m/>
    <s v="A definir"/>
    <s v="A definir"/>
    <m/>
    <m/>
    <s v="00 - A iniciar"/>
    <s v="Não monitorado"/>
    <s v="Não"/>
    <s v="Sem Restrição Informada"/>
    <s v="Sem Restrição Informada"/>
    <s v="Sem Restrição/Problema"/>
    <s v="Sem Restrição Informada"/>
    <s v="Sem Restrição Informada"/>
    <n v="1851"/>
    <s v="1851_0000"/>
    <s v="1851"/>
    <n v="6"/>
    <s v="MA"/>
    <n v="0"/>
    <m/>
    <n v="263000"/>
    <n v="0"/>
    <n v="0"/>
    <m/>
    <n v="0"/>
    <n v="0"/>
    <s v="Não"/>
    <x v="0"/>
  </r>
  <r>
    <n v="3"/>
    <x v="1250"/>
    <s v="a definir"/>
    <s v="a definir"/>
    <s v="a definir"/>
    <s v=""/>
    <s v="a definir"/>
    <s v="a definir"/>
    <s v="a definir"/>
    <s v="5 - a definir"/>
    <s v="Aquisição de Equipamentos e/ou Implantação de Obras de Infraestrutura Hídrica de Pequeno e Médio Vulto - Sede/PA"/>
    <m/>
    <s v="A definir"/>
    <s v="A definir"/>
    <m/>
    <m/>
    <s v="00 - A iniciar"/>
    <s v="Não monitorado"/>
    <s v="Não"/>
    <s v="Sem Restrição Informada"/>
    <s v="Sem Restrição Informada"/>
    <s v="Sem Restrição/Problema"/>
    <s v="Sem Restrição Informada"/>
    <s v="Sem Restrição Informada"/>
    <n v="1851"/>
    <s v="1851_0000"/>
    <s v="1851"/>
    <n v="6"/>
    <s v="PA"/>
    <n v="0"/>
    <m/>
    <n v="400000"/>
    <n v="0"/>
    <n v="0"/>
    <m/>
    <n v="0"/>
    <n v="0"/>
    <s v="Não"/>
    <x v="0"/>
  </r>
  <r>
    <n v="3"/>
    <x v="1251"/>
    <s v="a definir"/>
    <s v="a definir"/>
    <s v="a definir"/>
    <s v=""/>
    <s v="a definir"/>
    <s v="a definir"/>
    <s v="a definir"/>
    <s v="5 - a definir"/>
    <s v="Apoio à Política Nacional de Desenvolvimento Urbano Voltado à Implantação e Qualificação Viária - MA"/>
    <m/>
    <s v="A definir"/>
    <s v="A definir"/>
    <m/>
    <m/>
    <s v="00 - A iniciar"/>
    <s v="Não monitorado"/>
    <s v="Não"/>
    <s v="Sem Restrição Informada"/>
    <s v="Sem Restrição Informada"/>
    <s v="Sem Restrição/Problema"/>
    <s v="Sem Restrição Informada"/>
    <s v="Sem Restrição Informada"/>
    <s v="1D73"/>
    <s v="1D73_000"/>
    <s v="1D73"/>
    <n v="6"/>
    <s v="MA"/>
    <n v="0"/>
    <m/>
    <n v="3139993"/>
    <n v="0"/>
    <n v="0"/>
    <m/>
    <n v="0"/>
    <n v="0"/>
    <s v="Não"/>
    <x v="0"/>
  </r>
  <r>
    <n v="3"/>
    <x v="1252"/>
    <s v="a definir"/>
    <s v="a definir"/>
    <s v="a definir"/>
    <s v=""/>
    <s v="a definir"/>
    <s v="a definir"/>
    <s v="a definir"/>
    <s v="5 - a definir"/>
    <s v="Apoio à Política Nacional de Desenvolvimento Urbano Voltado à Implantação e Qualificação Viária - Nacional"/>
    <m/>
    <s v="A definir"/>
    <s v="A definir"/>
    <m/>
    <m/>
    <s v="00 - A iniciar"/>
    <s v="Não monitorado"/>
    <s v="Não"/>
    <s v="Sem Restrição Informada"/>
    <s v="Sem Restrição Informada"/>
    <s v="Sem Restrição/Problema"/>
    <s v="Sem Restrição Informada"/>
    <s v="Sem Restrição Informada"/>
    <s v="1D73"/>
    <s v="1D73"/>
    <s v="1D73"/>
    <n v="9"/>
    <s v="NA"/>
    <n v="0"/>
    <m/>
    <n v="100000000"/>
    <n v="0"/>
    <n v="0"/>
    <m/>
    <n v="0"/>
    <n v="0"/>
    <s v="Não"/>
    <x v="0"/>
  </r>
  <r>
    <n v="3"/>
    <x v="1253"/>
    <s v="a definir"/>
    <s v="a definir"/>
    <s v="a definir"/>
    <s v=""/>
    <s v="a definir"/>
    <s v="a definir"/>
    <s v="a definir"/>
    <s v="5 - a definir"/>
    <s v="Apoio à Política Nacional de Desenvolvimento Urbano Voltado à Implantação e Qualificação Viária - PE"/>
    <m/>
    <s v="A definir"/>
    <s v="A definir"/>
    <m/>
    <m/>
    <s v="00 - A iniciar"/>
    <s v="Não monitorado"/>
    <s v="Não"/>
    <s v="Sem Restrição Informada"/>
    <s v="Sem Restrição Informada"/>
    <s v="Sem Restrição/Problema"/>
    <s v="Sem Restrição Informada"/>
    <s v="Sem Restrição Informada"/>
    <s v="1D73"/>
    <s v="1D73_000"/>
    <s v="1D73"/>
    <n v="6"/>
    <s v="PE"/>
    <n v="0"/>
    <m/>
    <n v="2132986"/>
    <n v="0"/>
    <n v="0"/>
    <m/>
    <n v="0"/>
    <n v="0"/>
    <s v="Não"/>
    <x v="0"/>
  </r>
  <r>
    <n v="3"/>
    <x v="1254"/>
    <s v="a definir"/>
    <s v="a definir"/>
    <s v="a definir"/>
    <s v=""/>
    <s v="a definir"/>
    <s v="a definir"/>
    <s v="a definir"/>
    <s v="5 - a definir"/>
    <s v="Apoio à Política Nacional de Desenvolvimento Urbano Voltado à Implantação e Qualificação Viária - PI"/>
    <m/>
    <s v="A definir"/>
    <s v="A definir"/>
    <m/>
    <m/>
    <s v="00 - A iniciar"/>
    <s v="Não monitorado"/>
    <s v="Não"/>
    <s v="Sem Restrição Informada"/>
    <s v="Sem Restrição Informada"/>
    <s v="Sem Restrição/Problema"/>
    <s v="Sem Restrição Informada"/>
    <s v="Sem Restrição Informada"/>
    <s v="1D73"/>
    <s v="1D73_000"/>
    <s v="1D73"/>
    <n v="6"/>
    <s v="PI"/>
    <n v="0"/>
    <m/>
    <n v="305000"/>
    <n v="0"/>
    <n v="0"/>
    <m/>
    <n v="0"/>
    <n v="0"/>
    <s v="Não"/>
    <x v="0"/>
  </r>
  <r>
    <n v="3"/>
    <x v="1255"/>
    <s v="a definir"/>
    <s v="a definir"/>
    <s v="a definir"/>
    <s v=""/>
    <s v="a definir"/>
    <s v="a definir"/>
    <s v="a definir"/>
    <s v="5 - a definir"/>
    <s v="Apoio à Política Nacional de Desenvolvimento Urbano Voltado à Implantação e Qualificação Viária - TO"/>
    <m/>
    <s v="A definir"/>
    <s v="A definir"/>
    <m/>
    <m/>
    <s v="00 - A iniciar"/>
    <s v="Não monitorado"/>
    <s v="Não"/>
    <s v="Sem Restrição Informada"/>
    <s v="Sem Restrição Informada"/>
    <s v="Sem Restrição/Problema"/>
    <s v="Sem Restrição Informada"/>
    <s v="Sem Restrição Informada"/>
    <s v="1D73"/>
    <s v="1D73_0000"/>
    <s v="1D73"/>
    <n v="7"/>
    <s v="TO"/>
    <n v="0"/>
    <m/>
    <n v="15680297"/>
    <n v="0"/>
    <n v="0"/>
    <m/>
    <n v="0"/>
    <n v="0"/>
    <s v="Não"/>
    <x v="0"/>
  </r>
  <r>
    <n v="3"/>
    <x v="1256"/>
    <s v="a definir"/>
    <s v="a definir"/>
    <s v="a definir"/>
    <s v=""/>
    <s v="a definir"/>
    <s v="a definir"/>
    <s v="a definir"/>
    <s v="5 - a definir"/>
    <s v="Estruturação e Dinamização de Arranjos Produtivos Locais - 1ª SR/MG"/>
    <m/>
    <s v="A definir"/>
    <s v="A definir"/>
    <m/>
    <m/>
    <s v="00 - A iniciar"/>
    <s v="Não monitorado"/>
    <s v="Não"/>
    <s v="Sem Restrição Informada"/>
    <s v="Sem Restrição Informada"/>
    <s v="Sem Restrição/Problema"/>
    <s v="Sem Restrição Informada"/>
    <s v="Sem Restrição Informada"/>
    <s v="20NK"/>
    <s v="20NK_0000"/>
    <s v="20NK"/>
    <n v="6"/>
    <s v="PE"/>
    <n v="0"/>
    <m/>
    <n v="500000"/>
    <n v="0"/>
    <n v="0"/>
    <m/>
    <n v="0"/>
    <n v="0"/>
    <s v="Não"/>
    <x v="0"/>
  </r>
  <r>
    <n v="3"/>
    <x v="1257"/>
    <s v="a definir"/>
    <s v="a definir"/>
    <s v="a definir"/>
    <s v=""/>
    <s v="a definir"/>
    <s v="a definir"/>
    <s v="a definir"/>
    <s v="5 - a definir"/>
    <s v="Estruturação e Dinamização de Arranjos Produtivos Locais - 3ª SR/PE"/>
    <m/>
    <s v="A definir"/>
    <s v="A definir"/>
    <m/>
    <m/>
    <s v="00 - A iniciar"/>
    <s v="Não monitorado"/>
    <s v="Não"/>
    <s v="Sem Restrição Informada"/>
    <s v="Sem Restrição Informada"/>
    <s v="Sem Restrição/Problema"/>
    <s v="Sem Restrição Informada"/>
    <s v="Sem Restrição Informada"/>
    <s v="20NK"/>
    <s v="20NK_0000"/>
    <s v="20NK"/>
    <n v="6"/>
    <s v="PE"/>
    <n v="0"/>
    <m/>
    <n v="3888000"/>
    <n v="0"/>
    <n v="0"/>
    <m/>
    <n v="0"/>
    <n v="0"/>
    <s v="Não"/>
    <x v="0"/>
  </r>
  <r>
    <n v="3"/>
    <x v="1258"/>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AL"/>
    <n v="0"/>
    <m/>
    <n v="19879986"/>
    <n v="0"/>
    <n v="0"/>
    <m/>
    <n v="0"/>
    <n v="0"/>
    <s v="Não"/>
    <x v="0"/>
  </r>
  <r>
    <n v="3"/>
    <x v="1259"/>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AL"/>
    <n v="0"/>
    <m/>
    <n v="60193760"/>
    <n v="0"/>
    <n v="0"/>
    <m/>
    <n v="0"/>
    <n v="0"/>
    <s v="Não"/>
    <x v="0"/>
  </r>
  <r>
    <n v="3"/>
    <x v="1260"/>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AP"/>
    <n v="0"/>
    <m/>
    <n v="1398000"/>
    <n v="0"/>
    <n v="0"/>
    <m/>
    <n v="0"/>
    <n v="0"/>
    <s v="Não"/>
    <x v="0"/>
  </r>
  <r>
    <n v="3"/>
    <x v="1261"/>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AP"/>
    <n v="0"/>
    <m/>
    <n v="22400424"/>
    <n v="0"/>
    <n v="0"/>
    <m/>
    <n v="0"/>
    <n v="0"/>
    <s v="Não"/>
    <x v="0"/>
  </r>
  <r>
    <n v="3"/>
    <x v="1262"/>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BA"/>
    <n v="0"/>
    <m/>
    <n v="31791950"/>
    <n v="0"/>
    <n v="0"/>
    <m/>
    <n v="0"/>
    <n v="0"/>
    <s v="Não"/>
    <x v="0"/>
  </r>
  <r>
    <n v="3"/>
    <x v="1263"/>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BA"/>
    <n v="0"/>
    <m/>
    <n v="70570496"/>
    <n v="0"/>
    <n v="0"/>
    <m/>
    <n v="0"/>
    <n v="0"/>
    <s v="Não"/>
    <x v="0"/>
  </r>
  <r>
    <n v="3"/>
    <x v="1264"/>
    <s v="Processos de Negócios"/>
    <s v="Segurança Hídrica"/>
    <s v="Contribuir para a Revitalização das Bacias Hidrográficas"/>
    <s v=""/>
    <s v="AR"/>
    <s v="AR/GDT"/>
    <s v="AR"/>
    <s v="3 - Projetos Complementares"/>
    <s v="Obras de Recuperação de Centro pesqueiro no Estado do Goiás"/>
    <m/>
    <s v="Obra"/>
    <s v="Recuperação/conservação hidroambiental"/>
    <m/>
    <m/>
    <s v="00 - A iniciar"/>
    <s v="Não monitorado"/>
    <s v="Não"/>
    <s v="Sem Restrição Informada"/>
    <s v="Sem Restrição Informada"/>
    <s v="Sem Restrição/Problema"/>
    <s v="Sem Restrição Informada"/>
    <s v="Sem Restrição Informada"/>
    <s v="7K66"/>
    <s v="7K66_0000"/>
    <s v="7K66"/>
    <n v="6"/>
    <s v="GO"/>
    <n v="0"/>
    <m/>
    <n v="400000"/>
    <n v="0"/>
    <n v="0"/>
    <m/>
    <n v="0"/>
    <n v="0"/>
    <s v="Não"/>
    <x v="0"/>
  </r>
  <r>
    <n v="3"/>
    <x v="1265"/>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GO"/>
    <n v="0"/>
    <m/>
    <n v="84569825"/>
    <n v="0"/>
    <n v="0"/>
    <m/>
    <n v="0"/>
    <n v="0"/>
    <s v="Não"/>
    <x v="0"/>
  </r>
  <r>
    <n v="3"/>
    <x v="1266"/>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MA"/>
    <n v="0"/>
    <m/>
    <n v="51771286"/>
    <n v="0"/>
    <n v="0"/>
    <m/>
    <n v="0"/>
    <n v="0"/>
    <s v="Não"/>
    <x v="0"/>
  </r>
  <r>
    <n v="3"/>
    <x v="1267"/>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MA"/>
    <n v="0"/>
    <m/>
    <n v="27200000"/>
    <n v="0"/>
    <n v="0"/>
    <m/>
    <n v="0"/>
    <n v="0"/>
    <s v="Não"/>
    <x v="0"/>
  </r>
  <r>
    <n v="3"/>
    <x v="1268"/>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MG"/>
    <n v="0"/>
    <m/>
    <n v="29814993"/>
    <n v="0"/>
    <n v="0"/>
    <m/>
    <n v="0"/>
    <n v="0"/>
    <s v="Não"/>
    <x v="0"/>
  </r>
  <r>
    <n v="3"/>
    <x v="1269"/>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NA"/>
    <n v="0"/>
    <m/>
    <n v="1630000"/>
    <n v="0"/>
    <n v="0"/>
    <m/>
    <n v="0"/>
    <n v="0"/>
    <s v="Não"/>
    <x v="0"/>
  </r>
  <r>
    <n v="3"/>
    <x v="1270"/>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9"/>
    <s v="NA"/>
    <n v="0"/>
    <m/>
    <n v="200000000"/>
    <n v="0"/>
    <n v="0"/>
    <m/>
    <n v="0"/>
    <n v="0"/>
    <s v="Não"/>
    <x v="0"/>
  </r>
  <r>
    <n v="3"/>
    <x v="1271"/>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PA"/>
    <n v="0"/>
    <m/>
    <n v="1000000"/>
    <n v="0"/>
    <n v="0"/>
    <m/>
    <n v="0"/>
    <n v="0"/>
    <s v="Não"/>
    <x v="0"/>
  </r>
  <r>
    <n v="3"/>
    <x v="1272"/>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PB"/>
    <n v="0"/>
    <m/>
    <n v="3310000"/>
    <n v="0"/>
    <n v="0"/>
    <m/>
    <n v="0"/>
    <n v="0"/>
    <s v="Não"/>
    <x v="0"/>
  </r>
  <r>
    <n v="3"/>
    <x v="1273"/>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PE"/>
    <n v="0"/>
    <m/>
    <n v="20816368"/>
    <n v="0"/>
    <n v="0"/>
    <m/>
    <n v="0"/>
    <n v="0"/>
    <s v="Não"/>
    <x v="0"/>
  </r>
  <r>
    <n v="3"/>
    <x v="1274"/>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PE"/>
    <n v="0"/>
    <m/>
    <n v="76980707"/>
    <n v="0"/>
    <n v="0"/>
    <m/>
    <n v="0"/>
    <n v="0"/>
    <s v="Não"/>
    <x v="0"/>
  </r>
  <r>
    <n v="3"/>
    <x v="1275"/>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PI"/>
    <n v="0"/>
    <m/>
    <n v="10800993"/>
    <n v="0"/>
    <n v="0"/>
    <m/>
    <n v="0"/>
    <n v="0"/>
    <s v="Não"/>
    <x v="0"/>
  </r>
  <r>
    <n v="3"/>
    <x v="1276"/>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RN"/>
    <n v="0"/>
    <m/>
    <n v="310000"/>
    <n v="0"/>
    <n v="0"/>
    <m/>
    <n v="0"/>
    <n v="0"/>
    <s v="Não"/>
    <x v="0"/>
  </r>
  <r>
    <n v="3"/>
    <x v="1277"/>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SE"/>
    <n v="0"/>
    <m/>
    <n v="6541990"/>
    <n v="0"/>
    <n v="0"/>
    <m/>
    <n v="0"/>
    <n v="0"/>
    <s v="Não"/>
    <x v="0"/>
  </r>
  <r>
    <n v="3"/>
    <x v="1278"/>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SE"/>
    <n v="0"/>
    <m/>
    <n v="56929209"/>
    <n v="0"/>
    <n v="0"/>
    <m/>
    <n v="0"/>
    <n v="0"/>
    <s v="Não"/>
    <x v="0"/>
  </r>
  <r>
    <n v="3"/>
    <x v="1279"/>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6"/>
    <s v="TO"/>
    <n v="0"/>
    <m/>
    <n v="9289993"/>
    <n v="0"/>
    <n v="0"/>
    <m/>
    <n v="0"/>
    <n v="0"/>
    <s v="Não"/>
    <x v="0"/>
  </r>
  <r>
    <n v="3"/>
    <x v="1280"/>
    <s v="a definir"/>
    <s v="a definir"/>
    <s v="a definir"/>
    <s v=""/>
    <s v="a definir"/>
    <s v="a definir"/>
    <s v="a definir"/>
    <s v="5 - a definir"/>
    <s v="Apoio a Projetos de Desenvolvimento Sustentável Local"/>
    <m/>
    <s v="A definir"/>
    <s v="A definir"/>
    <m/>
    <m/>
    <s v="00 - A iniciar"/>
    <s v="Não monitorado"/>
    <s v="Não"/>
    <s v="Sem Restrição Informada"/>
    <s v="Sem Restrição Informada"/>
    <s v="Sem Restrição/Problema"/>
    <s v="Sem Restrição Informada"/>
    <s v="Sem Restrição Informada"/>
    <s v="7K66"/>
    <s v="7K66_0000"/>
    <s v="7K66"/>
    <n v="7"/>
    <s v="TO"/>
    <n v="0"/>
    <m/>
    <n v="84619920"/>
    <n v="0"/>
    <n v="0"/>
    <m/>
    <n v="0"/>
    <n v="0"/>
    <s v="Não"/>
    <x v="0"/>
  </r>
  <r>
    <n v="3"/>
    <x v="1281"/>
    <m/>
    <m/>
    <m/>
    <m/>
    <s v="a definir"/>
    <s v="a definir"/>
    <s v="a definir"/>
    <s v="5 - a definir"/>
    <s v="A Classificar"/>
    <m/>
    <s v="A definir"/>
    <s v="A definir"/>
    <m/>
    <m/>
    <s v="00 - A iniciar"/>
    <s v="Não monitorado"/>
    <s v="Não"/>
    <s v="Sem Restrição Informada"/>
    <s v="Sem Restrição Informada"/>
    <s v="Sem Restrição/Problema"/>
    <s v="Sem Restrição Informada"/>
    <s v="Sem Restrição Informada"/>
    <m/>
    <n v="0"/>
    <s v="2000"/>
    <n v="0"/>
    <s v="NA"/>
    <n v="0"/>
    <m/>
    <m/>
    <n v="164617.60000000001"/>
    <n v="24017.57"/>
    <m/>
    <n v="0"/>
    <n v="14.12"/>
    <s v="Não"/>
    <x v="0"/>
  </r>
  <r>
    <n v="3"/>
    <x v="1281"/>
    <m/>
    <m/>
    <m/>
    <m/>
    <s v="a definir"/>
    <s v="a definir"/>
    <s v="a definir"/>
    <s v="5 - a definir"/>
    <s v="A Classificar"/>
    <m/>
    <s v="A definir"/>
    <s v="A definir"/>
    <m/>
    <m/>
    <s v="00 - A iniciar"/>
    <s v="Não monitorado"/>
    <s v="Não"/>
    <s v="Sem Restrição Informada"/>
    <s v="Sem Restrição Informada"/>
    <s v="Sem Restrição/Problema"/>
    <s v="Sem Restrição Informada"/>
    <s v="Sem Restrição Informada"/>
    <m/>
    <n v="0"/>
    <s v="20EY"/>
    <n v="0"/>
    <s v="NA"/>
    <n v="0"/>
    <m/>
    <m/>
    <n v="581426.66"/>
    <n v="0"/>
    <m/>
    <n v="0"/>
    <n v="14.12"/>
    <s v="Não"/>
    <x v="0"/>
  </r>
  <r>
    <n v="3"/>
    <x v="1281"/>
    <m/>
    <m/>
    <m/>
    <m/>
    <s v="a definir"/>
    <s v="a definir"/>
    <s v="a definir"/>
    <s v="5 - a definir"/>
    <s v="A Classificar"/>
    <m/>
    <s v="A definir"/>
    <s v="A definir"/>
    <m/>
    <m/>
    <s v="00 - A iniciar"/>
    <s v="Não monitorado"/>
    <s v="Não"/>
    <s v="Sem Restrição Informada"/>
    <s v="Sem Restrição Informada"/>
    <s v="Sem Restrição/Problema"/>
    <s v="Sem Restrição Informada"/>
    <s v="Sem Restrição Informada"/>
    <m/>
    <n v="0"/>
    <s v="2819"/>
    <n v="0"/>
    <s v="NA"/>
    <n v="0"/>
    <m/>
    <m/>
    <n v="660"/>
    <n v="0"/>
    <m/>
    <n v="0"/>
    <n v="14.12"/>
    <s v="Não"/>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ela dinâmica3" cacheId="18" applyNumberFormats="0" applyBorderFormats="0" applyFontFormats="0" applyPatternFormats="0" applyAlignmentFormats="0" applyWidthHeightFormats="1" dataCaption="Valores" updatedVersion="6" minRefreshableVersion="3" useAutoFormatting="1" itemPrintTitles="1" createdVersion="7" indent="0" outline="1" outlineData="1" multipleFieldFilters="0">
  <location ref="A3:B1286" firstHeaderRow="1" firstDataRow="1" firstDataCol="1" rowPageCount="1" colPageCount="1"/>
  <pivotFields count="39">
    <pivotField showAll="0"/>
    <pivotField axis="axisRow" showAll="0">
      <items count="1285">
        <item x="255"/>
        <item x="276"/>
        <item x="277"/>
        <item x="278"/>
        <item x="256"/>
        <item x="257"/>
        <item x="258"/>
        <item x="259"/>
        <item x="260"/>
        <item x="279"/>
        <item x="0"/>
        <item x="261"/>
        <item x="1"/>
        <item x="280"/>
        <item x="281"/>
        <item x="262"/>
        <item x="263"/>
        <item x="1169"/>
        <item x="1175"/>
        <item x="1189"/>
        <item x="1190"/>
        <item x="1191"/>
        <item x="1192"/>
        <item x="1193"/>
        <item x="282"/>
        <item x="283"/>
        <item x="284"/>
        <item x="285"/>
        <item x="286"/>
        <item x="287"/>
        <item x="1176"/>
        <item x="288"/>
        <item x="289"/>
        <item x="290"/>
        <item x="386"/>
        <item x="264"/>
        <item x="387"/>
        <item x="265"/>
        <item x="266"/>
        <item x="291"/>
        <item x="267"/>
        <item x="1177"/>
        <item x="7"/>
        <item x="8"/>
        <item x="9"/>
        <item x="367"/>
        <item x="2"/>
        <item x="293"/>
        <item x="268"/>
        <item x="269"/>
        <item x="270"/>
        <item x="1194"/>
        <item x="1170"/>
        <item x="10"/>
        <item x="11"/>
        <item x="1195"/>
        <item x="1196"/>
        <item x="1197"/>
        <item x="1198"/>
        <item x="1199"/>
        <item x="1200"/>
        <item x="1201"/>
        <item x="1202"/>
        <item x="1203"/>
        <item x="1204"/>
        <item x="1205"/>
        <item x="1206"/>
        <item x="1207"/>
        <item x="1208"/>
        <item x="1209"/>
        <item x="1210"/>
        <item x="1211"/>
        <item x="1212"/>
        <item x="1213"/>
        <item x="1214"/>
        <item x="1215"/>
        <item x="1216"/>
        <item x="1186"/>
        <item m="1" x="1282"/>
        <item x="1217"/>
        <item x="1218"/>
        <item x="169"/>
        <item x="170"/>
        <item x="171"/>
        <item x="172"/>
        <item x="173"/>
        <item x="174"/>
        <item x="175"/>
        <item x="176"/>
        <item x="373"/>
        <item x="374"/>
        <item x="384"/>
        <item x="127"/>
        <item x="151"/>
        <item x="152"/>
        <item m="1" x="1283"/>
        <item x="388"/>
        <item x="389"/>
        <item x="12"/>
        <item x="294"/>
        <item x="295"/>
        <item x="296"/>
        <item x="297"/>
        <item x="298"/>
        <item x="299"/>
        <item x="300"/>
        <item x="301"/>
        <item x="302"/>
        <item x="303"/>
        <item x="304"/>
        <item x="305"/>
        <item x="271"/>
        <item x="272"/>
        <item x="273"/>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161"/>
        <item x="229"/>
        <item x="230"/>
        <item x="231"/>
        <item x="232"/>
        <item x="233"/>
        <item x="162"/>
        <item x="234"/>
        <item x="235"/>
        <item x="236"/>
        <item x="1219"/>
        <item x="128"/>
        <item x="306"/>
        <item x="237"/>
        <item x="129"/>
        <item x="130"/>
        <item x="1237"/>
        <item x="3"/>
        <item x="1231"/>
        <item x="1238"/>
        <item x="1239"/>
        <item x="1232"/>
        <item x="1233"/>
        <item x="1234"/>
        <item x="1235"/>
        <item x="307"/>
        <item x="254"/>
        <item x="252"/>
        <item x="131"/>
        <item x="13"/>
        <item x="147"/>
        <item x="153"/>
        <item x="160"/>
        <item x="375"/>
        <item x="308"/>
        <item x="309"/>
        <item x="134"/>
        <item x="154"/>
        <item x="158"/>
        <item x="310"/>
        <item x="311"/>
        <item x="312"/>
        <item x="313"/>
        <item x="314"/>
        <item x="315"/>
        <item x="390"/>
        <item x="135"/>
        <item x="1171"/>
        <item x="316"/>
        <item x="14"/>
        <item x="1240"/>
        <item x="317"/>
        <item x="1281"/>
        <item x="1220"/>
        <item x="318"/>
        <item x="1178"/>
        <item x="15"/>
        <item x="1221"/>
        <item x="319"/>
        <item x="320"/>
        <item x="321"/>
        <item x="322"/>
        <item x="1236"/>
        <item x="323"/>
        <item x="324"/>
        <item x="325"/>
        <item x="326"/>
        <item x="327"/>
        <item x="328"/>
        <item x="1172"/>
        <item x="1173"/>
        <item x="1174"/>
        <item x="5"/>
        <item x="16"/>
        <item x="17"/>
        <item x="6"/>
        <item x="329"/>
        <item x="391"/>
        <item x="392"/>
        <item x="393"/>
        <item x="394"/>
        <item x="395"/>
        <item x="396"/>
        <item x="383"/>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132"/>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330"/>
        <item x="840"/>
        <item x="841"/>
        <item x="842"/>
        <item x="843"/>
        <item x="844"/>
        <item x="845"/>
        <item x="846"/>
        <item x="58"/>
        <item x="59"/>
        <item x="60"/>
        <item x="61"/>
        <item x="62"/>
        <item x="63"/>
        <item x="64"/>
        <item x="65"/>
        <item x="66"/>
        <item x="67"/>
        <item x="848"/>
        <item x="849"/>
        <item x="68"/>
        <item x="69"/>
        <item x="70"/>
        <item x="71"/>
        <item x="72"/>
        <item x="850"/>
        <item x="851"/>
        <item x="73"/>
        <item x="852"/>
        <item x="74"/>
        <item x="853"/>
        <item x="331"/>
        <item x="75"/>
        <item x="76"/>
        <item x="77"/>
        <item x="78"/>
        <item x="332"/>
        <item x="333"/>
        <item x="854"/>
        <item x="855"/>
        <item x="856"/>
        <item x="857"/>
        <item x="858"/>
        <item x="859"/>
        <item x="860"/>
        <item x="274"/>
        <item x="861"/>
        <item x="862"/>
        <item x="863"/>
        <item x="864"/>
        <item x="865"/>
        <item x="866"/>
        <item x="867"/>
        <item x="868"/>
        <item x="79"/>
        <item x="155"/>
        <item x="869"/>
        <item x="870"/>
        <item x="871"/>
        <item x="872"/>
        <item x="372"/>
        <item x="136"/>
        <item x="137"/>
        <item x="138"/>
        <item x="139"/>
        <item x="156"/>
        <item x="133"/>
        <item x="140"/>
        <item x="141"/>
        <item x="142"/>
        <item x="143"/>
        <item x="144"/>
        <item x="145"/>
        <item x="146"/>
        <item x="148"/>
        <item x="149"/>
        <item x="1187"/>
        <item x="1188"/>
        <item x="253"/>
        <item x="873"/>
        <item x="238"/>
        <item x="239"/>
        <item x="240"/>
        <item x="241"/>
        <item x="874"/>
        <item x="83"/>
        <item x="1222"/>
        <item x="875"/>
        <item x="84"/>
        <item x="1241"/>
        <item x="876"/>
        <item x="85"/>
        <item x="86"/>
        <item x="242"/>
        <item x="243"/>
        <item x="244"/>
        <item x="1223"/>
        <item x="87"/>
        <item x="334"/>
        <item x="877"/>
        <item x="88"/>
        <item x="335"/>
        <item x="878"/>
        <item x="89"/>
        <item x="1242"/>
        <item x="879"/>
        <item x="90"/>
        <item x="376"/>
        <item x="163"/>
        <item x="91"/>
        <item x="880"/>
        <item x="881"/>
        <item x="882"/>
        <item x="883"/>
        <item x="884"/>
        <item x="885"/>
        <item x="886"/>
        <item x="887"/>
        <item x="888"/>
        <item x="889"/>
        <item x="167"/>
        <item x="377"/>
        <item x="378"/>
        <item x="379"/>
        <item x="380"/>
        <item x="164"/>
        <item x="336"/>
        <item x="890"/>
        <item x="891"/>
        <item x="892"/>
        <item x="245"/>
        <item x="246"/>
        <item x="166"/>
        <item x="381"/>
        <item x="893"/>
        <item x="894"/>
        <item x="895"/>
        <item x="896"/>
        <item x="897"/>
        <item x="898"/>
        <item x="275"/>
        <item x="899"/>
        <item x="900"/>
        <item x="92"/>
        <item x="901"/>
        <item x="902"/>
        <item x="4"/>
        <item x="1243"/>
        <item x="337"/>
        <item x="904"/>
        <item x="165"/>
        <item x="382"/>
        <item x="1179"/>
        <item x="1224"/>
        <item x="1225"/>
        <item x="905"/>
        <item x="150"/>
        <item x="906"/>
        <item x="907"/>
        <item x="1180"/>
        <item x="93"/>
        <item x="385"/>
        <item x="338"/>
        <item x="1164"/>
        <item x="1226"/>
        <item x="1227"/>
        <item x="908"/>
        <item x="909"/>
        <item x="1244"/>
        <item x="1245"/>
        <item x="910"/>
        <item x="1228"/>
        <item x="94"/>
        <item x="911"/>
        <item x="912"/>
        <item x="913"/>
        <item x="914"/>
        <item x="915"/>
        <item x="95"/>
        <item x="916"/>
        <item x="917"/>
        <item x="918"/>
        <item x="919"/>
        <item x="920"/>
        <item x="921"/>
        <item x="922"/>
        <item x="923"/>
        <item x="924"/>
        <item x="925"/>
        <item x="926"/>
        <item x="339"/>
        <item x="927"/>
        <item x="928"/>
        <item x="929"/>
        <item x="930"/>
        <item x="931"/>
        <item x="932"/>
        <item x="933"/>
        <item x="96"/>
        <item x="97"/>
        <item x="934"/>
        <item x="340"/>
        <item x="341"/>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7"/>
        <item x="978"/>
        <item x="979"/>
        <item x="980"/>
        <item x="981"/>
        <item x="982"/>
        <item x="983"/>
        <item x="984"/>
        <item x="985"/>
        <item x="986"/>
        <item x="987"/>
        <item x="988"/>
        <item x="989"/>
        <item x="990"/>
        <item x="991"/>
        <item x="992"/>
        <item x="993"/>
        <item x="994"/>
        <item x="995"/>
        <item x="996"/>
        <item x="997"/>
        <item x="998"/>
        <item x="342"/>
        <item x="98"/>
        <item x="999"/>
        <item x="1000"/>
        <item x="99"/>
        <item x="1001"/>
        <item x="1002"/>
        <item x="1003"/>
        <item x="100"/>
        <item x="1004"/>
        <item x="1005"/>
        <item x="1006"/>
        <item x="1007"/>
        <item x="1008"/>
        <item x="1009"/>
        <item x="1010"/>
        <item x="1011"/>
        <item x="1012"/>
        <item x="1013"/>
        <item x="1014"/>
        <item x="1015"/>
        <item x="1016"/>
        <item x="101"/>
        <item x="1017"/>
        <item x="1018"/>
        <item x="343"/>
        <item x="1019"/>
        <item x="1020"/>
        <item x="1021"/>
        <item x="344"/>
        <item x="1022"/>
        <item x="1023"/>
        <item x="1024"/>
        <item x="1025"/>
        <item x="102"/>
        <item x="1026"/>
        <item x="1027"/>
        <item x="103"/>
        <item x="1028"/>
        <item x="1029"/>
        <item x="1030"/>
        <item x="1031"/>
        <item x="1032"/>
        <item x="361"/>
        <item x="362"/>
        <item x="363"/>
        <item x="1033"/>
        <item x="1034"/>
        <item x="345"/>
        <item x="247"/>
        <item x="248"/>
        <item x="249"/>
        <item x="250"/>
        <item x="168"/>
        <item x="251"/>
        <item x="1035"/>
        <item x="1246"/>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346"/>
        <item x="1064"/>
        <item x="1065"/>
        <item x="104"/>
        <item x="105"/>
        <item x="1066"/>
        <item x="1067"/>
        <item x="1068"/>
        <item x="1069"/>
        <item x="1070"/>
        <item x="1071"/>
        <item x="1072"/>
        <item x="1073"/>
        <item x="1074"/>
        <item x="1075"/>
        <item x="1076"/>
        <item x="1077"/>
        <item x="1078"/>
        <item x="106"/>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07"/>
        <item x="1104"/>
        <item x="108"/>
        <item x="1105"/>
        <item x="1106"/>
        <item x="1107"/>
        <item x="1108"/>
        <item x="1109"/>
        <item x="1110"/>
        <item x="1111"/>
        <item x="1112"/>
        <item x="1113"/>
        <item x="1114"/>
        <item x="1115"/>
        <item x="1116"/>
        <item x="1117"/>
        <item x="1118"/>
        <item x="1119"/>
        <item x="109"/>
        <item x="110"/>
        <item x="111"/>
        <item x="112"/>
        <item x="113"/>
        <item x="1120"/>
        <item x="1121"/>
        <item x="1122"/>
        <item x="1123"/>
        <item x="1124"/>
        <item x="1125"/>
        <item x="1126"/>
        <item x="1127"/>
        <item x="114"/>
        <item x="115"/>
        <item x="1128"/>
        <item x="1129"/>
        <item x="1130"/>
        <item x="1131"/>
        <item x="1132"/>
        <item x="1133"/>
        <item x="1134"/>
        <item x="1135"/>
        <item x="116"/>
        <item x="1136"/>
        <item x="1137"/>
        <item x="347"/>
        <item x="1138"/>
        <item x="1139"/>
        <item x="1140"/>
        <item x="1141"/>
        <item x="1142"/>
        <item x="1143"/>
        <item x="1144"/>
        <item x="1145"/>
        <item x="1146"/>
        <item x="348"/>
        <item x="349"/>
        <item x="350"/>
        <item x="351"/>
        <item x="352"/>
        <item x="353"/>
        <item x="354"/>
        <item x="355"/>
        <item x="1147"/>
        <item x="1148"/>
        <item x="1247"/>
        <item x="1181"/>
        <item x="1229"/>
        <item x="1149"/>
        <item x="1150"/>
        <item x="1151"/>
        <item x="1152"/>
        <item x="1153"/>
        <item x="1182"/>
        <item x="1183"/>
        <item x="1248"/>
        <item x="1154"/>
        <item x="1155"/>
        <item x="1156"/>
        <item x="1157"/>
        <item x="117"/>
        <item x="118"/>
        <item x="1158"/>
        <item x="119"/>
        <item x="120"/>
        <item x="1159"/>
        <item x="121"/>
        <item x="122"/>
        <item x="1160"/>
        <item x="1184"/>
        <item x="1161"/>
        <item x="1162"/>
        <item x="1163"/>
        <item x="157"/>
        <item x="1230"/>
        <item x="126"/>
        <item x="159"/>
        <item x="369"/>
        <item x="364"/>
        <item x="365"/>
        <item x="371"/>
        <item x="366"/>
        <item x="357"/>
        <item x="356"/>
        <item x="359"/>
        <item x="360"/>
        <item x="358"/>
        <item x="370"/>
        <item x="123"/>
        <item x="125"/>
        <item x="82"/>
        <item x="124"/>
        <item x="80"/>
        <item x="81"/>
        <item x="1166"/>
        <item x="1168"/>
        <item x="1165"/>
        <item x="1167"/>
        <item x="292"/>
        <item x="1264"/>
        <item x="847"/>
        <item x="903"/>
        <item x="368"/>
        <item x="1249"/>
        <item x="1250"/>
        <item x="1251"/>
        <item x="1252"/>
        <item x="1253"/>
        <item x="1254"/>
        <item x="1255"/>
        <item x="1256"/>
        <item x="1257"/>
        <item x="1258"/>
        <item x="1259"/>
        <item x="1260"/>
        <item x="1261"/>
        <item x="1262"/>
        <item x="1263"/>
        <item x="1265"/>
        <item x="1266"/>
        <item x="1267"/>
        <item x="1268"/>
        <item x="1269"/>
        <item x="1270"/>
        <item x="1271"/>
        <item x="1272"/>
        <item x="1273"/>
        <item x="1274"/>
        <item x="1275"/>
        <item x="1276"/>
        <item x="1277"/>
        <item x="1278"/>
        <item x="1279"/>
        <item x="1280"/>
        <item x="976"/>
        <item x="118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dataField="1" showAll="0"/>
    <pivotField showAll="0"/>
    <pivotField showAll="0"/>
    <pivotField showAll="0"/>
    <pivotField showAll="0"/>
    <pivotField showAll="0"/>
    <pivotField axis="axisPage" showAll="0">
      <items count="3">
        <item m="1" x="1"/>
        <item x="0"/>
        <item t="default"/>
      </items>
    </pivotField>
  </pivotFields>
  <rowFields count="1">
    <field x="1"/>
  </rowFields>
  <rowItems count="12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9"/>
    </i>
    <i>
      <x v="80"/>
    </i>
    <i>
      <x v="81"/>
    </i>
    <i>
      <x v="82"/>
    </i>
    <i>
      <x v="83"/>
    </i>
    <i>
      <x v="84"/>
    </i>
    <i>
      <x v="85"/>
    </i>
    <i>
      <x v="86"/>
    </i>
    <i>
      <x v="87"/>
    </i>
    <i>
      <x v="88"/>
    </i>
    <i>
      <x v="89"/>
    </i>
    <i>
      <x v="90"/>
    </i>
    <i>
      <x v="91"/>
    </i>
    <i>
      <x v="92"/>
    </i>
    <i>
      <x v="93"/>
    </i>
    <i>
      <x v="94"/>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t="grand">
      <x/>
    </i>
  </rowItems>
  <colItems count="1">
    <i/>
  </colItems>
  <pageFields count="1">
    <pageField fld="38" item="1" hier="-1"/>
  </pageFields>
  <dataFields count="1">
    <dataField name="Soma de EMPENHADO" fld="32" baseField="0" baseItem="0"/>
  </dataFields>
  <formats count="2">
    <format dxfId="354">
      <pivotArea grandRow="1" outline="0" collapsedLevelsAreSubtotals="1" fieldPosition="0"/>
    </format>
    <format dxfId="353">
      <pivotArea collapsedLevelsAreSubtotals="1" fieldPosition="0">
        <references count="1">
          <reference field="1" count="1">
            <x v="2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2" cacheId="19" applyNumberFormats="0" applyBorderFormats="0" applyFontFormats="0" applyPatternFormats="0" applyAlignmentFormats="0" applyWidthHeightFormats="1" dataCaption="Valores" tag="6c238e9f-88fe-4cbd-b750-1a85c5dab15c" updatedVersion="7" minRefreshableVersion="3" useAutoFormatting="1" subtotalHiddenItems="1" itemPrintTitles="1" createdVersion="6" indent="0" outline="1" outlineData="1" multipleFieldFilters="0" rowHeaderCaption="Estado/Segmento">
  <location ref="A7:F168" firstHeaderRow="0" firstDataRow="1" firstDataCol="2" rowPageCount="4" colPageCount="1"/>
  <pivotFields count="12">
    <pivotField axis="axisRow" allDrilled="1" showAll="0" dataSourceSort="1" defaultAttributeDrillState="1">
      <items count="17">
        <item x="0"/>
        <item x="1"/>
        <item x="2"/>
        <item x="3"/>
        <item x="4"/>
        <item x="5"/>
        <item x="6"/>
        <item x="7"/>
        <item x="8"/>
        <item x="9"/>
        <item x="10"/>
        <item x="11"/>
        <item x="12"/>
        <item x="13"/>
        <item x="14"/>
        <item x="15"/>
        <item t="default"/>
      </items>
    </pivotField>
    <pivotField dataField="1" showAll="0"/>
    <pivotField axis="axisPage" allDrilled="1" showAll="0" dataSourceSort="1" defaultAttributeDrillState="1">
      <items count="1">
        <item t="default"/>
      </items>
    </pivotField>
    <pivotField dataField="1" showAll="0"/>
    <pivotField dataField="1" showAll="0"/>
    <pivotField dataField="1" showAll="0"/>
    <pivotField axis="axisPage" allDrilled="1" showAll="0" dataSourceSort="1" defaultAttributeDrillState="1">
      <items count="1">
        <item t="default"/>
      </items>
    </pivotField>
    <pivotField axis="axisRow" allDrilled="1" showAll="0" dataSourceSort="1" defaultAttributeDrillState="1">
      <items count="19">
        <item x="0" e="0"/>
        <item x="1" e="0"/>
        <item x="2" e="0"/>
        <item x="3" e="0"/>
        <item x="4" e="0"/>
        <item x="5" e="0"/>
        <item x="6" e="0"/>
        <item x="7" e="0"/>
        <item x="8" e="0"/>
        <item x="9" e="0"/>
        <item x="10" e="0"/>
        <item x="11" e="0"/>
        <item x="12" e="0"/>
        <item x="13" e="0"/>
        <item x="14" e="0"/>
        <item x="15" e="0"/>
        <item x="16" e="0"/>
        <item x="17" e="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outline="0" showAll="0" dataSourceSort="1" defaultSubtotal="0" defaultAttributeDrillState="1">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pivotField>
    <pivotField axis="axisRow" allDrilled="1" showAll="0" dataSourceSort="1" defaultAttributeDrillState="1">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s>
  <rowFields count="4">
    <field x="0"/>
    <field x="7"/>
    <field x="10"/>
    <field x="11"/>
  </rowFields>
  <rowItems count="161">
    <i>
      <x/>
    </i>
    <i r="1">
      <x/>
    </i>
    <i r="1">
      <x v="1"/>
    </i>
    <i r="1">
      <x v="2"/>
    </i>
    <i r="1">
      <x v="3"/>
    </i>
    <i r="1">
      <x v="4"/>
    </i>
    <i r="1">
      <x v="5"/>
    </i>
    <i r="1">
      <x v="6"/>
    </i>
    <i r="1">
      <x v="7"/>
    </i>
    <i r="1">
      <x v="8"/>
    </i>
    <i r="1">
      <x v="9"/>
    </i>
    <i r="1">
      <x v="10"/>
    </i>
    <i r="1">
      <x v="11"/>
    </i>
    <i r="1">
      <x v="12"/>
    </i>
    <i r="1">
      <x v="13"/>
    </i>
    <i>
      <x v="1"/>
    </i>
    <i r="1">
      <x/>
    </i>
    <i r="1">
      <x v="3"/>
    </i>
    <i r="1">
      <x v="6"/>
    </i>
    <i r="1">
      <x v="9"/>
    </i>
    <i r="1">
      <x v="10"/>
    </i>
    <i>
      <x v="2"/>
    </i>
    <i r="1">
      <x/>
    </i>
    <i r="1">
      <x v="1"/>
    </i>
    <i r="1">
      <x v="2"/>
    </i>
    <i r="1">
      <x v="14"/>
    </i>
    <i r="1">
      <x v="3"/>
    </i>
    <i r="1">
      <x v="4"/>
    </i>
    <i r="1">
      <x v="5"/>
    </i>
    <i r="1">
      <x v="6"/>
    </i>
    <i r="1">
      <x v="7"/>
    </i>
    <i r="1">
      <x v="8"/>
    </i>
    <i r="1">
      <x v="9"/>
    </i>
    <i r="1">
      <x v="10"/>
    </i>
    <i r="1">
      <x v="11"/>
    </i>
    <i r="1">
      <x v="12"/>
    </i>
    <i r="1">
      <x v="15"/>
    </i>
    <i r="1">
      <x v="13"/>
    </i>
    <i>
      <x v="3"/>
    </i>
    <i r="1">
      <x v="1"/>
    </i>
    <i r="1">
      <x v="16"/>
    </i>
    <i r="1">
      <x v="5"/>
    </i>
    <i r="1">
      <x v="9"/>
    </i>
    <i r="1">
      <x v="10"/>
    </i>
    <i>
      <x v="4"/>
    </i>
    <i r="1">
      <x/>
    </i>
    <i r="1">
      <x v="1"/>
    </i>
    <i r="1">
      <x v="7"/>
    </i>
    <i r="1">
      <x v="9"/>
    </i>
    <i r="1">
      <x v="10"/>
    </i>
    <i>
      <x v="5"/>
    </i>
    <i r="1">
      <x/>
    </i>
    <i r="1">
      <x v="1"/>
    </i>
    <i r="1">
      <x v="2"/>
    </i>
    <i r="1">
      <x v="3"/>
    </i>
    <i r="1">
      <x v="6"/>
    </i>
    <i r="1">
      <x v="9"/>
    </i>
    <i r="1">
      <x v="10"/>
    </i>
    <i r="1">
      <x v="12"/>
    </i>
    <i>
      <x v="6"/>
    </i>
    <i r="1">
      <x/>
    </i>
    <i r="1">
      <x v="1"/>
    </i>
    <i r="1">
      <x v="16"/>
    </i>
    <i r="1">
      <x v="2"/>
    </i>
    <i r="1">
      <x v="3"/>
    </i>
    <i r="1">
      <x v="4"/>
    </i>
    <i r="1">
      <x v="5"/>
    </i>
    <i r="1">
      <x v="6"/>
    </i>
    <i r="1">
      <x v="7"/>
    </i>
    <i r="1">
      <x v="9"/>
    </i>
    <i r="1">
      <x v="10"/>
    </i>
    <i r="1">
      <x v="11"/>
    </i>
    <i r="1">
      <x v="13"/>
    </i>
    <i>
      <x v="7"/>
    </i>
    <i r="1">
      <x/>
    </i>
    <i r="1">
      <x v="1"/>
    </i>
    <i r="1">
      <x v="2"/>
    </i>
    <i r="1">
      <x v="14"/>
    </i>
    <i r="1">
      <x v="3"/>
    </i>
    <i r="1">
      <x v="4"/>
    </i>
    <i r="1">
      <x v="6"/>
    </i>
    <i r="1">
      <x v="7"/>
    </i>
    <i r="1">
      <x v="8"/>
    </i>
    <i r="1">
      <x v="9"/>
    </i>
    <i r="1">
      <x v="10"/>
    </i>
    <i r="1">
      <x v="11"/>
    </i>
    <i r="1">
      <x v="12"/>
    </i>
    <i>
      <x v="8"/>
    </i>
    <i r="1">
      <x/>
    </i>
    <i r="1">
      <x v="1"/>
    </i>
    <i r="1">
      <x v="2"/>
    </i>
    <i r="1">
      <x v="6"/>
    </i>
    <i r="1">
      <x v="7"/>
    </i>
    <i r="1">
      <x v="17"/>
    </i>
    <i r="1">
      <x v="8"/>
    </i>
    <i>
      <x v="9"/>
    </i>
    <i r="1">
      <x/>
    </i>
    <i r="1">
      <x v="9"/>
    </i>
    <i>
      <x v="10"/>
    </i>
    <i r="1">
      <x v="16"/>
    </i>
    <i>
      <x v="11"/>
    </i>
    <i r="1">
      <x/>
    </i>
    <i r="1">
      <x v="1"/>
    </i>
    <i r="1">
      <x v="14"/>
    </i>
    <i r="1">
      <x v="4"/>
    </i>
    <i r="1">
      <x v="5"/>
    </i>
    <i r="1">
      <x v="6"/>
    </i>
    <i r="1">
      <x v="7"/>
    </i>
    <i r="1">
      <x v="8"/>
    </i>
    <i r="1">
      <x v="9"/>
    </i>
    <i r="1">
      <x v="10"/>
    </i>
    <i r="1">
      <x v="11"/>
    </i>
    <i r="1">
      <x v="12"/>
    </i>
    <i r="1">
      <x v="15"/>
    </i>
    <i r="1">
      <x v="13"/>
    </i>
    <i>
      <x v="12"/>
    </i>
    <i r="1">
      <x/>
    </i>
    <i r="1">
      <x v="1"/>
    </i>
    <i r="1">
      <x v="16"/>
    </i>
    <i r="1">
      <x v="2"/>
    </i>
    <i r="1">
      <x v="14"/>
    </i>
    <i r="1">
      <x v="3"/>
    </i>
    <i r="1">
      <x v="4"/>
    </i>
    <i r="1">
      <x v="5"/>
    </i>
    <i r="1">
      <x v="6"/>
    </i>
    <i r="1">
      <x v="7"/>
    </i>
    <i r="1">
      <x v="8"/>
    </i>
    <i r="1">
      <x v="9"/>
    </i>
    <i r="1">
      <x v="10"/>
    </i>
    <i r="1">
      <x v="11"/>
    </i>
    <i r="1">
      <x v="12"/>
    </i>
    <i r="1">
      <x v="13"/>
    </i>
    <i>
      <x v="13"/>
    </i>
    <i r="1">
      <x/>
    </i>
    <i r="1">
      <x v="16"/>
    </i>
    <i r="1">
      <x v="6"/>
    </i>
    <i r="1">
      <x v="9"/>
    </i>
    <i r="1">
      <x v="10"/>
    </i>
    <i r="1">
      <x v="11"/>
    </i>
    <i>
      <x v="14"/>
    </i>
    <i r="1">
      <x/>
    </i>
    <i r="1">
      <x v="1"/>
    </i>
    <i r="1">
      <x v="16"/>
    </i>
    <i r="1">
      <x v="2"/>
    </i>
    <i r="1">
      <x v="4"/>
    </i>
    <i r="1">
      <x v="6"/>
    </i>
    <i r="1">
      <x v="7"/>
    </i>
    <i r="1">
      <x v="8"/>
    </i>
    <i r="1">
      <x v="9"/>
    </i>
    <i r="1">
      <x v="10"/>
    </i>
    <i r="1">
      <x v="11"/>
    </i>
    <i>
      <x v="15"/>
    </i>
    <i r="1">
      <x/>
    </i>
    <i r="1">
      <x v="1"/>
    </i>
    <i r="1">
      <x v="2"/>
    </i>
    <i r="1">
      <x v="3"/>
    </i>
    <i r="1">
      <x v="8"/>
    </i>
    <i r="1">
      <x v="9"/>
    </i>
    <i r="1">
      <x v="10"/>
    </i>
    <i r="1">
      <x v="11"/>
    </i>
    <i t="grand">
      <x/>
    </i>
  </rowItems>
  <colFields count="1">
    <field x="-2"/>
  </colFields>
  <colItems count="4">
    <i>
      <x/>
    </i>
    <i i="1">
      <x v="1"/>
    </i>
    <i i="2">
      <x v="2"/>
    </i>
    <i i="3">
      <x v="3"/>
    </i>
  </colItems>
  <pageFields count="4">
    <pageField fld="2" hier="37" name="[Intervalo1].[PAN 2021].&amp;[Sim]" cap="Sim"/>
    <pageField fld="8" hier="6" name="[Intervalo1].[ÁREA RESPONSÁVEL].[All]" cap="All"/>
    <pageField fld="6" hier="27" name="[Intervalo1].[RP].&amp;" cap="(vazio)"/>
    <pageField fld="9" hier="8" name="[Intervalo1].[UNIDADE EXECUTORA].[All]" cap="All"/>
  </pageFields>
  <dataFields count="4">
    <dataField name="Quantidade projetos" fld="1" subtotal="count" baseField="0" baseItem="0">
      <extLst>
        <ext xmlns:x15="http://schemas.microsoft.com/office/spreadsheetml/2010/11/main" uri="{FABC7310-3BB5-11E1-824E-6D434824019B}">
          <x15:dataField isCountDistinct="1"/>
        </ext>
      </extLst>
    </dataField>
    <dataField name="Restos a Pagar (R$)" fld="3" baseField="0" baseItem="0"/>
    <dataField name="LOA 2021 (R$)" fld="4" baseField="0" baseItem="0"/>
    <dataField name="Total a liquidar (R$)" fld="5" baseField="0" baseItem="0" numFmtId="4"/>
  </dataFields>
  <formats count="175">
    <format dxfId="175">
      <pivotArea dataOnly="0" labelOnly="1" fieldPosition="0">
        <references count="1">
          <reference field="11" count="0"/>
        </references>
      </pivotArea>
    </format>
    <format dxfId="176">
      <pivotArea outline="0" collapsedLevelsAreSubtotals="1" fieldPosition="0"/>
    </format>
    <format dxfId="177">
      <pivotArea dataOnly="0" labelOnly="1" fieldPosition="0">
        <references count="1">
          <reference field="0" count="0"/>
        </references>
      </pivotArea>
    </format>
    <format dxfId="178">
      <pivotArea dataOnly="0" labelOnly="1" grandRow="1" outline="0" fieldPosition="0"/>
    </format>
    <format dxfId="179">
      <pivotArea dataOnly="0" labelOnly="1" fieldPosition="0">
        <references count="2">
          <reference field="0" count="1" selected="0">
            <x v="0"/>
          </reference>
          <reference field="7" count="0"/>
        </references>
      </pivotArea>
    </format>
    <format dxfId="180">
      <pivotArea dataOnly="0" labelOnly="1" fieldPosition="0">
        <references count="3">
          <reference field="0" count="1" selected="0">
            <x v="0"/>
          </reference>
          <reference field="7" count="1" selected="0">
            <x v="0"/>
          </reference>
          <reference field="10" count="10">
            <x v="3"/>
            <x v="4"/>
            <x v="5"/>
            <x v="6"/>
            <x v="7"/>
            <x v="8"/>
            <x v="9"/>
            <x v="10"/>
            <x v="11"/>
            <x v="12"/>
          </reference>
        </references>
      </pivotArea>
    </format>
    <format dxfId="181">
      <pivotArea dataOnly="0" labelOnly="1" fieldPosition="0">
        <references count="3">
          <reference field="0" count="1" selected="0">
            <x v="0"/>
          </reference>
          <reference field="7" count="1" selected="0">
            <x v="1"/>
          </reference>
          <reference field="10" count="3">
            <x v="13"/>
            <x v="14"/>
            <x v="15"/>
          </reference>
        </references>
      </pivotArea>
    </format>
    <format dxfId="182">
      <pivotArea dataOnly="0" labelOnly="1" fieldPosition="0">
        <references count="3">
          <reference field="0" count="1" selected="0">
            <x v="0"/>
          </reference>
          <reference field="7" count="1" selected="0">
            <x v="2"/>
          </reference>
          <reference field="10" count="6">
            <x v="16"/>
            <x v="17"/>
            <x v="18"/>
            <x v="19"/>
            <x v="20"/>
            <x v="21"/>
          </reference>
        </references>
      </pivotArea>
    </format>
    <format dxfId="183">
      <pivotArea dataOnly="0" labelOnly="1" fieldPosition="0">
        <references count="3">
          <reference field="0" count="1" selected="0">
            <x v="0"/>
          </reference>
          <reference field="7" count="1" selected="0">
            <x v="3"/>
          </reference>
          <reference field="10" count="3">
            <x v="22"/>
            <x v="23"/>
            <x v="24"/>
          </reference>
        </references>
      </pivotArea>
    </format>
    <format dxfId="184">
      <pivotArea dataOnly="0" labelOnly="1" fieldPosition="0">
        <references count="3">
          <reference field="0" count="1" selected="0">
            <x v="0"/>
          </reference>
          <reference field="7" count="1" selected="0">
            <x v="4"/>
          </reference>
          <reference field="10" count="6">
            <x v="25"/>
            <x v="26"/>
            <x v="27"/>
            <x v="28"/>
            <x v="29"/>
            <x v="30"/>
          </reference>
        </references>
      </pivotArea>
    </format>
    <format dxfId="185">
      <pivotArea dataOnly="0" labelOnly="1" fieldPosition="0">
        <references count="3">
          <reference field="0" count="1" selected="0">
            <x v="0"/>
          </reference>
          <reference field="7" count="1" selected="0">
            <x v="5"/>
          </reference>
          <reference field="10" count="2">
            <x v="31"/>
            <x v="32"/>
          </reference>
        </references>
      </pivotArea>
    </format>
    <format dxfId="186">
      <pivotArea dataOnly="0" labelOnly="1" fieldPosition="0">
        <references count="3">
          <reference field="0" count="1" selected="0">
            <x v="0"/>
          </reference>
          <reference field="7" count="1" selected="0">
            <x v="6"/>
          </reference>
          <reference field="10" count="1">
            <x v="33"/>
          </reference>
        </references>
      </pivotArea>
    </format>
    <format dxfId="187">
      <pivotArea dataOnly="0" labelOnly="1" fieldPosition="0">
        <references count="3">
          <reference field="0" count="1" selected="0">
            <x v="0"/>
          </reference>
          <reference field="7" count="1" selected="0">
            <x v="7"/>
          </reference>
          <reference field="10" count="8">
            <x v="34"/>
            <x v="35"/>
            <x v="36"/>
            <x v="37"/>
            <x v="38"/>
            <x v="39"/>
            <x v="40"/>
            <x v="41"/>
          </reference>
        </references>
      </pivotArea>
    </format>
    <format dxfId="188">
      <pivotArea dataOnly="0" labelOnly="1" fieldPosition="0">
        <references count="3">
          <reference field="0" count="1" selected="0">
            <x v="0"/>
          </reference>
          <reference field="7" count="1" selected="0">
            <x v="8"/>
          </reference>
          <reference field="10" count="3">
            <x v="42"/>
            <x v="43"/>
            <x v="44"/>
          </reference>
        </references>
      </pivotArea>
    </format>
    <format dxfId="189">
      <pivotArea dataOnly="0" labelOnly="1" fieldPosition="0">
        <references count="3">
          <reference field="0" count="1" selected="0">
            <x v="0"/>
          </reference>
          <reference field="7" count="1" selected="0">
            <x v="9"/>
          </reference>
          <reference field="10" count="1">
            <x v="45"/>
          </reference>
        </references>
      </pivotArea>
    </format>
    <format dxfId="190">
      <pivotArea dataOnly="0" labelOnly="1" fieldPosition="0">
        <references count="3">
          <reference field="0" count="1" selected="0">
            <x v="0"/>
          </reference>
          <reference field="7" count="1" selected="0">
            <x v="10"/>
          </reference>
          <reference field="10" count="29">
            <x v="46"/>
            <x v="47"/>
            <x v="48"/>
            <x v="49"/>
            <x v="50"/>
            <x v="51"/>
            <x v="52"/>
            <x v="53"/>
            <x v="54"/>
            <x v="55"/>
            <x v="56"/>
            <x v="57"/>
            <x v="58"/>
            <x v="59"/>
            <x v="60"/>
            <x v="61"/>
            <x v="62"/>
            <x v="63"/>
            <x v="64"/>
            <x v="65"/>
            <x v="66"/>
            <x v="67"/>
            <x v="68"/>
            <x v="69"/>
            <x v="70"/>
            <x v="71"/>
            <x v="72"/>
            <x v="73"/>
            <x v="74"/>
          </reference>
        </references>
      </pivotArea>
    </format>
    <format dxfId="191">
      <pivotArea dataOnly="0" labelOnly="1" fieldPosition="0">
        <references count="3">
          <reference field="0" count="1" selected="0">
            <x v="0"/>
          </reference>
          <reference field="7" count="1" selected="0">
            <x v="11"/>
          </reference>
          <reference field="10" count="1">
            <x v="75"/>
          </reference>
        </references>
      </pivotArea>
    </format>
    <format dxfId="192">
      <pivotArea dataOnly="0" labelOnly="1" fieldPosition="0">
        <references count="3">
          <reference field="0" count="1" selected="0">
            <x v="0"/>
          </reference>
          <reference field="7" count="1" selected="0">
            <x v="12"/>
          </reference>
          <reference field="10" count="1">
            <x v="76"/>
          </reference>
        </references>
      </pivotArea>
    </format>
    <format dxfId="193">
      <pivotArea dataOnly="0" labelOnly="1" fieldPosition="0">
        <references count="3">
          <reference field="0" count="1" selected="0">
            <x v="0"/>
          </reference>
          <reference field="7" count="1" selected="0">
            <x v="13"/>
          </reference>
          <reference field="10" count="3">
            <x v="77"/>
            <x v="78"/>
            <x v="79"/>
          </reference>
        </references>
      </pivotArea>
    </format>
    <format dxfId="194">
      <pivotArea dataOnly="0" labelOnly="1" fieldPosition="0">
        <references count="4">
          <reference field="0" count="1" selected="0">
            <x v="0"/>
          </reference>
          <reference field="7" count="1" selected="0">
            <x v="0"/>
          </reference>
          <reference field="10" count="1" selected="0">
            <x v="3"/>
          </reference>
          <reference field="11" count="1">
            <x v="3"/>
          </reference>
        </references>
      </pivotArea>
    </format>
    <format dxfId="195">
      <pivotArea dataOnly="0" labelOnly="1" fieldPosition="0">
        <references count="4">
          <reference field="0" count="1" selected="0">
            <x v="0"/>
          </reference>
          <reference field="7" count="1" selected="0">
            <x v="0"/>
          </reference>
          <reference field="10" count="1" selected="0">
            <x v="4"/>
          </reference>
          <reference field="11" count="1">
            <x v="4"/>
          </reference>
        </references>
      </pivotArea>
    </format>
    <format dxfId="196">
      <pivotArea dataOnly="0" labelOnly="1" fieldPosition="0">
        <references count="4">
          <reference field="0" count="1" selected="0">
            <x v="0"/>
          </reference>
          <reference field="7" count="1" selected="0">
            <x v="0"/>
          </reference>
          <reference field="10" count="1" selected="0">
            <x v="5"/>
          </reference>
          <reference field="11" count="1">
            <x v="5"/>
          </reference>
        </references>
      </pivotArea>
    </format>
    <format dxfId="197">
      <pivotArea dataOnly="0" labelOnly="1" fieldPosition="0">
        <references count="4">
          <reference field="0" count="1" selected="0">
            <x v="0"/>
          </reference>
          <reference field="7" count="1" selected="0">
            <x v="0"/>
          </reference>
          <reference field="10" count="1" selected="0">
            <x v="6"/>
          </reference>
          <reference field="11" count="1">
            <x v="6"/>
          </reference>
        </references>
      </pivotArea>
    </format>
    <format dxfId="198">
      <pivotArea dataOnly="0" labelOnly="1" fieldPosition="0">
        <references count="4">
          <reference field="0" count="1" selected="0">
            <x v="0"/>
          </reference>
          <reference field="7" count="1" selected="0">
            <x v="0"/>
          </reference>
          <reference field="10" count="1" selected="0">
            <x v="7"/>
          </reference>
          <reference field="11" count="1">
            <x v="7"/>
          </reference>
        </references>
      </pivotArea>
    </format>
    <format dxfId="199">
      <pivotArea dataOnly="0" labelOnly="1" fieldPosition="0">
        <references count="4">
          <reference field="0" count="1" selected="0">
            <x v="0"/>
          </reference>
          <reference field="7" count="1" selected="0">
            <x v="0"/>
          </reference>
          <reference field="10" count="1" selected="0">
            <x v="8"/>
          </reference>
          <reference field="11" count="1">
            <x v="8"/>
          </reference>
        </references>
      </pivotArea>
    </format>
    <format dxfId="200">
      <pivotArea dataOnly="0" labelOnly="1" fieldPosition="0">
        <references count="4">
          <reference field="0" count="1" selected="0">
            <x v="0"/>
          </reference>
          <reference field="7" count="1" selected="0">
            <x v="0"/>
          </reference>
          <reference field="10" count="1" selected="0">
            <x v="9"/>
          </reference>
          <reference field="11" count="1">
            <x v="9"/>
          </reference>
        </references>
      </pivotArea>
    </format>
    <format dxfId="201">
      <pivotArea dataOnly="0" labelOnly="1" fieldPosition="0">
        <references count="4">
          <reference field="0" count="1" selected="0">
            <x v="0"/>
          </reference>
          <reference field="7" count="1" selected="0">
            <x v="0"/>
          </reference>
          <reference field="10" count="1" selected="0">
            <x v="10"/>
          </reference>
          <reference field="11" count="1">
            <x v="10"/>
          </reference>
        </references>
      </pivotArea>
    </format>
    <format dxfId="202">
      <pivotArea dataOnly="0" labelOnly="1" fieldPosition="0">
        <references count="4">
          <reference field="0" count="1" selected="0">
            <x v="0"/>
          </reference>
          <reference field="7" count="1" selected="0">
            <x v="0"/>
          </reference>
          <reference field="10" count="1" selected="0">
            <x v="11"/>
          </reference>
          <reference field="11" count="1">
            <x v="11"/>
          </reference>
        </references>
      </pivotArea>
    </format>
    <format dxfId="203">
      <pivotArea dataOnly="0" labelOnly="1" fieldPosition="0">
        <references count="4">
          <reference field="0" count="1" selected="0">
            <x v="0"/>
          </reference>
          <reference field="7" count="1" selected="0">
            <x v="0"/>
          </reference>
          <reference field="10" count="1" selected="0">
            <x v="12"/>
          </reference>
          <reference field="11" count="1">
            <x v="12"/>
          </reference>
        </references>
      </pivotArea>
    </format>
    <format dxfId="204">
      <pivotArea dataOnly="0" labelOnly="1" fieldPosition="0">
        <references count="4">
          <reference field="0" count="1" selected="0">
            <x v="0"/>
          </reference>
          <reference field="7" count="1" selected="0">
            <x v="1"/>
          </reference>
          <reference field="10" count="1" selected="0">
            <x v="13"/>
          </reference>
          <reference field="11" count="1">
            <x v="13"/>
          </reference>
        </references>
      </pivotArea>
    </format>
    <format dxfId="205">
      <pivotArea dataOnly="0" labelOnly="1" fieldPosition="0">
        <references count="4">
          <reference field="0" count="1" selected="0">
            <x v="0"/>
          </reference>
          <reference field="7" count="1" selected="0">
            <x v="1"/>
          </reference>
          <reference field="10" count="1" selected="0">
            <x v="14"/>
          </reference>
          <reference field="11" count="1">
            <x v="14"/>
          </reference>
        </references>
      </pivotArea>
    </format>
    <format dxfId="206">
      <pivotArea dataOnly="0" labelOnly="1" fieldPosition="0">
        <references count="4">
          <reference field="0" count="1" selected="0">
            <x v="0"/>
          </reference>
          <reference field="7" count="1" selected="0">
            <x v="1"/>
          </reference>
          <reference field="10" count="1" selected="0">
            <x v="15"/>
          </reference>
          <reference field="11" count="1">
            <x v="15"/>
          </reference>
        </references>
      </pivotArea>
    </format>
    <format dxfId="207">
      <pivotArea dataOnly="0" labelOnly="1" fieldPosition="0">
        <references count="4">
          <reference field="0" count="1" selected="0">
            <x v="0"/>
          </reference>
          <reference field="7" count="1" selected="0">
            <x v="2"/>
          </reference>
          <reference field="10" count="1" selected="0">
            <x v="16"/>
          </reference>
          <reference field="11" count="1">
            <x v="16"/>
          </reference>
        </references>
      </pivotArea>
    </format>
    <format dxfId="208">
      <pivotArea dataOnly="0" labelOnly="1" fieldPosition="0">
        <references count="4">
          <reference field="0" count="1" selected="0">
            <x v="0"/>
          </reference>
          <reference field="7" count="1" selected="0">
            <x v="2"/>
          </reference>
          <reference field="10" count="1" selected="0">
            <x v="17"/>
          </reference>
          <reference field="11" count="1">
            <x v="17"/>
          </reference>
        </references>
      </pivotArea>
    </format>
    <format dxfId="209">
      <pivotArea dataOnly="0" labelOnly="1" fieldPosition="0">
        <references count="4">
          <reference field="0" count="1" selected="0">
            <x v="0"/>
          </reference>
          <reference field="7" count="1" selected="0">
            <x v="2"/>
          </reference>
          <reference field="10" count="1" selected="0">
            <x v="18"/>
          </reference>
          <reference field="11" count="1">
            <x v="18"/>
          </reference>
        </references>
      </pivotArea>
    </format>
    <format dxfId="210">
      <pivotArea dataOnly="0" labelOnly="1" fieldPosition="0">
        <references count="4">
          <reference field="0" count="1" selected="0">
            <x v="0"/>
          </reference>
          <reference field="7" count="1" selected="0">
            <x v="2"/>
          </reference>
          <reference field="10" count="1" selected="0">
            <x v="19"/>
          </reference>
          <reference field="11" count="1">
            <x v="19"/>
          </reference>
        </references>
      </pivotArea>
    </format>
    <format dxfId="211">
      <pivotArea dataOnly="0" labelOnly="1" fieldPosition="0">
        <references count="4">
          <reference field="0" count="1" selected="0">
            <x v="0"/>
          </reference>
          <reference field="7" count="1" selected="0">
            <x v="2"/>
          </reference>
          <reference field="10" count="1" selected="0">
            <x v="20"/>
          </reference>
          <reference field="11" count="1">
            <x v="20"/>
          </reference>
        </references>
      </pivotArea>
    </format>
    <format dxfId="212">
      <pivotArea dataOnly="0" labelOnly="1" fieldPosition="0">
        <references count="4">
          <reference field="0" count="1" selected="0">
            <x v="0"/>
          </reference>
          <reference field="7" count="1" selected="0">
            <x v="2"/>
          </reference>
          <reference field="10" count="1" selected="0">
            <x v="21"/>
          </reference>
          <reference field="11" count="1">
            <x v="21"/>
          </reference>
        </references>
      </pivotArea>
    </format>
    <format dxfId="213">
      <pivotArea dataOnly="0" labelOnly="1" fieldPosition="0">
        <references count="4">
          <reference field="0" count="1" selected="0">
            <x v="0"/>
          </reference>
          <reference field="7" count="1" selected="0">
            <x v="3"/>
          </reference>
          <reference field="10" count="1" selected="0">
            <x v="22"/>
          </reference>
          <reference field="11" count="1">
            <x v="22"/>
          </reference>
        </references>
      </pivotArea>
    </format>
    <format dxfId="214">
      <pivotArea dataOnly="0" labelOnly="1" fieldPosition="0">
        <references count="4">
          <reference field="0" count="1" selected="0">
            <x v="0"/>
          </reference>
          <reference field="7" count="1" selected="0">
            <x v="3"/>
          </reference>
          <reference field="10" count="1" selected="0">
            <x v="23"/>
          </reference>
          <reference field="11" count="1">
            <x v="23"/>
          </reference>
        </references>
      </pivotArea>
    </format>
    <format dxfId="215">
      <pivotArea dataOnly="0" labelOnly="1" fieldPosition="0">
        <references count="4">
          <reference field="0" count="1" selected="0">
            <x v="0"/>
          </reference>
          <reference field="7" count="1" selected="0">
            <x v="3"/>
          </reference>
          <reference field="10" count="1" selected="0">
            <x v="24"/>
          </reference>
          <reference field="11" count="1">
            <x v="24"/>
          </reference>
        </references>
      </pivotArea>
    </format>
    <format dxfId="216">
      <pivotArea dataOnly="0" labelOnly="1" fieldPosition="0">
        <references count="4">
          <reference field="0" count="1" selected="0">
            <x v="0"/>
          </reference>
          <reference field="7" count="1" selected="0">
            <x v="4"/>
          </reference>
          <reference field="10" count="1" selected="0">
            <x v="25"/>
          </reference>
          <reference field="11" count="1">
            <x v="25"/>
          </reference>
        </references>
      </pivotArea>
    </format>
    <format dxfId="217">
      <pivotArea dataOnly="0" labelOnly="1" fieldPosition="0">
        <references count="4">
          <reference field="0" count="1" selected="0">
            <x v="0"/>
          </reference>
          <reference field="7" count="1" selected="0">
            <x v="4"/>
          </reference>
          <reference field="10" count="1" selected="0">
            <x v="26"/>
          </reference>
          <reference field="11" count="1">
            <x v="26"/>
          </reference>
        </references>
      </pivotArea>
    </format>
    <format dxfId="218">
      <pivotArea dataOnly="0" labelOnly="1" fieldPosition="0">
        <references count="4">
          <reference field="0" count="1" selected="0">
            <x v="0"/>
          </reference>
          <reference field="7" count="1" selected="0">
            <x v="4"/>
          </reference>
          <reference field="10" count="1" selected="0">
            <x v="27"/>
          </reference>
          <reference field="11" count="1">
            <x v="27"/>
          </reference>
        </references>
      </pivotArea>
    </format>
    <format dxfId="219">
      <pivotArea dataOnly="0" labelOnly="1" fieldPosition="0">
        <references count="4">
          <reference field="0" count="1" selected="0">
            <x v="0"/>
          </reference>
          <reference field="7" count="1" selected="0">
            <x v="4"/>
          </reference>
          <reference field="10" count="1" selected="0">
            <x v="28"/>
          </reference>
          <reference field="11" count="1">
            <x v="28"/>
          </reference>
        </references>
      </pivotArea>
    </format>
    <format dxfId="220">
      <pivotArea dataOnly="0" labelOnly="1" fieldPosition="0">
        <references count="4">
          <reference field="0" count="1" selected="0">
            <x v="0"/>
          </reference>
          <reference field="7" count="1" selected="0">
            <x v="4"/>
          </reference>
          <reference field="10" count="1" selected="0">
            <x v="29"/>
          </reference>
          <reference field="11" count="1">
            <x v="29"/>
          </reference>
        </references>
      </pivotArea>
    </format>
    <format dxfId="221">
      <pivotArea dataOnly="0" labelOnly="1" fieldPosition="0">
        <references count="4">
          <reference field="0" count="1" selected="0">
            <x v="0"/>
          </reference>
          <reference field="7" count="1" selected="0">
            <x v="4"/>
          </reference>
          <reference field="10" count="1" selected="0">
            <x v="30"/>
          </reference>
          <reference field="11" count="1">
            <x v="30"/>
          </reference>
        </references>
      </pivotArea>
    </format>
    <format dxfId="222">
      <pivotArea dataOnly="0" labelOnly="1" fieldPosition="0">
        <references count="4">
          <reference field="0" count="1" selected="0">
            <x v="0"/>
          </reference>
          <reference field="7" count="1" selected="0">
            <x v="5"/>
          </reference>
          <reference field="10" count="1" selected="0">
            <x v="31"/>
          </reference>
          <reference field="11" count="1">
            <x v="31"/>
          </reference>
        </references>
      </pivotArea>
    </format>
    <format dxfId="223">
      <pivotArea dataOnly="0" labelOnly="1" fieldPosition="0">
        <references count="4">
          <reference field="0" count="1" selected="0">
            <x v="0"/>
          </reference>
          <reference field="7" count="1" selected="0">
            <x v="5"/>
          </reference>
          <reference field="10" count="1" selected="0">
            <x v="32"/>
          </reference>
          <reference field="11" count="1">
            <x v="32"/>
          </reference>
        </references>
      </pivotArea>
    </format>
    <format dxfId="224">
      <pivotArea dataOnly="0" labelOnly="1" fieldPosition="0">
        <references count="4">
          <reference field="0" count="1" selected="0">
            <x v="0"/>
          </reference>
          <reference field="7" count="1" selected="0">
            <x v="6"/>
          </reference>
          <reference field="10" count="1" selected="0">
            <x v="33"/>
          </reference>
          <reference field="11" count="1">
            <x v="33"/>
          </reference>
        </references>
      </pivotArea>
    </format>
    <format dxfId="225">
      <pivotArea dataOnly="0" labelOnly="1" fieldPosition="0">
        <references count="4">
          <reference field="0" count="1" selected="0">
            <x v="0"/>
          </reference>
          <reference field="7" count="1" selected="0">
            <x v="7"/>
          </reference>
          <reference field="10" count="1" selected="0">
            <x v="34"/>
          </reference>
          <reference field="11" count="1">
            <x v="34"/>
          </reference>
        </references>
      </pivotArea>
    </format>
    <format dxfId="226">
      <pivotArea dataOnly="0" labelOnly="1" fieldPosition="0">
        <references count="4">
          <reference field="0" count="1" selected="0">
            <x v="0"/>
          </reference>
          <reference field="7" count="1" selected="0">
            <x v="7"/>
          </reference>
          <reference field="10" count="1" selected="0">
            <x v="35"/>
          </reference>
          <reference field="11" count="1">
            <x v="35"/>
          </reference>
        </references>
      </pivotArea>
    </format>
    <format dxfId="227">
      <pivotArea dataOnly="0" labelOnly="1" fieldPosition="0">
        <references count="4">
          <reference field="0" count="1" selected="0">
            <x v="0"/>
          </reference>
          <reference field="7" count="1" selected="0">
            <x v="7"/>
          </reference>
          <reference field="10" count="1" selected="0">
            <x v="36"/>
          </reference>
          <reference field="11" count="1">
            <x v="36"/>
          </reference>
        </references>
      </pivotArea>
    </format>
    <format dxfId="228">
      <pivotArea dataOnly="0" labelOnly="1" fieldPosition="0">
        <references count="4">
          <reference field="0" count="1" selected="0">
            <x v="0"/>
          </reference>
          <reference field="7" count="1" selected="0">
            <x v="7"/>
          </reference>
          <reference field="10" count="1" selected="0">
            <x v="37"/>
          </reference>
          <reference field="11" count="1">
            <x v="37"/>
          </reference>
        </references>
      </pivotArea>
    </format>
    <format dxfId="229">
      <pivotArea dataOnly="0" labelOnly="1" fieldPosition="0">
        <references count="4">
          <reference field="0" count="1" selected="0">
            <x v="0"/>
          </reference>
          <reference field="7" count="1" selected="0">
            <x v="7"/>
          </reference>
          <reference field="10" count="1" selected="0">
            <x v="38"/>
          </reference>
          <reference field="11" count="1">
            <x v="38"/>
          </reference>
        </references>
      </pivotArea>
    </format>
    <format dxfId="230">
      <pivotArea dataOnly="0" labelOnly="1" fieldPosition="0">
        <references count="4">
          <reference field="0" count="1" selected="0">
            <x v="0"/>
          </reference>
          <reference field="7" count="1" selected="0">
            <x v="7"/>
          </reference>
          <reference field="10" count="1" selected="0">
            <x v="39"/>
          </reference>
          <reference field="11" count="1">
            <x v="39"/>
          </reference>
        </references>
      </pivotArea>
    </format>
    <format dxfId="231">
      <pivotArea dataOnly="0" labelOnly="1" fieldPosition="0">
        <references count="4">
          <reference field="0" count="1" selected="0">
            <x v="0"/>
          </reference>
          <reference field="7" count="1" selected="0">
            <x v="7"/>
          </reference>
          <reference field="10" count="1" selected="0">
            <x v="40"/>
          </reference>
          <reference field="11" count="1">
            <x v="40"/>
          </reference>
        </references>
      </pivotArea>
    </format>
    <format dxfId="232">
      <pivotArea dataOnly="0" labelOnly="1" fieldPosition="0">
        <references count="4">
          <reference field="0" count="1" selected="0">
            <x v="0"/>
          </reference>
          <reference field="7" count="1" selected="0">
            <x v="7"/>
          </reference>
          <reference field="10" count="1" selected="0">
            <x v="41"/>
          </reference>
          <reference field="11" count="1">
            <x v="41"/>
          </reference>
        </references>
      </pivotArea>
    </format>
    <format dxfId="233">
      <pivotArea dataOnly="0" labelOnly="1" fieldPosition="0">
        <references count="4">
          <reference field="0" count="1" selected="0">
            <x v="0"/>
          </reference>
          <reference field="7" count="1" selected="0">
            <x v="8"/>
          </reference>
          <reference field="10" count="1" selected="0">
            <x v="42"/>
          </reference>
          <reference field="11" count="1">
            <x v="42"/>
          </reference>
        </references>
      </pivotArea>
    </format>
    <format dxfId="234">
      <pivotArea dataOnly="0" labelOnly="1" fieldPosition="0">
        <references count="4">
          <reference field="0" count="1" selected="0">
            <x v="0"/>
          </reference>
          <reference field="7" count="1" selected="0">
            <x v="8"/>
          </reference>
          <reference field="10" count="1" selected="0">
            <x v="43"/>
          </reference>
          <reference field="11" count="1">
            <x v="43"/>
          </reference>
        </references>
      </pivotArea>
    </format>
    <format dxfId="235">
      <pivotArea dataOnly="0" labelOnly="1" fieldPosition="0">
        <references count="4">
          <reference field="0" count="1" selected="0">
            <x v="0"/>
          </reference>
          <reference field="7" count="1" selected="0">
            <x v="8"/>
          </reference>
          <reference field="10" count="1" selected="0">
            <x v="44"/>
          </reference>
          <reference field="11" count="1">
            <x v="44"/>
          </reference>
        </references>
      </pivotArea>
    </format>
    <format dxfId="236">
      <pivotArea dataOnly="0" labelOnly="1" fieldPosition="0">
        <references count="4">
          <reference field="0" count="1" selected="0">
            <x v="0"/>
          </reference>
          <reference field="7" count="1" selected="0">
            <x v="9"/>
          </reference>
          <reference field="10" count="1" selected="0">
            <x v="45"/>
          </reference>
          <reference field="11" count="1">
            <x v="45"/>
          </reference>
        </references>
      </pivotArea>
    </format>
    <format dxfId="237">
      <pivotArea dataOnly="0" labelOnly="1" fieldPosition="0">
        <references count="4">
          <reference field="0" count="1" selected="0">
            <x v="0"/>
          </reference>
          <reference field="7" count="1" selected="0">
            <x v="10"/>
          </reference>
          <reference field="10" count="1" selected="0">
            <x v="46"/>
          </reference>
          <reference field="11" count="1">
            <x v="46"/>
          </reference>
        </references>
      </pivotArea>
    </format>
    <format dxfId="238">
      <pivotArea dataOnly="0" labelOnly="1" fieldPosition="0">
        <references count="4">
          <reference field="0" count="1" selected="0">
            <x v="0"/>
          </reference>
          <reference field="7" count="1" selected="0">
            <x v="10"/>
          </reference>
          <reference field="10" count="1" selected="0">
            <x v="47"/>
          </reference>
          <reference field="11" count="1">
            <x v="47"/>
          </reference>
        </references>
      </pivotArea>
    </format>
    <format dxfId="239">
      <pivotArea dataOnly="0" labelOnly="1" fieldPosition="0">
        <references count="4">
          <reference field="0" count="1" selected="0">
            <x v="0"/>
          </reference>
          <reference field="7" count="1" selected="0">
            <x v="10"/>
          </reference>
          <reference field="10" count="1" selected="0">
            <x v="48"/>
          </reference>
          <reference field="11" count="1">
            <x v="48"/>
          </reference>
        </references>
      </pivotArea>
    </format>
    <format dxfId="240">
      <pivotArea dataOnly="0" labelOnly="1" fieldPosition="0">
        <references count="4">
          <reference field="0" count="1" selected="0">
            <x v="0"/>
          </reference>
          <reference field="7" count="1" selected="0">
            <x v="10"/>
          </reference>
          <reference field="10" count="1" selected="0">
            <x v="49"/>
          </reference>
          <reference field="11" count="1">
            <x v="49"/>
          </reference>
        </references>
      </pivotArea>
    </format>
    <format dxfId="241">
      <pivotArea dataOnly="0" labelOnly="1" fieldPosition="0">
        <references count="4">
          <reference field="0" count="1" selected="0">
            <x v="0"/>
          </reference>
          <reference field="7" count="1" selected="0">
            <x v="10"/>
          </reference>
          <reference field="10" count="1" selected="0">
            <x v="50"/>
          </reference>
          <reference field="11" count="1">
            <x v="50"/>
          </reference>
        </references>
      </pivotArea>
    </format>
    <format dxfId="242">
      <pivotArea dataOnly="0" labelOnly="1" fieldPosition="0">
        <references count="4">
          <reference field="0" count="1" selected="0">
            <x v="0"/>
          </reference>
          <reference field="7" count="1" selected="0">
            <x v="10"/>
          </reference>
          <reference field="10" count="1" selected="0">
            <x v="51"/>
          </reference>
          <reference field="11" count="1">
            <x v="51"/>
          </reference>
        </references>
      </pivotArea>
    </format>
    <format dxfId="243">
      <pivotArea dataOnly="0" labelOnly="1" fieldPosition="0">
        <references count="4">
          <reference field="0" count="1" selected="0">
            <x v="0"/>
          </reference>
          <reference field="7" count="1" selected="0">
            <x v="10"/>
          </reference>
          <reference field="10" count="1" selected="0">
            <x v="52"/>
          </reference>
          <reference field="11" count="1">
            <x v="52"/>
          </reference>
        </references>
      </pivotArea>
    </format>
    <format dxfId="244">
      <pivotArea dataOnly="0" labelOnly="1" fieldPosition="0">
        <references count="4">
          <reference field="0" count="1" selected="0">
            <x v="0"/>
          </reference>
          <reference field="7" count="1" selected="0">
            <x v="10"/>
          </reference>
          <reference field="10" count="1" selected="0">
            <x v="53"/>
          </reference>
          <reference field="11" count="1">
            <x v="53"/>
          </reference>
        </references>
      </pivotArea>
    </format>
    <format dxfId="245">
      <pivotArea dataOnly="0" labelOnly="1" fieldPosition="0">
        <references count="4">
          <reference field="0" count="1" selected="0">
            <x v="0"/>
          </reference>
          <reference field="7" count="1" selected="0">
            <x v="10"/>
          </reference>
          <reference field="10" count="1" selected="0">
            <x v="54"/>
          </reference>
          <reference field="11" count="1">
            <x v="54"/>
          </reference>
        </references>
      </pivotArea>
    </format>
    <format dxfId="246">
      <pivotArea dataOnly="0" labelOnly="1" fieldPosition="0">
        <references count="4">
          <reference field="0" count="1" selected="0">
            <x v="0"/>
          </reference>
          <reference field="7" count="1" selected="0">
            <x v="10"/>
          </reference>
          <reference field="10" count="1" selected="0">
            <x v="55"/>
          </reference>
          <reference field="11" count="1">
            <x v="55"/>
          </reference>
        </references>
      </pivotArea>
    </format>
    <format dxfId="247">
      <pivotArea dataOnly="0" labelOnly="1" fieldPosition="0">
        <references count="4">
          <reference field="0" count="1" selected="0">
            <x v="0"/>
          </reference>
          <reference field="7" count="1" selected="0">
            <x v="10"/>
          </reference>
          <reference field="10" count="1" selected="0">
            <x v="56"/>
          </reference>
          <reference field="11" count="1">
            <x v="56"/>
          </reference>
        </references>
      </pivotArea>
    </format>
    <format dxfId="248">
      <pivotArea dataOnly="0" labelOnly="1" fieldPosition="0">
        <references count="4">
          <reference field="0" count="1" selected="0">
            <x v="0"/>
          </reference>
          <reference field="7" count="1" selected="0">
            <x v="10"/>
          </reference>
          <reference field="10" count="1" selected="0">
            <x v="57"/>
          </reference>
          <reference field="11" count="1">
            <x v="57"/>
          </reference>
        </references>
      </pivotArea>
    </format>
    <format dxfId="249">
      <pivotArea dataOnly="0" labelOnly="1" fieldPosition="0">
        <references count="4">
          <reference field="0" count="1" selected="0">
            <x v="0"/>
          </reference>
          <reference field="7" count="1" selected="0">
            <x v="10"/>
          </reference>
          <reference field="10" count="1" selected="0">
            <x v="58"/>
          </reference>
          <reference field="11" count="1">
            <x v="58"/>
          </reference>
        </references>
      </pivotArea>
    </format>
    <format dxfId="250">
      <pivotArea dataOnly="0" labelOnly="1" fieldPosition="0">
        <references count="4">
          <reference field="0" count="1" selected="0">
            <x v="0"/>
          </reference>
          <reference field="7" count="1" selected="0">
            <x v="10"/>
          </reference>
          <reference field="10" count="1" selected="0">
            <x v="59"/>
          </reference>
          <reference field="11" count="1">
            <x v="59"/>
          </reference>
        </references>
      </pivotArea>
    </format>
    <format dxfId="251">
      <pivotArea dataOnly="0" labelOnly="1" fieldPosition="0">
        <references count="4">
          <reference field="0" count="1" selected="0">
            <x v="0"/>
          </reference>
          <reference field="7" count="1" selected="0">
            <x v="10"/>
          </reference>
          <reference field="10" count="1" selected="0">
            <x v="60"/>
          </reference>
          <reference field="11" count="1">
            <x v="60"/>
          </reference>
        </references>
      </pivotArea>
    </format>
    <format dxfId="252">
      <pivotArea dataOnly="0" labelOnly="1" fieldPosition="0">
        <references count="4">
          <reference field="0" count="1" selected="0">
            <x v="0"/>
          </reference>
          <reference field="7" count="1" selected="0">
            <x v="10"/>
          </reference>
          <reference field="10" count="1" selected="0">
            <x v="61"/>
          </reference>
          <reference field="11" count="1">
            <x v="61"/>
          </reference>
        </references>
      </pivotArea>
    </format>
    <format dxfId="253">
      <pivotArea dataOnly="0" labelOnly="1" fieldPosition="0">
        <references count="4">
          <reference field="0" count="1" selected="0">
            <x v="0"/>
          </reference>
          <reference field="7" count="1" selected="0">
            <x v="10"/>
          </reference>
          <reference field="10" count="1" selected="0">
            <x v="62"/>
          </reference>
          <reference field="11" count="1">
            <x v="62"/>
          </reference>
        </references>
      </pivotArea>
    </format>
    <format dxfId="254">
      <pivotArea dataOnly="0" labelOnly="1" fieldPosition="0">
        <references count="4">
          <reference field="0" count="1" selected="0">
            <x v="0"/>
          </reference>
          <reference field="7" count="1" selected="0">
            <x v="10"/>
          </reference>
          <reference field="10" count="1" selected="0">
            <x v="63"/>
          </reference>
          <reference field="11" count="1">
            <x v="63"/>
          </reference>
        </references>
      </pivotArea>
    </format>
    <format dxfId="255">
      <pivotArea dataOnly="0" labelOnly="1" fieldPosition="0">
        <references count="4">
          <reference field="0" count="1" selected="0">
            <x v="0"/>
          </reference>
          <reference field="7" count="1" selected="0">
            <x v="10"/>
          </reference>
          <reference field="10" count="1" selected="0">
            <x v="64"/>
          </reference>
          <reference field="11" count="1">
            <x v="64"/>
          </reference>
        </references>
      </pivotArea>
    </format>
    <format dxfId="256">
      <pivotArea dataOnly="0" labelOnly="1" fieldPosition="0">
        <references count="4">
          <reference field="0" count="1" selected="0">
            <x v="0"/>
          </reference>
          <reference field="7" count="1" selected="0">
            <x v="10"/>
          </reference>
          <reference field="10" count="1" selected="0">
            <x v="65"/>
          </reference>
          <reference field="11" count="1">
            <x v="65"/>
          </reference>
        </references>
      </pivotArea>
    </format>
    <format dxfId="257">
      <pivotArea dataOnly="0" labelOnly="1" fieldPosition="0">
        <references count="4">
          <reference field="0" count="1" selected="0">
            <x v="0"/>
          </reference>
          <reference field="7" count="1" selected="0">
            <x v="10"/>
          </reference>
          <reference field="10" count="1" selected="0">
            <x v="66"/>
          </reference>
          <reference field="11" count="1">
            <x v="66"/>
          </reference>
        </references>
      </pivotArea>
    </format>
    <format dxfId="258">
      <pivotArea dataOnly="0" labelOnly="1" fieldPosition="0">
        <references count="4">
          <reference field="0" count="1" selected="0">
            <x v="0"/>
          </reference>
          <reference field="7" count="1" selected="0">
            <x v="10"/>
          </reference>
          <reference field="10" count="1" selected="0">
            <x v="67"/>
          </reference>
          <reference field="11" count="1">
            <x v="67"/>
          </reference>
        </references>
      </pivotArea>
    </format>
    <format dxfId="259">
      <pivotArea dataOnly="0" labelOnly="1" fieldPosition="0">
        <references count="4">
          <reference field="0" count="1" selected="0">
            <x v="0"/>
          </reference>
          <reference field="7" count="1" selected="0">
            <x v="10"/>
          </reference>
          <reference field="10" count="1" selected="0">
            <x v="68"/>
          </reference>
          <reference field="11" count="1">
            <x v="68"/>
          </reference>
        </references>
      </pivotArea>
    </format>
    <format dxfId="260">
      <pivotArea dataOnly="0" labelOnly="1" fieldPosition="0">
        <references count="4">
          <reference field="0" count="1" selected="0">
            <x v="0"/>
          </reference>
          <reference field="7" count="1" selected="0">
            <x v="10"/>
          </reference>
          <reference field="10" count="1" selected="0">
            <x v="69"/>
          </reference>
          <reference field="11" count="1">
            <x v="69"/>
          </reference>
        </references>
      </pivotArea>
    </format>
    <format dxfId="261">
      <pivotArea dataOnly="0" labelOnly="1" fieldPosition="0">
        <references count="4">
          <reference field="0" count="1" selected="0">
            <x v="0"/>
          </reference>
          <reference field="7" count="1" selected="0">
            <x v="10"/>
          </reference>
          <reference field="10" count="1" selected="0">
            <x v="70"/>
          </reference>
          <reference field="11" count="1">
            <x v="70"/>
          </reference>
        </references>
      </pivotArea>
    </format>
    <format dxfId="262">
      <pivotArea dataOnly="0" labelOnly="1" fieldPosition="0">
        <references count="4">
          <reference field="0" count="1" selected="0">
            <x v="0"/>
          </reference>
          <reference field="7" count="1" selected="0">
            <x v="10"/>
          </reference>
          <reference field="10" count="1" selected="0">
            <x v="71"/>
          </reference>
          <reference field="11" count="1">
            <x v="71"/>
          </reference>
        </references>
      </pivotArea>
    </format>
    <format dxfId="263">
      <pivotArea dataOnly="0" labelOnly="1" fieldPosition="0">
        <references count="4">
          <reference field="0" count="1" selected="0">
            <x v="0"/>
          </reference>
          <reference field="7" count="1" selected="0">
            <x v="10"/>
          </reference>
          <reference field="10" count="1" selected="0">
            <x v="72"/>
          </reference>
          <reference field="11" count="1">
            <x v="72"/>
          </reference>
        </references>
      </pivotArea>
    </format>
    <format dxfId="264">
      <pivotArea dataOnly="0" labelOnly="1" fieldPosition="0">
        <references count="4">
          <reference field="0" count="1" selected="0">
            <x v="0"/>
          </reference>
          <reference field="7" count="1" selected="0">
            <x v="10"/>
          </reference>
          <reference field="10" count="1" selected="0">
            <x v="73"/>
          </reference>
          <reference field="11" count="1">
            <x v="73"/>
          </reference>
        </references>
      </pivotArea>
    </format>
    <format dxfId="265">
      <pivotArea dataOnly="0" labelOnly="1" fieldPosition="0">
        <references count="4">
          <reference field="0" count="1" selected="0">
            <x v="0"/>
          </reference>
          <reference field="7" count="1" selected="0">
            <x v="10"/>
          </reference>
          <reference field="10" count="1" selected="0">
            <x v="74"/>
          </reference>
          <reference field="11" count="1">
            <x v="74"/>
          </reference>
        </references>
      </pivotArea>
    </format>
    <format dxfId="266">
      <pivotArea dataOnly="0" labelOnly="1" fieldPosition="0">
        <references count="4">
          <reference field="0" count="1" selected="0">
            <x v="0"/>
          </reference>
          <reference field="7" count="1" selected="0">
            <x v="11"/>
          </reference>
          <reference field="10" count="1" selected="0">
            <x v="75"/>
          </reference>
          <reference field="11" count="1">
            <x v="75"/>
          </reference>
        </references>
      </pivotArea>
    </format>
    <format dxfId="267">
      <pivotArea dataOnly="0" labelOnly="1" fieldPosition="0">
        <references count="4">
          <reference field="0" count="1" selected="0">
            <x v="0"/>
          </reference>
          <reference field="7" count="1" selected="0">
            <x v="12"/>
          </reference>
          <reference field="10" count="1" selected="0">
            <x v="76"/>
          </reference>
          <reference field="11" count="1">
            <x v="76"/>
          </reference>
        </references>
      </pivotArea>
    </format>
    <format dxfId="268">
      <pivotArea dataOnly="0" labelOnly="1" fieldPosition="0">
        <references count="4">
          <reference field="0" count="1" selected="0">
            <x v="0"/>
          </reference>
          <reference field="7" count="1" selected="0">
            <x v="13"/>
          </reference>
          <reference field="10" count="1" selected="0">
            <x v="77"/>
          </reference>
          <reference field="11" count="1">
            <x v="77"/>
          </reference>
        </references>
      </pivotArea>
    </format>
    <format dxfId="269">
      <pivotArea dataOnly="0" labelOnly="1" fieldPosition="0">
        <references count="4">
          <reference field="0" count="1" selected="0">
            <x v="0"/>
          </reference>
          <reference field="7" count="1" selected="0">
            <x v="13"/>
          </reference>
          <reference field="10" count="1" selected="0">
            <x v="78"/>
          </reference>
          <reference field="11" count="1">
            <x v="78"/>
          </reference>
        </references>
      </pivotArea>
    </format>
    <format dxfId="270">
      <pivotArea dataOnly="0" labelOnly="1" fieldPosition="0">
        <references count="4">
          <reference field="0" count="1" selected="0">
            <x v="0"/>
          </reference>
          <reference field="7" count="1" selected="0">
            <x v="13"/>
          </reference>
          <reference field="10" count="1" selected="0">
            <x v="79"/>
          </reference>
          <reference field="11" count="1">
            <x v="79"/>
          </reference>
        </references>
      </pivotArea>
    </format>
    <format dxfId="271">
      <pivotArea outline="0" collapsedLevelsAreSubtotals="1" fieldPosition="0"/>
    </format>
    <format dxfId="272">
      <pivotArea dataOnly="0" labelOnly="1" outline="0" fieldPosition="0">
        <references count="1">
          <reference field="4294967294" count="4">
            <x v="0"/>
            <x v="1"/>
            <x v="2"/>
            <x v="3"/>
          </reference>
        </references>
      </pivotArea>
    </format>
    <format dxfId="273">
      <pivotArea grandRow="1" outline="0" collapsedLevelsAreSubtotals="1" fieldPosition="0"/>
    </format>
    <format dxfId="274">
      <pivotArea dataOnly="0" labelOnly="1" grandRow="1" outline="0" fieldPosition="0"/>
    </format>
    <format dxfId="275">
      <pivotArea field="0" type="button" dataOnly="0" labelOnly="1" outline="0" axis="axisRow" fieldPosition="0"/>
    </format>
    <format dxfId="276">
      <pivotArea field="11" type="button" dataOnly="0" labelOnly="1" outline="0" axis="axisRow" fieldPosition="3"/>
    </format>
    <format dxfId="277">
      <pivotArea dataOnly="0" labelOnly="1" outline="0" fieldPosition="0">
        <references count="1">
          <reference field="4294967294" count="4">
            <x v="0"/>
            <x v="1"/>
            <x v="2"/>
            <x v="3"/>
          </reference>
        </references>
      </pivotArea>
    </format>
    <format dxfId="278">
      <pivotArea field="0" type="button" dataOnly="0" labelOnly="1" outline="0" axis="axisRow" fieldPosition="0"/>
    </format>
    <format dxfId="279">
      <pivotArea field="11" type="button" dataOnly="0" labelOnly="1" outline="0" axis="axisRow" fieldPosition="3"/>
    </format>
    <format dxfId="280">
      <pivotArea dataOnly="0" labelOnly="1" outline="0" fieldPosition="0">
        <references count="1">
          <reference field="4294967294" count="4">
            <x v="0"/>
            <x v="1"/>
            <x v="2"/>
            <x v="3"/>
          </reference>
        </references>
      </pivotArea>
    </format>
    <format dxfId="281">
      <pivotArea field="0" type="button" dataOnly="0" labelOnly="1" outline="0" axis="axisRow" fieldPosition="0"/>
    </format>
    <format dxfId="282">
      <pivotArea field="11" type="button" dataOnly="0" labelOnly="1" outline="0" axis="axisRow" fieldPosition="3"/>
    </format>
    <format dxfId="283">
      <pivotArea dataOnly="0" labelOnly="1" outline="0" fieldPosition="0">
        <references count="1">
          <reference field="4294967294" count="4">
            <x v="0"/>
            <x v="1"/>
            <x v="2"/>
            <x v="3"/>
          </reference>
        </references>
      </pivotArea>
    </format>
    <format dxfId="284">
      <pivotArea field="0" type="button" dataOnly="0" labelOnly="1" outline="0" axis="axisRow" fieldPosition="0"/>
    </format>
    <format dxfId="285">
      <pivotArea field="11" type="button" dataOnly="0" labelOnly="1" outline="0" axis="axisRow" fieldPosition="3"/>
    </format>
    <format dxfId="286">
      <pivotArea dataOnly="0" labelOnly="1" outline="0" fieldPosition="0">
        <references count="1">
          <reference field="4294967294" count="4">
            <x v="0"/>
            <x v="1"/>
            <x v="2"/>
            <x v="3"/>
          </reference>
        </references>
      </pivotArea>
    </format>
    <format dxfId="287">
      <pivotArea field="0" type="button" dataOnly="0" labelOnly="1" outline="0" axis="axisRow" fieldPosition="0"/>
    </format>
    <format dxfId="288">
      <pivotArea field="11" type="button" dataOnly="0" labelOnly="1" outline="0" axis="axisRow" fieldPosition="3"/>
    </format>
    <format dxfId="289">
      <pivotArea dataOnly="0" labelOnly="1" outline="0" fieldPosition="0">
        <references count="1">
          <reference field="4294967294" count="4">
            <x v="0"/>
            <x v="1"/>
            <x v="2"/>
            <x v="3"/>
          </reference>
        </references>
      </pivotArea>
    </format>
    <format dxfId="290">
      <pivotArea type="all" dataOnly="0" outline="0" fieldPosition="0"/>
    </format>
    <format dxfId="291">
      <pivotArea outline="0" collapsedLevelsAreSubtotals="1" fieldPosition="0"/>
    </format>
    <format dxfId="292">
      <pivotArea field="0" type="button" dataOnly="0" labelOnly="1" outline="0" axis="axisRow" fieldPosition="0"/>
    </format>
    <format dxfId="293">
      <pivotArea field="11" type="button" dataOnly="0" labelOnly="1" outline="0" axis="axisRow" fieldPosition="3"/>
    </format>
    <format dxfId="294">
      <pivotArea dataOnly="0" labelOnly="1" fieldPosition="0">
        <references count="1">
          <reference field="0" count="0"/>
        </references>
      </pivotArea>
    </format>
    <format dxfId="295">
      <pivotArea dataOnly="0" labelOnly="1" grandRow="1" outline="0" fieldPosition="0"/>
    </format>
    <format dxfId="296">
      <pivotArea dataOnly="0" labelOnly="1" outline="0" fieldPosition="0">
        <references count="1">
          <reference field="4294967294" count="4">
            <x v="0"/>
            <x v="1"/>
            <x v="2"/>
            <x v="3"/>
          </reference>
        </references>
      </pivotArea>
    </format>
    <format dxfId="297">
      <pivotArea dataOnly="0" labelOnly="1" fieldPosition="0">
        <references count="2">
          <reference field="0" count="1" selected="0">
            <x v="0"/>
          </reference>
          <reference field="7" count="1">
            <x v="0"/>
          </reference>
        </references>
      </pivotArea>
    </format>
    <format dxfId="298">
      <pivotArea dataOnly="0" labelOnly="1" fieldPosition="0">
        <references count="2">
          <reference field="0" count="1" selected="0">
            <x v="0"/>
          </reference>
          <reference field="7" count="1">
            <x v="1"/>
          </reference>
        </references>
      </pivotArea>
    </format>
    <format dxfId="299">
      <pivotArea dataOnly="0" labelOnly="1" fieldPosition="0">
        <references count="2">
          <reference field="0" count="1" selected="0">
            <x v="0"/>
          </reference>
          <reference field="7" count="1">
            <x v="2"/>
          </reference>
        </references>
      </pivotArea>
    </format>
    <format dxfId="300">
      <pivotArea dataOnly="0" labelOnly="1" fieldPosition="0">
        <references count="2">
          <reference field="0" count="1" selected="0">
            <x v="0"/>
          </reference>
          <reference field="7" count="1">
            <x v="3"/>
          </reference>
        </references>
      </pivotArea>
    </format>
    <format dxfId="301">
      <pivotArea dataOnly="0" labelOnly="1" fieldPosition="0">
        <references count="2">
          <reference field="0" count="1" selected="0">
            <x v="0"/>
          </reference>
          <reference field="7" count="1">
            <x v="4"/>
          </reference>
        </references>
      </pivotArea>
    </format>
    <format dxfId="302">
      <pivotArea dataOnly="0" labelOnly="1" fieldPosition="0">
        <references count="2">
          <reference field="0" count="1" selected="0">
            <x v="0"/>
          </reference>
          <reference field="7" count="1">
            <x v="5"/>
          </reference>
        </references>
      </pivotArea>
    </format>
    <format dxfId="303">
      <pivotArea dataOnly="0" labelOnly="1" fieldPosition="0">
        <references count="2">
          <reference field="0" count="1" selected="0">
            <x v="0"/>
          </reference>
          <reference field="7" count="1">
            <x v="6"/>
          </reference>
        </references>
      </pivotArea>
    </format>
    <format dxfId="304">
      <pivotArea dataOnly="0" labelOnly="1" fieldPosition="0">
        <references count="2">
          <reference field="0" count="1" selected="0">
            <x v="0"/>
          </reference>
          <reference field="7" count="1">
            <x v="7"/>
          </reference>
        </references>
      </pivotArea>
    </format>
    <format dxfId="305">
      <pivotArea dataOnly="0" labelOnly="1" fieldPosition="0">
        <references count="2">
          <reference field="0" count="1" selected="0">
            <x v="0"/>
          </reference>
          <reference field="7" count="1">
            <x v="8"/>
          </reference>
        </references>
      </pivotArea>
    </format>
    <format dxfId="306">
      <pivotArea dataOnly="0" labelOnly="1" fieldPosition="0">
        <references count="2">
          <reference field="0" count="1" selected="0">
            <x v="0"/>
          </reference>
          <reference field="7" count="1">
            <x v="9"/>
          </reference>
        </references>
      </pivotArea>
    </format>
    <format dxfId="307">
      <pivotArea dataOnly="0" labelOnly="1" fieldPosition="0">
        <references count="2">
          <reference field="0" count="1" selected="0">
            <x v="0"/>
          </reference>
          <reference field="7" count="1">
            <x v="10"/>
          </reference>
        </references>
      </pivotArea>
    </format>
    <format dxfId="308">
      <pivotArea dataOnly="0" labelOnly="1" fieldPosition="0">
        <references count="2">
          <reference field="0" count="1" selected="0">
            <x v="0"/>
          </reference>
          <reference field="7" count="1">
            <x v="11"/>
          </reference>
        </references>
      </pivotArea>
    </format>
    <format dxfId="309">
      <pivotArea dataOnly="0" labelOnly="1" fieldPosition="0">
        <references count="2">
          <reference field="0" count="1" selected="0">
            <x v="0"/>
          </reference>
          <reference field="7" count="1">
            <x v="12"/>
          </reference>
        </references>
      </pivotArea>
    </format>
    <format dxfId="310">
      <pivotArea dataOnly="0" labelOnly="1" fieldPosition="0">
        <references count="2">
          <reference field="0" count="1" selected="0">
            <x v="0"/>
          </reference>
          <reference field="7" count="1">
            <x v="13"/>
          </reference>
        </references>
      </pivotArea>
    </format>
    <format dxfId="311">
      <pivotArea type="all" dataOnly="0" outline="0" fieldPosition="0"/>
    </format>
    <format dxfId="312">
      <pivotArea outline="0" collapsedLevelsAreSubtotals="1" fieldPosition="0"/>
    </format>
    <format dxfId="313">
      <pivotArea field="0" type="button" dataOnly="0" labelOnly="1" outline="0" axis="axisRow" fieldPosition="0"/>
    </format>
    <format dxfId="314">
      <pivotArea field="11" type="button" dataOnly="0" labelOnly="1" outline="0" axis="axisRow" fieldPosition="3"/>
    </format>
    <format dxfId="315">
      <pivotArea dataOnly="0" labelOnly="1" fieldPosition="0">
        <references count="1">
          <reference field="0" count="0"/>
        </references>
      </pivotArea>
    </format>
    <format dxfId="316">
      <pivotArea dataOnly="0" labelOnly="1" grandRow="1" outline="0" fieldPosition="0"/>
    </format>
    <format dxfId="317">
      <pivotArea dataOnly="0" labelOnly="1" fieldPosition="0">
        <references count="2">
          <reference field="0" count="1" selected="0">
            <x v="0"/>
          </reference>
          <reference field="7" count="14">
            <x v="0"/>
            <x v="1"/>
            <x v="2"/>
            <x v="3"/>
            <x v="4"/>
            <x v="5"/>
            <x v="6"/>
            <x v="7"/>
            <x v="8"/>
            <x v="9"/>
            <x v="10"/>
            <x v="11"/>
            <x v="12"/>
            <x v="13"/>
          </reference>
        </references>
      </pivotArea>
    </format>
    <format dxfId="318">
      <pivotArea dataOnly="0" labelOnly="1" fieldPosition="0">
        <references count="2">
          <reference field="0" count="1" selected="0">
            <x v="1"/>
          </reference>
          <reference field="7" count="5">
            <x v="0"/>
            <x v="3"/>
            <x v="6"/>
            <x v="9"/>
            <x v="10"/>
          </reference>
        </references>
      </pivotArea>
    </format>
    <format dxfId="319">
      <pivotArea dataOnly="0" labelOnly="1" fieldPosition="0">
        <references count="2">
          <reference field="0" count="1" selected="0">
            <x v="2"/>
          </reference>
          <reference field="7" count="16">
            <x v="0"/>
            <x v="1"/>
            <x v="2"/>
            <x v="3"/>
            <x v="4"/>
            <x v="5"/>
            <x v="6"/>
            <x v="7"/>
            <x v="8"/>
            <x v="9"/>
            <x v="10"/>
            <x v="11"/>
            <x v="12"/>
            <x v="13"/>
            <x v="14"/>
            <x v="15"/>
          </reference>
        </references>
      </pivotArea>
    </format>
    <format dxfId="320">
      <pivotArea dataOnly="0" labelOnly="1" fieldPosition="0">
        <references count="2">
          <reference field="0" count="1" selected="0">
            <x v="3"/>
          </reference>
          <reference field="7" count="5">
            <x v="1"/>
            <x v="5"/>
            <x v="9"/>
            <x v="10"/>
            <x v="16"/>
          </reference>
        </references>
      </pivotArea>
    </format>
    <format dxfId="321">
      <pivotArea dataOnly="0" labelOnly="1" fieldPosition="0">
        <references count="2">
          <reference field="0" count="1" selected="0">
            <x v="4"/>
          </reference>
          <reference field="7" count="5">
            <x v="0"/>
            <x v="1"/>
            <x v="7"/>
            <x v="9"/>
            <x v="10"/>
          </reference>
        </references>
      </pivotArea>
    </format>
    <format dxfId="322">
      <pivotArea dataOnly="0" labelOnly="1" fieldPosition="0">
        <references count="2">
          <reference field="0" count="1" selected="0">
            <x v="5"/>
          </reference>
          <reference field="7" count="8">
            <x v="0"/>
            <x v="1"/>
            <x v="2"/>
            <x v="3"/>
            <x v="6"/>
            <x v="9"/>
            <x v="10"/>
            <x v="12"/>
          </reference>
        </references>
      </pivotArea>
    </format>
    <format dxfId="323">
      <pivotArea dataOnly="0" labelOnly="1" fieldPosition="0">
        <references count="2">
          <reference field="0" count="1" selected="0">
            <x v="6"/>
          </reference>
          <reference field="7" count="13">
            <x v="0"/>
            <x v="1"/>
            <x v="2"/>
            <x v="3"/>
            <x v="4"/>
            <x v="5"/>
            <x v="6"/>
            <x v="7"/>
            <x v="9"/>
            <x v="10"/>
            <x v="11"/>
            <x v="13"/>
            <x v="16"/>
          </reference>
        </references>
      </pivotArea>
    </format>
    <format dxfId="324">
      <pivotArea dataOnly="0" labelOnly="1" fieldPosition="0">
        <references count="2">
          <reference field="0" count="1" selected="0">
            <x v="7"/>
          </reference>
          <reference field="7" count="13">
            <x v="0"/>
            <x v="1"/>
            <x v="2"/>
            <x v="3"/>
            <x v="4"/>
            <x v="6"/>
            <x v="7"/>
            <x v="8"/>
            <x v="9"/>
            <x v="10"/>
            <x v="11"/>
            <x v="12"/>
            <x v="14"/>
          </reference>
        </references>
      </pivotArea>
    </format>
    <format dxfId="325">
      <pivotArea dataOnly="0" labelOnly="1" fieldPosition="0">
        <references count="2">
          <reference field="0" count="1" selected="0">
            <x v="8"/>
          </reference>
          <reference field="7" count="7">
            <x v="0"/>
            <x v="1"/>
            <x v="2"/>
            <x v="6"/>
            <x v="7"/>
            <x v="8"/>
            <x v="17"/>
          </reference>
        </references>
      </pivotArea>
    </format>
    <format dxfId="326">
      <pivotArea dataOnly="0" labelOnly="1" fieldPosition="0">
        <references count="2">
          <reference field="0" count="1" selected="0">
            <x v="9"/>
          </reference>
          <reference field="7" count="2">
            <x v="0"/>
            <x v="9"/>
          </reference>
        </references>
      </pivotArea>
    </format>
    <format dxfId="327">
      <pivotArea dataOnly="0" labelOnly="1" fieldPosition="0">
        <references count="2">
          <reference field="0" count="1" selected="0">
            <x v="10"/>
          </reference>
          <reference field="7" count="1">
            <x v="16"/>
          </reference>
        </references>
      </pivotArea>
    </format>
    <format dxfId="328">
      <pivotArea dataOnly="0" labelOnly="1" fieldPosition="0">
        <references count="2">
          <reference field="0" count="1" selected="0">
            <x v="11"/>
          </reference>
          <reference field="7" count="14">
            <x v="0"/>
            <x v="1"/>
            <x v="4"/>
            <x v="5"/>
            <x v="6"/>
            <x v="7"/>
            <x v="8"/>
            <x v="9"/>
            <x v="10"/>
            <x v="11"/>
            <x v="12"/>
            <x v="13"/>
            <x v="14"/>
            <x v="15"/>
          </reference>
        </references>
      </pivotArea>
    </format>
    <format dxfId="329">
      <pivotArea dataOnly="0" labelOnly="1" fieldPosition="0">
        <references count="2">
          <reference field="0" count="1" selected="0">
            <x v="12"/>
          </reference>
          <reference field="7" count="16">
            <x v="0"/>
            <x v="1"/>
            <x v="2"/>
            <x v="3"/>
            <x v="4"/>
            <x v="5"/>
            <x v="6"/>
            <x v="7"/>
            <x v="8"/>
            <x v="9"/>
            <x v="10"/>
            <x v="11"/>
            <x v="12"/>
            <x v="13"/>
            <x v="14"/>
            <x v="16"/>
          </reference>
        </references>
      </pivotArea>
    </format>
    <format dxfId="330">
      <pivotArea dataOnly="0" labelOnly="1" fieldPosition="0">
        <references count="2">
          <reference field="0" count="1" selected="0">
            <x v="13"/>
          </reference>
          <reference field="7" count="6">
            <x v="0"/>
            <x v="6"/>
            <x v="9"/>
            <x v="10"/>
            <x v="11"/>
            <x v="16"/>
          </reference>
        </references>
      </pivotArea>
    </format>
    <format dxfId="331">
      <pivotArea dataOnly="0" labelOnly="1" fieldPosition="0">
        <references count="2">
          <reference field="0" count="1" selected="0">
            <x v="14"/>
          </reference>
          <reference field="7" count="11">
            <x v="0"/>
            <x v="1"/>
            <x v="2"/>
            <x v="4"/>
            <x v="6"/>
            <x v="7"/>
            <x v="8"/>
            <x v="9"/>
            <x v="10"/>
            <x v="11"/>
            <x v="16"/>
          </reference>
        </references>
      </pivotArea>
    </format>
    <format dxfId="332">
      <pivotArea dataOnly="0" labelOnly="1" fieldPosition="0">
        <references count="2">
          <reference field="0" count="1" selected="0">
            <x v="15"/>
          </reference>
          <reference field="7" count="8">
            <x v="0"/>
            <x v="1"/>
            <x v="2"/>
            <x v="3"/>
            <x v="8"/>
            <x v="9"/>
            <x v="10"/>
            <x v="11"/>
          </reference>
        </references>
      </pivotArea>
    </format>
    <format dxfId="333">
      <pivotArea dataOnly="0" labelOnly="1" outline="0" fieldPosition="0">
        <references count="1">
          <reference field="4294967294" count="4">
            <x v="0"/>
            <x v="1"/>
            <x v="2"/>
            <x v="3"/>
          </reference>
        </references>
      </pivotArea>
    </format>
    <format dxfId="334">
      <pivotArea outline="0" collapsedLevelsAreSubtotals="1" fieldPosition="0"/>
    </format>
    <format dxfId="335">
      <pivotArea dataOnly="0" labelOnly="1" outline="0" fieldPosition="0">
        <references count="1">
          <reference field="4294967294" count="4">
            <x v="0"/>
            <x v="1"/>
            <x v="2"/>
            <x v="3"/>
          </reference>
        </references>
      </pivotArea>
    </format>
    <format dxfId="336">
      <pivotArea collapsedLevelsAreSubtotals="1" fieldPosition="0">
        <references count="2">
          <reference field="0" count="1" selected="0">
            <x v="0"/>
          </reference>
          <reference field="7" count="1">
            <x v="0"/>
          </reference>
        </references>
      </pivotArea>
    </format>
    <format dxfId="337">
      <pivotArea collapsedLevelsAreSubtotals="1" fieldPosition="0">
        <references count="2">
          <reference field="0" count="1" selected="0">
            <x v="0"/>
          </reference>
          <reference field="7" count="1">
            <x v="1"/>
          </reference>
        </references>
      </pivotArea>
    </format>
    <format dxfId="338">
      <pivotArea collapsedLevelsAreSubtotals="1" fieldPosition="0">
        <references count="2">
          <reference field="0" count="1" selected="0">
            <x v="0"/>
          </reference>
          <reference field="7" count="1">
            <x v="2"/>
          </reference>
        </references>
      </pivotArea>
    </format>
    <format dxfId="339">
      <pivotArea collapsedLevelsAreSubtotals="1" fieldPosition="0">
        <references count="2">
          <reference field="0" count="1" selected="0">
            <x v="0"/>
          </reference>
          <reference field="7" count="1">
            <x v="3"/>
          </reference>
        </references>
      </pivotArea>
    </format>
    <format dxfId="340">
      <pivotArea collapsedLevelsAreSubtotals="1" fieldPosition="0">
        <references count="2">
          <reference field="0" count="1" selected="0">
            <x v="0"/>
          </reference>
          <reference field="7" count="1">
            <x v="4"/>
          </reference>
        </references>
      </pivotArea>
    </format>
    <format dxfId="341">
      <pivotArea collapsedLevelsAreSubtotals="1" fieldPosition="0">
        <references count="2">
          <reference field="0" count="1" selected="0">
            <x v="0"/>
          </reference>
          <reference field="7" count="1">
            <x v="5"/>
          </reference>
        </references>
      </pivotArea>
    </format>
    <format dxfId="342">
      <pivotArea collapsedLevelsAreSubtotals="1" fieldPosition="0">
        <references count="2">
          <reference field="0" count="1" selected="0">
            <x v="0"/>
          </reference>
          <reference field="7" count="1">
            <x v="6"/>
          </reference>
        </references>
      </pivotArea>
    </format>
    <format dxfId="343">
      <pivotArea collapsedLevelsAreSubtotals="1" fieldPosition="0">
        <references count="2">
          <reference field="0" count="1" selected="0">
            <x v="0"/>
          </reference>
          <reference field="7" count="1">
            <x v="7"/>
          </reference>
        </references>
      </pivotArea>
    </format>
    <format dxfId="344">
      <pivotArea collapsedLevelsAreSubtotals="1" fieldPosition="0">
        <references count="2">
          <reference field="0" count="1" selected="0">
            <x v="0"/>
          </reference>
          <reference field="7" count="1">
            <x v="8"/>
          </reference>
        </references>
      </pivotArea>
    </format>
    <format dxfId="345">
      <pivotArea collapsedLevelsAreSubtotals="1" fieldPosition="0">
        <references count="2">
          <reference field="0" count="1" selected="0">
            <x v="0"/>
          </reference>
          <reference field="7" count="1">
            <x v="9"/>
          </reference>
        </references>
      </pivotArea>
    </format>
    <format dxfId="346">
      <pivotArea collapsedLevelsAreSubtotals="1" fieldPosition="0">
        <references count="2">
          <reference field="0" count="1" selected="0">
            <x v="0"/>
          </reference>
          <reference field="7" count="1">
            <x v="10"/>
          </reference>
        </references>
      </pivotArea>
    </format>
    <format dxfId="347">
      <pivotArea collapsedLevelsAreSubtotals="1" fieldPosition="0">
        <references count="2">
          <reference field="0" count="1" selected="0">
            <x v="0"/>
          </reference>
          <reference field="7" count="1">
            <x v="11"/>
          </reference>
        </references>
      </pivotArea>
    </format>
    <format dxfId="348">
      <pivotArea collapsedLevelsAreSubtotals="1" fieldPosition="0">
        <references count="2">
          <reference field="0" count="1" selected="0">
            <x v="0"/>
          </reference>
          <reference field="7" count="1">
            <x v="12"/>
          </reference>
        </references>
      </pivotArea>
    </format>
    <format dxfId="349">
      <pivotArea collapsedLevelsAreSubtotals="1" fieldPosition="0">
        <references count="2">
          <reference field="0" count="1" selected="0">
            <x v="0"/>
          </reference>
          <reference field="7" count="1">
            <x v="13"/>
          </reference>
        </references>
      </pivotArea>
    </format>
  </formats>
  <pivotHierarchies count="49">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7" level="1">
        <member name="[Intervalo1].[RP].&amp;"/>
        <member name="[Intervalo1].[RP].&amp;[-]"/>
        <member name="[Intervalo1].[RP].&amp;[0]"/>
        <member name="[Intervalo1].[RP].&amp;[2]"/>
        <member name="[Intervalo1].[RP].&amp;[6]"/>
        <member name="[Intervalo1].[RP].&amp;[7]"/>
        <member name="[Intervalo1].[RP].&amp;[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ntervalo1].[PAN 2021].&amp;[Sim]"/>
      </members>
    </pivotHierarchy>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Quantidade projetos"/>
    <pivotHierarchy dragToData="1" caption="Restos a Pagar (R$)"/>
    <pivotHierarchy dragToData="1" caption="LOA 2021 (R$)"/>
    <pivotHierarchy dragToData="1" caption="Total a liquidar (R$)"/>
  </pivotHierarchies>
  <pivotTableStyleInfo name="PivotStyleMedium9" showRowHeaders="1" showColHeaders="1" showRowStripes="0" showColStripes="0" showLastColumn="1"/>
  <rowHierarchiesUsage count="4">
    <rowHierarchyUsage hierarchyUsage="28"/>
    <rowHierarchyUsage hierarchyUsage="14"/>
    <rowHierarchyUsage hierarchyUsage="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tervalo1]"/>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287"/>
  <sheetViews>
    <sheetView topLeftCell="A1099" workbookViewId="0">
      <selection activeCell="B1105" sqref="B1105"/>
    </sheetView>
  </sheetViews>
  <sheetFormatPr defaultRowHeight="15" x14ac:dyDescent="0.25"/>
  <cols>
    <col min="1" max="1" width="18" bestFit="1" customWidth="1"/>
    <col min="2" max="2" width="21" bestFit="1" customWidth="1"/>
    <col min="3" max="3" width="14.28515625" bestFit="1" customWidth="1"/>
  </cols>
  <sheetData>
    <row r="1" spans="1:4" x14ac:dyDescent="0.25">
      <c r="A1" s="2" t="s">
        <v>49</v>
      </c>
      <c r="B1" t="s">
        <v>2269</v>
      </c>
    </row>
    <row r="3" spans="1:4" x14ac:dyDescent="0.25">
      <c r="A3" s="2" t="s">
        <v>32</v>
      </c>
      <c r="B3" t="s">
        <v>2258</v>
      </c>
    </row>
    <row r="4" spans="1:4" x14ac:dyDescent="0.25">
      <c r="A4" s="3">
        <v>1096</v>
      </c>
      <c r="B4" s="35">
        <v>0</v>
      </c>
      <c r="C4" t="e">
        <v>#N/A</v>
      </c>
      <c r="D4" t="e">
        <f>B4-C4</f>
        <v>#N/A</v>
      </c>
    </row>
    <row r="5" spans="1:4" x14ac:dyDescent="0.25">
      <c r="A5" s="3">
        <v>1123</v>
      </c>
      <c r="B5" s="35">
        <v>0</v>
      </c>
      <c r="C5" t="e">
        <v>#N/A</v>
      </c>
      <c r="D5" t="e">
        <f t="shared" ref="D5:D68" si="0">B5-C5</f>
        <v>#N/A</v>
      </c>
    </row>
    <row r="6" spans="1:4" x14ac:dyDescent="0.25">
      <c r="A6" s="3">
        <v>1125</v>
      </c>
      <c r="B6" s="35">
        <v>0</v>
      </c>
      <c r="C6" t="e">
        <v>#N/A</v>
      </c>
      <c r="D6" t="e">
        <f t="shared" si="0"/>
        <v>#N/A</v>
      </c>
    </row>
    <row r="7" spans="1:4" x14ac:dyDescent="0.25">
      <c r="A7" s="3">
        <v>1140</v>
      </c>
      <c r="B7" s="35">
        <v>0</v>
      </c>
      <c r="C7" t="e">
        <v>#N/A</v>
      </c>
      <c r="D7" t="e">
        <f t="shared" si="0"/>
        <v>#N/A</v>
      </c>
    </row>
    <row r="8" spans="1:4" x14ac:dyDescent="0.25">
      <c r="A8" s="3">
        <v>1143</v>
      </c>
      <c r="B8" s="35">
        <v>0</v>
      </c>
      <c r="C8" t="e">
        <v>#N/A</v>
      </c>
      <c r="D8" t="e">
        <f t="shared" si="0"/>
        <v>#N/A</v>
      </c>
    </row>
    <row r="9" spans="1:4" x14ac:dyDescent="0.25">
      <c r="A9" s="3">
        <v>1144</v>
      </c>
      <c r="B9" s="35">
        <v>0</v>
      </c>
      <c r="C9" t="e">
        <v>#N/A</v>
      </c>
      <c r="D9" t="e">
        <f t="shared" si="0"/>
        <v>#N/A</v>
      </c>
    </row>
    <row r="10" spans="1:4" x14ac:dyDescent="0.25">
      <c r="A10" s="3">
        <v>1164</v>
      </c>
      <c r="B10" s="35">
        <v>7500</v>
      </c>
      <c r="C10">
        <v>7500</v>
      </c>
      <c r="D10">
        <f t="shared" si="0"/>
        <v>0</v>
      </c>
    </row>
    <row r="11" spans="1:4" x14ac:dyDescent="0.25">
      <c r="A11" s="3">
        <v>1167</v>
      </c>
      <c r="B11" s="35">
        <v>0</v>
      </c>
      <c r="C11" t="e">
        <v>#N/A</v>
      </c>
      <c r="D11" t="e">
        <f t="shared" si="0"/>
        <v>#N/A</v>
      </c>
    </row>
    <row r="12" spans="1:4" x14ac:dyDescent="0.25">
      <c r="A12" s="3">
        <v>1188</v>
      </c>
      <c r="B12" s="35">
        <v>0</v>
      </c>
      <c r="C12" t="e">
        <v>#N/A</v>
      </c>
      <c r="D12" t="e">
        <f t="shared" si="0"/>
        <v>#N/A</v>
      </c>
    </row>
    <row r="13" spans="1:4" x14ac:dyDescent="0.25">
      <c r="A13" s="3">
        <v>1189</v>
      </c>
      <c r="B13" s="35">
        <v>0</v>
      </c>
      <c r="C13" t="e">
        <v>#N/A</v>
      </c>
      <c r="D13" t="e">
        <f t="shared" si="0"/>
        <v>#N/A</v>
      </c>
    </row>
    <row r="14" spans="1:4" x14ac:dyDescent="0.25">
      <c r="A14" s="3">
        <v>1193</v>
      </c>
      <c r="B14" s="35">
        <v>0</v>
      </c>
      <c r="C14" t="e">
        <v>#N/A</v>
      </c>
      <c r="D14" t="e">
        <f t="shared" si="0"/>
        <v>#N/A</v>
      </c>
    </row>
    <row r="15" spans="1:4" x14ac:dyDescent="0.25">
      <c r="A15" s="3">
        <v>1210</v>
      </c>
      <c r="B15" s="35">
        <v>0</v>
      </c>
      <c r="C15" t="e">
        <v>#N/A</v>
      </c>
      <c r="D15" t="e">
        <f t="shared" si="0"/>
        <v>#N/A</v>
      </c>
    </row>
    <row r="16" spans="1:4" x14ac:dyDescent="0.25">
      <c r="A16" s="3">
        <v>1215</v>
      </c>
      <c r="B16" s="35">
        <v>0</v>
      </c>
      <c r="C16" t="e">
        <v>#N/A</v>
      </c>
      <c r="D16" t="e">
        <f t="shared" si="0"/>
        <v>#N/A</v>
      </c>
    </row>
    <row r="17" spans="1:4" x14ac:dyDescent="0.25">
      <c r="A17" s="3">
        <v>1228</v>
      </c>
      <c r="B17" s="35">
        <v>0</v>
      </c>
      <c r="C17" t="e">
        <v>#N/A</v>
      </c>
      <c r="D17" t="e">
        <f t="shared" si="0"/>
        <v>#N/A</v>
      </c>
    </row>
    <row r="18" spans="1:4" x14ac:dyDescent="0.25">
      <c r="A18" s="3">
        <v>1234</v>
      </c>
      <c r="B18" s="35">
        <v>0</v>
      </c>
      <c r="C18" t="e">
        <v>#N/A</v>
      </c>
      <c r="D18" t="e">
        <f t="shared" si="0"/>
        <v>#N/A</v>
      </c>
    </row>
    <row r="19" spans="1:4" x14ac:dyDescent="0.25">
      <c r="A19" s="3">
        <v>1238</v>
      </c>
      <c r="B19" s="35">
        <v>0</v>
      </c>
      <c r="C19" t="e">
        <v>#N/A</v>
      </c>
      <c r="D19" t="e">
        <f t="shared" si="0"/>
        <v>#N/A</v>
      </c>
    </row>
    <row r="20" spans="1:4" x14ac:dyDescent="0.25">
      <c r="A20" s="3">
        <v>1243</v>
      </c>
      <c r="B20" s="35">
        <v>0</v>
      </c>
      <c r="C20" t="e">
        <v>#N/A</v>
      </c>
      <c r="D20" t="e">
        <f t="shared" si="0"/>
        <v>#N/A</v>
      </c>
    </row>
    <row r="21" spans="1:4" x14ac:dyDescent="0.25">
      <c r="A21" s="3">
        <v>1244</v>
      </c>
      <c r="B21" s="35">
        <v>0</v>
      </c>
      <c r="C21" t="e">
        <v>#N/A</v>
      </c>
      <c r="D21" t="e">
        <f t="shared" si="0"/>
        <v>#N/A</v>
      </c>
    </row>
    <row r="22" spans="1:4" x14ac:dyDescent="0.25">
      <c r="A22" s="3">
        <v>1246</v>
      </c>
      <c r="B22" s="35">
        <v>1217758.99</v>
      </c>
      <c r="C22">
        <v>1217758.99</v>
      </c>
      <c r="D22">
        <f t="shared" si="0"/>
        <v>0</v>
      </c>
    </row>
    <row r="23" spans="1:4" x14ac:dyDescent="0.25">
      <c r="A23" s="3">
        <v>1272</v>
      </c>
      <c r="B23" s="35">
        <v>1536992.9900000002</v>
      </c>
      <c r="C23">
        <v>1536992.9900000002</v>
      </c>
      <c r="D23">
        <f t="shared" si="0"/>
        <v>0</v>
      </c>
    </row>
    <row r="24" spans="1:4" x14ac:dyDescent="0.25">
      <c r="A24" s="3">
        <v>1273</v>
      </c>
      <c r="B24" s="35">
        <v>4569253.6099999994</v>
      </c>
      <c r="C24">
        <v>4569253.6099999994</v>
      </c>
      <c r="D24">
        <f t="shared" si="0"/>
        <v>0</v>
      </c>
    </row>
    <row r="25" spans="1:4" x14ac:dyDescent="0.25">
      <c r="A25" s="3">
        <v>1274</v>
      </c>
      <c r="B25" s="35">
        <v>2919632.91</v>
      </c>
      <c r="C25">
        <v>2919632.91</v>
      </c>
      <c r="D25">
        <f t="shared" si="0"/>
        <v>0</v>
      </c>
    </row>
    <row r="26" spans="1:4" x14ac:dyDescent="0.25">
      <c r="A26" s="3">
        <v>1279</v>
      </c>
      <c r="B26" s="35">
        <v>1301213.31</v>
      </c>
      <c r="C26">
        <v>1301213.31</v>
      </c>
      <c r="D26">
        <f t="shared" si="0"/>
        <v>0</v>
      </c>
    </row>
    <row r="27" spans="1:4" x14ac:dyDescent="0.25">
      <c r="A27" s="3">
        <v>1284</v>
      </c>
      <c r="B27" s="35">
        <v>0</v>
      </c>
      <c r="C27" t="e">
        <v>#N/A</v>
      </c>
      <c r="D27" t="e">
        <f t="shared" si="0"/>
        <v>#N/A</v>
      </c>
    </row>
    <row r="28" spans="1:4" x14ac:dyDescent="0.25">
      <c r="A28" s="3">
        <v>1304</v>
      </c>
      <c r="B28" s="35">
        <v>0</v>
      </c>
      <c r="C28" t="e">
        <v>#N/A</v>
      </c>
      <c r="D28" t="e">
        <f t="shared" si="0"/>
        <v>#N/A</v>
      </c>
    </row>
    <row r="29" spans="1:4" x14ac:dyDescent="0.25">
      <c r="A29" s="3">
        <v>1307</v>
      </c>
      <c r="B29" s="35">
        <v>0</v>
      </c>
      <c r="C29" t="e">
        <v>#N/A</v>
      </c>
      <c r="D29" t="e">
        <f t="shared" si="0"/>
        <v>#N/A</v>
      </c>
    </row>
    <row r="30" spans="1:4" x14ac:dyDescent="0.25">
      <c r="A30" s="3">
        <v>1308</v>
      </c>
      <c r="B30" s="35">
        <v>0</v>
      </c>
      <c r="C30" t="e">
        <v>#N/A</v>
      </c>
      <c r="D30" t="e">
        <f t="shared" si="0"/>
        <v>#N/A</v>
      </c>
    </row>
    <row r="31" spans="1:4" x14ac:dyDescent="0.25">
      <c r="A31" s="3">
        <v>1310</v>
      </c>
      <c r="B31" s="35">
        <v>0</v>
      </c>
      <c r="C31" t="e">
        <v>#N/A</v>
      </c>
      <c r="D31" t="e">
        <f t="shared" si="0"/>
        <v>#N/A</v>
      </c>
    </row>
    <row r="32" spans="1:4" x14ac:dyDescent="0.25">
      <c r="A32" s="3">
        <v>1312</v>
      </c>
      <c r="B32" s="35">
        <v>0</v>
      </c>
      <c r="C32" t="e">
        <v>#N/A</v>
      </c>
      <c r="D32" t="e">
        <f t="shared" si="0"/>
        <v>#N/A</v>
      </c>
    </row>
    <row r="33" spans="1:4" x14ac:dyDescent="0.25">
      <c r="A33" s="3">
        <v>1321</v>
      </c>
      <c r="B33" s="35">
        <v>0</v>
      </c>
      <c r="C33" t="e">
        <v>#N/A</v>
      </c>
      <c r="D33" t="e">
        <f t="shared" si="0"/>
        <v>#N/A</v>
      </c>
    </row>
    <row r="34" spans="1:4" x14ac:dyDescent="0.25">
      <c r="A34" s="3">
        <v>1352</v>
      </c>
      <c r="B34" s="35">
        <v>0</v>
      </c>
      <c r="C34" t="e">
        <v>#N/A</v>
      </c>
      <c r="D34" t="e">
        <f t="shared" si="0"/>
        <v>#N/A</v>
      </c>
    </row>
    <row r="35" spans="1:4" x14ac:dyDescent="0.25">
      <c r="A35" s="3">
        <v>1357</v>
      </c>
      <c r="B35" s="35">
        <v>0</v>
      </c>
      <c r="C35" t="e">
        <v>#N/A</v>
      </c>
      <c r="D35" t="e">
        <f t="shared" si="0"/>
        <v>#N/A</v>
      </c>
    </row>
    <row r="36" spans="1:4" x14ac:dyDescent="0.25">
      <c r="A36" s="3">
        <v>1381</v>
      </c>
      <c r="B36" s="35">
        <v>0</v>
      </c>
      <c r="C36" t="e">
        <v>#N/A</v>
      </c>
      <c r="D36" t="e">
        <f t="shared" si="0"/>
        <v>#N/A</v>
      </c>
    </row>
    <row r="37" spans="1:4" x14ac:dyDescent="0.25">
      <c r="A37" s="3">
        <v>1397</v>
      </c>
      <c r="B37" s="35">
        <v>0</v>
      </c>
      <c r="C37" t="e">
        <v>#N/A</v>
      </c>
      <c r="D37" t="e">
        <f t="shared" si="0"/>
        <v>#N/A</v>
      </c>
    </row>
    <row r="38" spans="1:4" x14ac:dyDescent="0.25">
      <c r="A38" s="3">
        <v>1418</v>
      </c>
      <c r="B38" s="35">
        <v>108891</v>
      </c>
      <c r="C38">
        <v>108891</v>
      </c>
      <c r="D38">
        <f t="shared" si="0"/>
        <v>0</v>
      </c>
    </row>
    <row r="39" spans="1:4" x14ac:dyDescent="0.25">
      <c r="A39" s="3">
        <v>1419</v>
      </c>
      <c r="B39" s="35">
        <v>444041.41</v>
      </c>
      <c r="C39">
        <v>444041.41</v>
      </c>
      <c r="D39">
        <f t="shared" si="0"/>
        <v>0</v>
      </c>
    </row>
    <row r="40" spans="1:4" x14ac:dyDescent="0.25">
      <c r="A40" s="3">
        <v>1420</v>
      </c>
      <c r="B40" s="35">
        <v>103279.25</v>
      </c>
      <c r="C40">
        <v>103279.25</v>
      </c>
      <c r="D40">
        <f t="shared" si="0"/>
        <v>0</v>
      </c>
    </row>
    <row r="41" spans="1:4" x14ac:dyDescent="0.25">
      <c r="A41" s="3">
        <v>1464</v>
      </c>
      <c r="B41" s="35">
        <v>0</v>
      </c>
      <c r="C41" t="e">
        <v>#N/A</v>
      </c>
      <c r="D41" t="e">
        <f t="shared" si="0"/>
        <v>#N/A</v>
      </c>
    </row>
    <row r="42" spans="1:4" x14ac:dyDescent="0.25">
      <c r="A42" s="3">
        <v>1466</v>
      </c>
      <c r="B42" s="35">
        <v>0</v>
      </c>
      <c r="C42" t="e">
        <v>#N/A</v>
      </c>
      <c r="D42" t="e">
        <f t="shared" si="0"/>
        <v>#N/A</v>
      </c>
    </row>
    <row r="43" spans="1:4" x14ac:dyDescent="0.25">
      <c r="A43" s="3">
        <v>1501</v>
      </c>
      <c r="B43" s="35">
        <v>0</v>
      </c>
      <c r="C43" t="e">
        <v>#N/A</v>
      </c>
      <c r="D43" t="e">
        <f t="shared" si="0"/>
        <v>#N/A</v>
      </c>
    </row>
    <row r="44" spans="1:4" x14ac:dyDescent="0.25">
      <c r="A44" s="3">
        <v>1508</v>
      </c>
      <c r="B44" s="35">
        <v>0</v>
      </c>
      <c r="C44" t="e">
        <v>#N/A</v>
      </c>
      <c r="D44" t="e">
        <f t="shared" si="0"/>
        <v>#N/A</v>
      </c>
    </row>
    <row r="45" spans="1:4" x14ac:dyDescent="0.25">
      <c r="A45" s="3">
        <v>1763</v>
      </c>
      <c r="B45" s="35">
        <v>0</v>
      </c>
      <c r="C45" t="e">
        <v>#N/A</v>
      </c>
      <c r="D45" t="e">
        <f t="shared" si="0"/>
        <v>#N/A</v>
      </c>
    </row>
    <row r="46" spans="1:4" x14ac:dyDescent="0.25">
      <c r="A46" s="3">
        <v>1767</v>
      </c>
      <c r="B46" s="35">
        <v>0</v>
      </c>
      <c r="C46" t="e">
        <v>#N/A</v>
      </c>
      <c r="D46" t="e">
        <f t="shared" si="0"/>
        <v>#N/A</v>
      </c>
    </row>
    <row r="47" spans="1:4" x14ac:dyDescent="0.25">
      <c r="A47" s="3">
        <v>1768</v>
      </c>
      <c r="B47" s="35">
        <v>0</v>
      </c>
      <c r="C47" t="e">
        <v>#N/A</v>
      </c>
      <c r="D47" t="e">
        <f t="shared" si="0"/>
        <v>#N/A</v>
      </c>
    </row>
    <row r="48" spans="1:4" x14ac:dyDescent="0.25">
      <c r="A48" s="3">
        <v>1773</v>
      </c>
      <c r="B48" s="35">
        <v>0</v>
      </c>
      <c r="C48" t="e">
        <v>#N/A</v>
      </c>
      <c r="D48" t="e">
        <f t="shared" si="0"/>
        <v>#N/A</v>
      </c>
    </row>
    <row r="49" spans="1:4" x14ac:dyDescent="0.25">
      <c r="A49" s="3">
        <v>1827</v>
      </c>
      <c r="B49" s="35">
        <v>0</v>
      </c>
      <c r="C49" t="e">
        <v>#N/A</v>
      </c>
      <c r="D49" t="e">
        <f t="shared" si="0"/>
        <v>#N/A</v>
      </c>
    </row>
    <row r="50" spans="1:4" x14ac:dyDescent="0.25">
      <c r="A50" s="3">
        <v>1944</v>
      </c>
      <c r="B50" s="35">
        <v>0</v>
      </c>
      <c r="C50" t="e">
        <v>#N/A</v>
      </c>
      <c r="D50" t="e">
        <f t="shared" si="0"/>
        <v>#N/A</v>
      </c>
    </row>
    <row r="51" spans="1:4" x14ac:dyDescent="0.25">
      <c r="A51" s="3">
        <v>1977</v>
      </c>
      <c r="B51" s="35">
        <v>0</v>
      </c>
      <c r="C51" t="e">
        <v>#N/A</v>
      </c>
      <c r="D51" t="e">
        <f t="shared" si="0"/>
        <v>#N/A</v>
      </c>
    </row>
    <row r="52" spans="1:4" x14ac:dyDescent="0.25">
      <c r="A52" s="3">
        <v>2172</v>
      </c>
      <c r="B52" s="35">
        <v>0</v>
      </c>
      <c r="C52" t="e">
        <v>#N/A</v>
      </c>
      <c r="D52" t="e">
        <f t="shared" si="0"/>
        <v>#N/A</v>
      </c>
    </row>
    <row r="53" spans="1:4" x14ac:dyDescent="0.25">
      <c r="A53" s="3">
        <v>2187</v>
      </c>
      <c r="B53" s="35">
        <v>0</v>
      </c>
      <c r="C53" t="e">
        <v>#N/A</v>
      </c>
      <c r="D53" t="e">
        <f t="shared" si="0"/>
        <v>#N/A</v>
      </c>
    </row>
    <row r="54" spans="1:4" x14ac:dyDescent="0.25">
      <c r="A54" s="3">
        <v>2195</v>
      </c>
      <c r="B54" s="35">
        <v>0</v>
      </c>
      <c r="C54" t="e">
        <v>#N/A</v>
      </c>
      <c r="D54" t="e">
        <f t="shared" si="0"/>
        <v>#N/A</v>
      </c>
    </row>
    <row r="55" spans="1:4" x14ac:dyDescent="0.25">
      <c r="A55" s="3">
        <v>2208</v>
      </c>
      <c r="B55" s="35">
        <v>0</v>
      </c>
      <c r="C55" t="e">
        <v>#N/A</v>
      </c>
      <c r="D55" t="e">
        <f t="shared" si="0"/>
        <v>#N/A</v>
      </c>
    </row>
    <row r="56" spans="1:4" x14ac:dyDescent="0.25">
      <c r="A56" s="3">
        <v>2214</v>
      </c>
      <c r="B56" s="35">
        <v>0</v>
      </c>
      <c r="C56" t="e">
        <v>#N/A</v>
      </c>
      <c r="D56" t="e">
        <f t="shared" si="0"/>
        <v>#N/A</v>
      </c>
    </row>
    <row r="57" spans="1:4" x14ac:dyDescent="0.25">
      <c r="A57" s="3">
        <v>2217</v>
      </c>
      <c r="B57" s="35">
        <v>0</v>
      </c>
      <c r="C57" t="e">
        <v>#N/A</v>
      </c>
      <c r="D57" t="e">
        <f t="shared" si="0"/>
        <v>#N/A</v>
      </c>
    </row>
    <row r="58" spans="1:4" x14ac:dyDescent="0.25">
      <c r="A58" s="3">
        <v>2219</v>
      </c>
      <c r="B58" s="35">
        <v>0</v>
      </c>
      <c r="C58" t="e">
        <v>#N/A</v>
      </c>
      <c r="D58" t="e">
        <f t="shared" si="0"/>
        <v>#N/A</v>
      </c>
    </row>
    <row r="59" spans="1:4" x14ac:dyDescent="0.25">
      <c r="A59" s="3">
        <v>2224</v>
      </c>
      <c r="B59" s="35">
        <v>24930</v>
      </c>
      <c r="C59">
        <v>24930</v>
      </c>
      <c r="D59">
        <f t="shared" si="0"/>
        <v>0</v>
      </c>
    </row>
    <row r="60" spans="1:4" x14ac:dyDescent="0.25">
      <c r="A60" s="3">
        <v>2229</v>
      </c>
      <c r="B60" s="35">
        <v>125000</v>
      </c>
      <c r="C60">
        <v>125000</v>
      </c>
      <c r="D60">
        <f t="shared" si="0"/>
        <v>0</v>
      </c>
    </row>
    <row r="61" spans="1:4" x14ac:dyDescent="0.25">
      <c r="A61" s="3">
        <v>2231</v>
      </c>
      <c r="B61" s="35">
        <v>0</v>
      </c>
      <c r="C61" t="e">
        <v>#N/A</v>
      </c>
      <c r="D61" t="e">
        <f t="shared" si="0"/>
        <v>#N/A</v>
      </c>
    </row>
    <row r="62" spans="1:4" x14ac:dyDescent="0.25">
      <c r="A62" s="3">
        <v>2232</v>
      </c>
      <c r="B62" s="35">
        <v>443353</v>
      </c>
      <c r="C62">
        <v>443353</v>
      </c>
      <c r="D62">
        <f t="shared" si="0"/>
        <v>0</v>
      </c>
    </row>
    <row r="63" spans="1:4" x14ac:dyDescent="0.25">
      <c r="A63" s="3">
        <v>2234</v>
      </c>
      <c r="B63" s="35">
        <v>1171141.27</v>
      </c>
      <c r="C63">
        <v>1171141.27</v>
      </c>
      <c r="D63">
        <f t="shared" si="0"/>
        <v>0</v>
      </c>
    </row>
    <row r="64" spans="1:4" x14ac:dyDescent="0.25">
      <c r="A64" s="3">
        <v>2235</v>
      </c>
      <c r="B64" s="35">
        <v>0</v>
      </c>
      <c r="C64" t="e">
        <v>#N/A</v>
      </c>
      <c r="D64" t="e">
        <f t="shared" si="0"/>
        <v>#N/A</v>
      </c>
    </row>
    <row r="65" spans="1:4" x14ac:dyDescent="0.25">
      <c r="A65" s="3">
        <v>2236</v>
      </c>
      <c r="B65" s="35">
        <v>1039777</v>
      </c>
      <c r="C65">
        <v>1039777</v>
      </c>
      <c r="D65">
        <f t="shared" si="0"/>
        <v>0</v>
      </c>
    </row>
    <row r="66" spans="1:4" x14ac:dyDescent="0.25">
      <c r="A66" s="3">
        <v>2252</v>
      </c>
      <c r="B66" s="35">
        <v>0</v>
      </c>
      <c r="C66" t="e">
        <v>#N/A</v>
      </c>
      <c r="D66" t="e">
        <f t="shared" si="0"/>
        <v>#N/A</v>
      </c>
    </row>
    <row r="67" spans="1:4" x14ac:dyDescent="0.25">
      <c r="A67" s="3">
        <v>2257</v>
      </c>
      <c r="B67" s="35">
        <v>0</v>
      </c>
      <c r="C67" t="e">
        <v>#N/A</v>
      </c>
      <c r="D67" t="e">
        <f t="shared" si="0"/>
        <v>#N/A</v>
      </c>
    </row>
    <row r="68" spans="1:4" x14ac:dyDescent="0.25">
      <c r="A68" s="3">
        <v>2260</v>
      </c>
      <c r="B68" s="35">
        <v>0</v>
      </c>
      <c r="C68" t="e">
        <v>#N/A</v>
      </c>
      <c r="D68" t="e">
        <f t="shared" si="0"/>
        <v>#N/A</v>
      </c>
    </row>
    <row r="69" spans="1:4" x14ac:dyDescent="0.25">
      <c r="A69" s="3">
        <v>2261</v>
      </c>
      <c r="B69" s="35">
        <v>0</v>
      </c>
      <c r="C69" t="e">
        <v>#N/A</v>
      </c>
      <c r="D69" t="e">
        <f t="shared" ref="D69:D132" si="1">B69-C69</f>
        <v>#N/A</v>
      </c>
    </row>
    <row r="70" spans="1:4" x14ac:dyDescent="0.25">
      <c r="A70" s="3">
        <v>2265</v>
      </c>
      <c r="B70" s="35">
        <v>0</v>
      </c>
      <c r="C70" t="e">
        <v>#N/A</v>
      </c>
      <c r="D70" t="e">
        <f t="shared" si="1"/>
        <v>#N/A</v>
      </c>
    </row>
    <row r="71" spans="1:4" x14ac:dyDescent="0.25">
      <c r="A71" s="3">
        <v>2267</v>
      </c>
      <c r="B71" s="35">
        <v>1126892.71</v>
      </c>
      <c r="C71">
        <v>1126892.71</v>
      </c>
      <c r="D71">
        <f t="shared" si="1"/>
        <v>0</v>
      </c>
    </row>
    <row r="72" spans="1:4" x14ac:dyDescent="0.25">
      <c r="A72" s="3">
        <v>2270</v>
      </c>
      <c r="B72" s="35">
        <v>567831.16999999993</v>
      </c>
      <c r="C72">
        <v>567831.16999999993</v>
      </c>
      <c r="D72">
        <f t="shared" si="1"/>
        <v>0</v>
      </c>
    </row>
    <row r="73" spans="1:4" x14ac:dyDescent="0.25">
      <c r="A73" s="3">
        <v>2274</v>
      </c>
      <c r="B73" s="35">
        <v>1262824.51</v>
      </c>
      <c r="C73">
        <v>1262824.51</v>
      </c>
      <c r="D73">
        <f t="shared" si="1"/>
        <v>0</v>
      </c>
    </row>
    <row r="74" spans="1:4" x14ac:dyDescent="0.25">
      <c r="A74" s="3">
        <v>2275</v>
      </c>
      <c r="B74" s="35">
        <v>895534</v>
      </c>
      <c r="C74">
        <v>895534</v>
      </c>
      <c r="D74">
        <f t="shared" si="1"/>
        <v>0</v>
      </c>
    </row>
    <row r="75" spans="1:4" x14ac:dyDescent="0.25">
      <c r="A75" s="3">
        <v>2287</v>
      </c>
      <c r="B75" s="35">
        <v>2326350.2400000002</v>
      </c>
      <c r="C75">
        <v>2326350.2400000002</v>
      </c>
      <c r="D75">
        <f t="shared" si="1"/>
        <v>0</v>
      </c>
    </row>
    <row r="76" spans="1:4" x14ac:dyDescent="0.25">
      <c r="A76" s="3">
        <v>2288</v>
      </c>
      <c r="B76" s="35">
        <v>0</v>
      </c>
      <c r="C76" t="e">
        <v>#N/A</v>
      </c>
      <c r="D76" t="e">
        <f t="shared" si="1"/>
        <v>#N/A</v>
      </c>
    </row>
    <row r="77" spans="1:4" x14ac:dyDescent="0.25">
      <c r="A77" s="3">
        <v>2294</v>
      </c>
      <c r="B77" s="35">
        <v>0</v>
      </c>
      <c r="C77" t="e">
        <v>#N/A</v>
      </c>
      <c r="D77" t="e">
        <f t="shared" si="1"/>
        <v>#N/A</v>
      </c>
    </row>
    <row r="78" spans="1:4" x14ac:dyDescent="0.25">
      <c r="A78" s="3">
        <v>2299</v>
      </c>
      <c r="B78" s="35">
        <v>0</v>
      </c>
      <c r="C78" t="e">
        <v>#N/A</v>
      </c>
      <c r="D78" t="e">
        <f t="shared" si="1"/>
        <v>#N/A</v>
      </c>
    </row>
    <row r="79" spans="1:4" x14ac:dyDescent="0.25">
      <c r="A79" s="3">
        <v>2341</v>
      </c>
      <c r="B79" s="35">
        <v>0</v>
      </c>
      <c r="C79" t="e">
        <v>#N/A</v>
      </c>
      <c r="D79" t="e">
        <f t="shared" si="1"/>
        <v>#N/A</v>
      </c>
    </row>
    <row r="80" spans="1:4" x14ac:dyDescent="0.25">
      <c r="A80" s="3">
        <v>2359</v>
      </c>
      <c r="B80" s="35">
        <v>0</v>
      </c>
      <c r="C80" t="e">
        <v>#N/A</v>
      </c>
      <c r="D80" t="e">
        <f t="shared" si="1"/>
        <v>#N/A</v>
      </c>
    </row>
    <row r="81" spans="1:4" x14ac:dyDescent="0.25">
      <c r="A81" s="3">
        <v>2370</v>
      </c>
      <c r="B81" s="35">
        <v>0</v>
      </c>
      <c r="C81" t="e">
        <v>#N/A</v>
      </c>
      <c r="D81" t="e">
        <f t="shared" si="1"/>
        <v>#N/A</v>
      </c>
    </row>
    <row r="82" spans="1:4" x14ac:dyDescent="0.25">
      <c r="A82" s="3">
        <v>2422</v>
      </c>
      <c r="B82" s="35">
        <v>9063020.8499999996</v>
      </c>
      <c r="C82">
        <v>9063020.8499999996</v>
      </c>
      <c r="D82">
        <f t="shared" si="1"/>
        <v>0</v>
      </c>
    </row>
    <row r="83" spans="1:4" x14ac:dyDescent="0.25">
      <c r="A83" s="3">
        <v>2430</v>
      </c>
      <c r="B83" s="35">
        <v>3843058.71</v>
      </c>
      <c r="C83">
        <v>3843058.71</v>
      </c>
      <c r="D83">
        <f t="shared" si="1"/>
        <v>0</v>
      </c>
    </row>
    <row r="84" spans="1:4" x14ac:dyDescent="0.25">
      <c r="A84" s="3">
        <v>2464</v>
      </c>
      <c r="B84" s="35">
        <v>0</v>
      </c>
      <c r="C84" t="e">
        <v>#N/A</v>
      </c>
      <c r="D84" t="e">
        <f t="shared" si="1"/>
        <v>#N/A</v>
      </c>
    </row>
    <row r="85" spans="1:4" x14ac:dyDescent="0.25">
      <c r="A85" s="3">
        <v>2465</v>
      </c>
      <c r="B85" s="35">
        <v>0</v>
      </c>
      <c r="C85" t="e">
        <v>#N/A</v>
      </c>
      <c r="D85" t="e">
        <f t="shared" si="1"/>
        <v>#N/A</v>
      </c>
    </row>
    <row r="86" spans="1:4" x14ac:dyDescent="0.25">
      <c r="A86" s="3">
        <v>2466</v>
      </c>
      <c r="B86" s="35">
        <v>0</v>
      </c>
      <c r="C86" t="e">
        <v>#N/A</v>
      </c>
      <c r="D86" t="e">
        <f t="shared" si="1"/>
        <v>#N/A</v>
      </c>
    </row>
    <row r="87" spans="1:4" x14ac:dyDescent="0.25">
      <c r="A87" s="3">
        <v>2470</v>
      </c>
      <c r="B87" s="35">
        <v>0</v>
      </c>
      <c r="C87" t="e">
        <v>#N/A</v>
      </c>
      <c r="D87" t="e">
        <f t="shared" si="1"/>
        <v>#N/A</v>
      </c>
    </row>
    <row r="88" spans="1:4" x14ac:dyDescent="0.25">
      <c r="A88" s="3">
        <v>2471</v>
      </c>
      <c r="B88" s="35">
        <v>0</v>
      </c>
      <c r="C88" t="e">
        <v>#N/A</v>
      </c>
      <c r="D88" t="e">
        <f t="shared" si="1"/>
        <v>#N/A</v>
      </c>
    </row>
    <row r="89" spans="1:4" x14ac:dyDescent="0.25">
      <c r="A89" s="3">
        <v>2472</v>
      </c>
      <c r="B89" s="35">
        <v>0</v>
      </c>
      <c r="C89" t="e">
        <v>#N/A</v>
      </c>
      <c r="D89" t="e">
        <f t="shared" si="1"/>
        <v>#N/A</v>
      </c>
    </row>
    <row r="90" spans="1:4" x14ac:dyDescent="0.25">
      <c r="A90" s="3">
        <v>2473</v>
      </c>
      <c r="B90" s="35">
        <v>0</v>
      </c>
      <c r="C90" t="e">
        <v>#N/A</v>
      </c>
      <c r="D90" t="e">
        <f t="shared" si="1"/>
        <v>#N/A</v>
      </c>
    </row>
    <row r="91" spans="1:4" x14ac:dyDescent="0.25">
      <c r="A91" s="3">
        <v>2474</v>
      </c>
      <c r="B91" s="35">
        <v>97434.78</v>
      </c>
      <c r="C91">
        <v>97434.78</v>
      </c>
      <c r="D91">
        <f t="shared" si="1"/>
        <v>0</v>
      </c>
    </row>
    <row r="92" spans="1:4" x14ac:dyDescent="0.25">
      <c r="A92" s="3">
        <v>2475</v>
      </c>
      <c r="B92" s="35">
        <v>0</v>
      </c>
      <c r="C92" t="e">
        <v>#N/A</v>
      </c>
      <c r="D92" t="e">
        <f t="shared" si="1"/>
        <v>#N/A</v>
      </c>
    </row>
    <row r="93" spans="1:4" x14ac:dyDescent="0.25">
      <c r="A93" s="3">
        <v>2476</v>
      </c>
      <c r="B93" s="35">
        <v>222258074.90000001</v>
      </c>
      <c r="C93">
        <v>222258074.90000001</v>
      </c>
      <c r="D93">
        <f t="shared" si="1"/>
        <v>0</v>
      </c>
    </row>
    <row r="94" spans="1:4" x14ac:dyDescent="0.25">
      <c r="A94" s="3">
        <v>2477</v>
      </c>
      <c r="B94" s="35">
        <v>45528.51</v>
      </c>
      <c r="C94">
        <v>45528.51</v>
      </c>
      <c r="D94">
        <f t="shared" si="1"/>
        <v>0</v>
      </c>
    </row>
    <row r="95" spans="1:4" x14ac:dyDescent="0.25">
      <c r="A95" s="3">
        <v>2479</v>
      </c>
      <c r="B95" s="35">
        <v>0</v>
      </c>
      <c r="C95" t="e">
        <v>#N/A</v>
      </c>
      <c r="D95" t="e">
        <f t="shared" si="1"/>
        <v>#N/A</v>
      </c>
    </row>
    <row r="96" spans="1:4" x14ac:dyDescent="0.25">
      <c r="A96" s="3">
        <v>2480</v>
      </c>
      <c r="B96" s="35">
        <v>10513.39</v>
      </c>
      <c r="C96">
        <v>10513.39</v>
      </c>
      <c r="D96">
        <f t="shared" si="1"/>
        <v>0</v>
      </c>
    </row>
    <row r="97" spans="1:4" x14ac:dyDescent="0.25">
      <c r="A97" s="3">
        <v>2483</v>
      </c>
      <c r="B97" s="35">
        <v>0</v>
      </c>
      <c r="C97" t="e">
        <v>#N/A</v>
      </c>
      <c r="D97" t="e">
        <f t="shared" si="1"/>
        <v>#N/A</v>
      </c>
    </row>
    <row r="98" spans="1:4" x14ac:dyDescent="0.25">
      <c r="A98" s="3">
        <v>2489</v>
      </c>
      <c r="B98" s="35">
        <v>109995.7</v>
      </c>
      <c r="C98">
        <v>109995.7</v>
      </c>
      <c r="D98">
        <f t="shared" si="1"/>
        <v>0</v>
      </c>
    </row>
    <row r="99" spans="1:4" x14ac:dyDescent="0.25">
      <c r="A99" s="3">
        <v>2491</v>
      </c>
      <c r="B99" s="35">
        <v>150561.76999999999</v>
      </c>
      <c r="C99">
        <v>150561.76999999999</v>
      </c>
      <c r="D99">
        <f t="shared" si="1"/>
        <v>0</v>
      </c>
    </row>
    <row r="100" spans="1:4" x14ac:dyDescent="0.25">
      <c r="A100" s="3">
        <v>2510</v>
      </c>
      <c r="B100" s="35">
        <v>0</v>
      </c>
      <c r="C100" t="e">
        <v>#N/A</v>
      </c>
      <c r="D100" t="e">
        <f t="shared" si="1"/>
        <v>#N/A</v>
      </c>
    </row>
    <row r="101" spans="1:4" x14ac:dyDescent="0.25">
      <c r="A101" s="3">
        <v>2562</v>
      </c>
      <c r="B101" s="35">
        <v>0</v>
      </c>
      <c r="C101" t="e">
        <v>#N/A</v>
      </c>
      <c r="D101" t="e">
        <f t="shared" si="1"/>
        <v>#N/A</v>
      </c>
    </row>
    <row r="102" spans="1:4" x14ac:dyDescent="0.25">
      <c r="A102" s="3">
        <v>2563</v>
      </c>
      <c r="B102" s="35">
        <v>0</v>
      </c>
      <c r="C102" t="e">
        <v>#N/A</v>
      </c>
      <c r="D102" t="e">
        <f t="shared" si="1"/>
        <v>#N/A</v>
      </c>
    </row>
    <row r="103" spans="1:4" x14ac:dyDescent="0.25">
      <c r="A103" s="3">
        <v>2564</v>
      </c>
      <c r="B103" s="35">
        <v>0</v>
      </c>
      <c r="C103" t="e">
        <v>#N/A</v>
      </c>
      <c r="D103" t="e">
        <f t="shared" si="1"/>
        <v>#N/A</v>
      </c>
    </row>
    <row r="104" spans="1:4" x14ac:dyDescent="0.25">
      <c r="A104" s="3">
        <v>2565</v>
      </c>
      <c r="B104" s="35">
        <v>0</v>
      </c>
      <c r="C104" t="e">
        <v>#N/A</v>
      </c>
      <c r="D104" t="e">
        <f t="shared" si="1"/>
        <v>#N/A</v>
      </c>
    </row>
    <row r="105" spans="1:4" x14ac:dyDescent="0.25">
      <c r="A105" s="3">
        <v>2566</v>
      </c>
      <c r="B105" s="35">
        <v>0</v>
      </c>
      <c r="C105" t="e">
        <v>#N/A</v>
      </c>
      <c r="D105" t="e">
        <f t="shared" si="1"/>
        <v>#N/A</v>
      </c>
    </row>
    <row r="106" spans="1:4" x14ac:dyDescent="0.25">
      <c r="A106" s="3">
        <v>2567</v>
      </c>
      <c r="B106" s="35">
        <v>0</v>
      </c>
      <c r="C106" t="e">
        <v>#N/A</v>
      </c>
      <c r="D106" t="e">
        <f t="shared" si="1"/>
        <v>#N/A</v>
      </c>
    </row>
    <row r="107" spans="1:4" x14ac:dyDescent="0.25">
      <c r="A107" s="3">
        <v>2568</v>
      </c>
      <c r="B107" s="35">
        <v>0</v>
      </c>
      <c r="C107" t="e">
        <v>#N/A</v>
      </c>
      <c r="D107" t="e">
        <f t="shared" si="1"/>
        <v>#N/A</v>
      </c>
    </row>
    <row r="108" spans="1:4" x14ac:dyDescent="0.25">
      <c r="A108" s="3">
        <v>2577</v>
      </c>
      <c r="B108" s="35">
        <v>0</v>
      </c>
      <c r="C108" t="e">
        <v>#N/A</v>
      </c>
      <c r="D108" t="e">
        <f t="shared" si="1"/>
        <v>#N/A</v>
      </c>
    </row>
    <row r="109" spans="1:4" x14ac:dyDescent="0.25">
      <c r="A109" s="3">
        <v>2579</v>
      </c>
      <c r="B109" s="35">
        <v>0</v>
      </c>
      <c r="C109" t="e">
        <v>#N/A</v>
      </c>
      <c r="D109" t="e">
        <f t="shared" si="1"/>
        <v>#N/A</v>
      </c>
    </row>
    <row r="110" spans="1:4" x14ac:dyDescent="0.25">
      <c r="A110" s="3">
        <v>2582</v>
      </c>
      <c r="B110" s="35">
        <v>268690.25</v>
      </c>
      <c r="C110">
        <v>268690.25</v>
      </c>
      <c r="D110">
        <f t="shared" si="1"/>
        <v>0</v>
      </c>
    </row>
    <row r="111" spans="1:4" x14ac:dyDescent="0.25">
      <c r="A111" s="3">
        <v>2583</v>
      </c>
      <c r="B111" s="35">
        <v>0</v>
      </c>
      <c r="C111" t="e">
        <v>#N/A</v>
      </c>
      <c r="D111" t="e">
        <f t="shared" si="1"/>
        <v>#N/A</v>
      </c>
    </row>
    <row r="112" spans="1:4" x14ac:dyDescent="0.25">
      <c r="A112" s="3">
        <v>2585</v>
      </c>
      <c r="B112" s="35">
        <v>0</v>
      </c>
      <c r="C112" t="e">
        <v>#N/A</v>
      </c>
      <c r="D112" t="e">
        <f t="shared" si="1"/>
        <v>#N/A</v>
      </c>
    </row>
    <row r="113" spans="1:4" x14ac:dyDescent="0.25">
      <c r="A113" s="3">
        <v>2594</v>
      </c>
      <c r="B113" s="35">
        <v>0</v>
      </c>
      <c r="C113" t="e">
        <v>#N/A</v>
      </c>
      <c r="D113" t="e">
        <f t="shared" si="1"/>
        <v>#N/A</v>
      </c>
    </row>
    <row r="114" spans="1:4" x14ac:dyDescent="0.25">
      <c r="A114" s="3">
        <v>2596</v>
      </c>
      <c r="B114" s="35">
        <v>0</v>
      </c>
      <c r="C114" t="e">
        <v>#N/A</v>
      </c>
      <c r="D114" t="e">
        <f t="shared" si="1"/>
        <v>#N/A</v>
      </c>
    </row>
    <row r="115" spans="1:4" x14ac:dyDescent="0.25">
      <c r="A115" s="3">
        <v>2603</v>
      </c>
      <c r="B115" s="35">
        <v>0</v>
      </c>
      <c r="C115" t="e">
        <v>#N/A</v>
      </c>
      <c r="D115" t="e">
        <f t="shared" si="1"/>
        <v>#N/A</v>
      </c>
    </row>
    <row r="116" spans="1:4" x14ac:dyDescent="0.25">
      <c r="A116" s="3">
        <v>2608</v>
      </c>
      <c r="B116" s="35">
        <v>0</v>
      </c>
      <c r="C116" t="e">
        <v>#N/A</v>
      </c>
      <c r="D116" t="e">
        <f t="shared" si="1"/>
        <v>#N/A</v>
      </c>
    </row>
    <row r="117" spans="1:4" x14ac:dyDescent="0.25">
      <c r="A117" s="3">
        <v>2610</v>
      </c>
      <c r="B117" s="35">
        <v>0</v>
      </c>
      <c r="C117" t="e">
        <v>#N/A</v>
      </c>
      <c r="D117" t="e">
        <f t="shared" si="1"/>
        <v>#N/A</v>
      </c>
    </row>
    <row r="118" spans="1:4" x14ac:dyDescent="0.25">
      <c r="A118" s="3">
        <v>2611</v>
      </c>
      <c r="B118" s="35">
        <v>0</v>
      </c>
      <c r="C118" t="e">
        <v>#N/A</v>
      </c>
      <c r="D118" t="e">
        <f t="shared" si="1"/>
        <v>#N/A</v>
      </c>
    </row>
    <row r="119" spans="1:4" x14ac:dyDescent="0.25">
      <c r="A119" s="3">
        <v>2613</v>
      </c>
      <c r="B119" s="35">
        <v>0</v>
      </c>
      <c r="C119" t="e">
        <v>#N/A</v>
      </c>
      <c r="D119" t="e">
        <f t="shared" si="1"/>
        <v>#N/A</v>
      </c>
    </row>
    <row r="120" spans="1:4" x14ac:dyDescent="0.25">
      <c r="A120" s="3">
        <v>2614</v>
      </c>
      <c r="B120" s="35">
        <v>0</v>
      </c>
      <c r="C120" t="e">
        <v>#N/A</v>
      </c>
      <c r="D120" t="e">
        <f t="shared" si="1"/>
        <v>#N/A</v>
      </c>
    </row>
    <row r="121" spans="1:4" x14ac:dyDescent="0.25">
      <c r="A121" s="3">
        <v>2615</v>
      </c>
      <c r="B121" s="35">
        <v>252015.35999999996</v>
      </c>
      <c r="C121">
        <v>252015.35999999996</v>
      </c>
      <c r="D121">
        <f t="shared" si="1"/>
        <v>0</v>
      </c>
    </row>
    <row r="122" spans="1:4" x14ac:dyDescent="0.25">
      <c r="A122" s="3">
        <v>2616</v>
      </c>
      <c r="B122" s="35">
        <v>0</v>
      </c>
      <c r="C122" t="e">
        <v>#N/A</v>
      </c>
      <c r="D122" t="e">
        <f t="shared" si="1"/>
        <v>#N/A</v>
      </c>
    </row>
    <row r="123" spans="1:4" x14ac:dyDescent="0.25">
      <c r="A123" s="3">
        <v>2617</v>
      </c>
      <c r="B123" s="35">
        <v>0</v>
      </c>
      <c r="C123" t="e">
        <v>#N/A</v>
      </c>
      <c r="D123" t="e">
        <f t="shared" si="1"/>
        <v>#N/A</v>
      </c>
    </row>
    <row r="124" spans="1:4" x14ac:dyDescent="0.25">
      <c r="A124" s="3">
        <v>2618</v>
      </c>
      <c r="B124" s="35">
        <v>0</v>
      </c>
      <c r="C124" t="e">
        <v>#N/A</v>
      </c>
      <c r="D124" t="e">
        <f t="shared" si="1"/>
        <v>#N/A</v>
      </c>
    </row>
    <row r="125" spans="1:4" x14ac:dyDescent="0.25">
      <c r="A125" s="3">
        <v>2619</v>
      </c>
      <c r="B125" s="35">
        <v>0</v>
      </c>
      <c r="C125" t="e">
        <v>#N/A</v>
      </c>
      <c r="D125" t="e">
        <f t="shared" si="1"/>
        <v>#N/A</v>
      </c>
    </row>
    <row r="126" spans="1:4" x14ac:dyDescent="0.25">
      <c r="A126" s="3">
        <v>2620</v>
      </c>
      <c r="B126" s="35">
        <v>0</v>
      </c>
      <c r="C126" t="e">
        <v>#N/A</v>
      </c>
      <c r="D126" t="e">
        <f t="shared" si="1"/>
        <v>#N/A</v>
      </c>
    </row>
    <row r="127" spans="1:4" x14ac:dyDescent="0.25">
      <c r="A127" s="3">
        <v>2622</v>
      </c>
      <c r="B127" s="35">
        <v>0</v>
      </c>
      <c r="C127" t="e">
        <v>#N/A</v>
      </c>
      <c r="D127" t="e">
        <f t="shared" si="1"/>
        <v>#N/A</v>
      </c>
    </row>
    <row r="128" spans="1:4" x14ac:dyDescent="0.25">
      <c r="A128" s="3">
        <v>2623</v>
      </c>
      <c r="B128" s="35">
        <v>0</v>
      </c>
      <c r="C128" t="e">
        <v>#N/A</v>
      </c>
      <c r="D128" t="e">
        <f t="shared" si="1"/>
        <v>#N/A</v>
      </c>
    </row>
    <row r="129" spans="1:4" x14ac:dyDescent="0.25">
      <c r="A129" s="3">
        <v>2624</v>
      </c>
      <c r="B129" s="35">
        <v>150589.52999999994</v>
      </c>
      <c r="C129">
        <v>150589.52999999994</v>
      </c>
      <c r="D129">
        <f t="shared" si="1"/>
        <v>0</v>
      </c>
    </row>
    <row r="130" spans="1:4" x14ac:dyDescent="0.25">
      <c r="A130" s="3">
        <v>2625</v>
      </c>
      <c r="B130" s="35">
        <v>0</v>
      </c>
      <c r="C130" t="e">
        <v>#N/A</v>
      </c>
      <c r="D130" t="e">
        <f t="shared" si="1"/>
        <v>#N/A</v>
      </c>
    </row>
    <row r="131" spans="1:4" x14ac:dyDescent="0.25">
      <c r="A131" s="3">
        <v>2627</v>
      </c>
      <c r="B131" s="35">
        <v>0</v>
      </c>
      <c r="C131" t="e">
        <v>#N/A</v>
      </c>
      <c r="D131" t="e">
        <f t="shared" si="1"/>
        <v>#N/A</v>
      </c>
    </row>
    <row r="132" spans="1:4" x14ac:dyDescent="0.25">
      <c r="A132" s="3">
        <v>2628</v>
      </c>
      <c r="B132" s="35">
        <v>0</v>
      </c>
      <c r="C132" t="e">
        <v>#N/A</v>
      </c>
      <c r="D132" t="e">
        <f t="shared" si="1"/>
        <v>#N/A</v>
      </c>
    </row>
    <row r="133" spans="1:4" x14ac:dyDescent="0.25">
      <c r="A133" s="3">
        <v>2629</v>
      </c>
      <c r="B133" s="35">
        <v>0</v>
      </c>
      <c r="C133" t="e">
        <v>#N/A</v>
      </c>
      <c r="D133" t="e">
        <f t="shared" ref="D133:D196" si="2">B133-C133</f>
        <v>#N/A</v>
      </c>
    </row>
    <row r="134" spans="1:4" x14ac:dyDescent="0.25">
      <c r="A134" s="3">
        <v>2631</v>
      </c>
      <c r="B134" s="35">
        <v>0</v>
      </c>
      <c r="C134" t="e">
        <v>#N/A</v>
      </c>
      <c r="D134" t="e">
        <f t="shared" si="2"/>
        <v>#N/A</v>
      </c>
    </row>
    <row r="135" spans="1:4" x14ac:dyDescent="0.25">
      <c r="A135" s="3">
        <v>2632</v>
      </c>
      <c r="B135" s="35">
        <v>182346.13</v>
      </c>
      <c r="C135">
        <v>182346.13</v>
      </c>
      <c r="D135">
        <f t="shared" si="2"/>
        <v>0</v>
      </c>
    </row>
    <row r="136" spans="1:4" x14ac:dyDescent="0.25">
      <c r="A136" s="3">
        <v>2635</v>
      </c>
      <c r="B136" s="35">
        <v>0</v>
      </c>
      <c r="C136" t="e">
        <v>#N/A</v>
      </c>
      <c r="D136" t="e">
        <f t="shared" si="2"/>
        <v>#N/A</v>
      </c>
    </row>
    <row r="137" spans="1:4" x14ac:dyDescent="0.25">
      <c r="A137" s="3">
        <v>2638</v>
      </c>
      <c r="B137" s="35">
        <v>0</v>
      </c>
      <c r="C137" t="e">
        <v>#N/A</v>
      </c>
      <c r="D137" t="e">
        <f t="shared" si="2"/>
        <v>#N/A</v>
      </c>
    </row>
    <row r="138" spans="1:4" x14ac:dyDescent="0.25">
      <c r="A138" s="3">
        <v>2639</v>
      </c>
      <c r="B138" s="35">
        <v>0</v>
      </c>
      <c r="C138" t="e">
        <v>#N/A</v>
      </c>
      <c r="D138" t="e">
        <f t="shared" si="2"/>
        <v>#N/A</v>
      </c>
    </row>
    <row r="139" spans="1:4" x14ac:dyDescent="0.25">
      <c r="A139" s="3">
        <v>2640</v>
      </c>
      <c r="B139" s="35">
        <v>0</v>
      </c>
      <c r="C139" t="e">
        <v>#N/A</v>
      </c>
      <c r="D139" t="e">
        <f t="shared" si="2"/>
        <v>#N/A</v>
      </c>
    </row>
    <row r="140" spans="1:4" x14ac:dyDescent="0.25">
      <c r="A140" s="3">
        <v>2643</v>
      </c>
      <c r="B140" s="35">
        <v>38278.770000000004</v>
      </c>
      <c r="C140">
        <v>38278.770000000004</v>
      </c>
      <c r="D140">
        <f t="shared" si="2"/>
        <v>0</v>
      </c>
    </row>
    <row r="141" spans="1:4" x14ac:dyDescent="0.25">
      <c r="A141" s="3">
        <v>2644</v>
      </c>
      <c r="B141" s="35">
        <v>0</v>
      </c>
      <c r="C141" t="e">
        <v>#N/A</v>
      </c>
      <c r="D141" t="e">
        <f t="shared" si="2"/>
        <v>#N/A</v>
      </c>
    </row>
    <row r="142" spans="1:4" x14ac:dyDescent="0.25">
      <c r="A142" s="3">
        <v>2645</v>
      </c>
      <c r="B142" s="35">
        <v>0</v>
      </c>
      <c r="C142" t="e">
        <v>#N/A</v>
      </c>
      <c r="D142" t="e">
        <f t="shared" si="2"/>
        <v>#N/A</v>
      </c>
    </row>
    <row r="143" spans="1:4" x14ac:dyDescent="0.25">
      <c r="A143" s="3">
        <v>2647</v>
      </c>
      <c r="B143" s="35">
        <v>0</v>
      </c>
      <c r="C143" t="e">
        <v>#N/A</v>
      </c>
      <c r="D143" t="e">
        <f t="shared" si="2"/>
        <v>#N/A</v>
      </c>
    </row>
    <row r="144" spans="1:4" x14ac:dyDescent="0.25">
      <c r="A144" s="3">
        <v>2648</v>
      </c>
      <c r="B144" s="35">
        <v>0</v>
      </c>
      <c r="C144" t="e">
        <v>#N/A</v>
      </c>
      <c r="D144" t="e">
        <f t="shared" si="2"/>
        <v>#N/A</v>
      </c>
    </row>
    <row r="145" spans="1:4" x14ac:dyDescent="0.25">
      <c r="A145" s="3">
        <v>2649</v>
      </c>
      <c r="B145" s="35">
        <v>0</v>
      </c>
      <c r="C145" t="e">
        <v>#N/A</v>
      </c>
      <c r="D145" t="e">
        <f t="shared" si="2"/>
        <v>#N/A</v>
      </c>
    </row>
    <row r="146" spans="1:4" x14ac:dyDescent="0.25">
      <c r="A146" s="3">
        <v>2651</v>
      </c>
      <c r="B146" s="35">
        <v>0</v>
      </c>
      <c r="C146" t="e">
        <v>#N/A</v>
      </c>
      <c r="D146" t="e">
        <f t="shared" si="2"/>
        <v>#N/A</v>
      </c>
    </row>
    <row r="147" spans="1:4" x14ac:dyDescent="0.25">
      <c r="A147" s="3">
        <v>2652</v>
      </c>
      <c r="B147" s="35">
        <v>107055.84</v>
      </c>
      <c r="C147">
        <v>107055.84</v>
      </c>
      <c r="D147">
        <f t="shared" si="2"/>
        <v>0</v>
      </c>
    </row>
    <row r="148" spans="1:4" x14ac:dyDescent="0.25">
      <c r="A148" s="3">
        <v>2653</v>
      </c>
      <c r="B148" s="35">
        <v>0</v>
      </c>
      <c r="C148" t="e">
        <v>#N/A</v>
      </c>
      <c r="D148" t="e">
        <f t="shared" si="2"/>
        <v>#N/A</v>
      </c>
    </row>
    <row r="149" spans="1:4" x14ac:dyDescent="0.25">
      <c r="A149" s="3">
        <v>2654</v>
      </c>
      <c r="B149" s="35">
        <v>0</v>
      </c>
      <c r="C149" t="e">
        <v>#N/A</v>
      </c>
      <c r="D149" t="e">
        <f t="shared" si="2"/>
        <v>#N/A</v>
      </c>
    </row>
    <row r="150" spans="1:4" x14ac:dyDescent="0.25">
      <c r="A150" s="3">
        <v>2655</v>
      </c>
      <c r="B150" s="35">
        <v>0</v>
      </c>
      <c r="C150" t="e">
        <v>#N/A</v>
      </c>
      <c r="D150" t="e">
        <f t="shared" si="2"/>
        <v>#N/A</v>
      </c>
    </row>
    <row r="151" spans="1:4" x14ac:dyDescent="0.25">
      <c r="A151" s="3">
        <v>2656</v>
      </c>
      <c r="B151" s="35">
        <v>0</v>
      </c>
      <c r="C151" t="e">
        <v>#N/A</v>
      </c>
      <c r="D151" t="e">
        <f t="shared" si="2"/>
        <v>#N/A</v>
      </c>
    </row>
    <row r="152" spans="1:4" x14ac:dyDescent="0.25">
      <c r="A152" s="3">
        <v>2657</v>
      </c>
      <c r="B152" s="35">
        <v>0</v>
      </c>
      <c r="C152" t="e">
        <v>#N/A</v>
      </c>
      <c r="D152" t="e">
        <f t="shared" si="2"/>
        <v>#N/A</v>
      </c>
    </row>
    <row r="153" spans="1:4" x14ac:dyDescent="0.25">
      <c r="A153" s="3">
        <v>2658</v>
      </c>
      <c r="B153" s="35">
        <v>0</v>
      </c>
      <c r="C153" t="e">
        <v>#N/A</v>
      </c>
      <c r="D153" t="e">
        <f t="shared" si="2"/>
        <v>#N/A</v>
      </c>
    </row>
    <row r="154" spans="1:4" x14ac:dyDescent="0.25">
      <c r="A154" s="3">
        <v>2659</v>
      </c>
      <c r="B154" s="35">
        <v>0</v>
      </c>
      <c r="C154" t="e">
        <v>#N/A</v>
      </c>
      <c r="D154" t="e">
        <f t="shared" si="2"/>
        <v>#N/A</v>
      </c>
    </row>
    <row r="155" spans="1:4" x14ac:dyDescent="0.25">
      <c r="A155" s="3">
        <v>2660</v>
      </c>
      <c r="B155" s="35">
        <v>0</v>
      </c>
      <c r="C155" t="e">
        <v>#N/A</v>
      </c>
      <c r="D155" t="e">
        <f t="shared" si="2"/>
        <v>#N/A</v>
      </c>
    </row>
    <row r="156" spans="1:4" x14ac:dyDescent="0.25">
      <c r="A156" s="3">
        <v>2661</v>
      </c>
      <c r="B156" s="35">
        <v>133938.87</v>
      </c>
      <c r="C156">
        <v>133938.87</v>
      </c>
      <c r="D156">
        <f t="shared" si="2"/>
        <v>0</v>
      </c>
    </row>
    <row r="157" spans="1:4" x14ac:dyDescent="0.25">
      <c r="A157" s="3">
        <v>2662</v>
      </c>
      <c r="B157" s="35">
        <v>0</v>
      </c>
      <c r="C157" t="e">
        <v>#N/A</v>
      </c>
      <c r="D157" t="e">
        <f t="shared" si="2"/>
        <v>#N/A</v>
      </c>
    </row>
    <row r="158" spans="1:4" x14ac:dyDescent="0.25">
      <c r="A158" s="3">
        <v>2663</v>
      </c>
      <c r="B158" s="35">
        <v>0</v>
      </c>
      <c r="C158" t="e">
        <v>#N/A</v>
      </c>
      <c r="D158" t="e">
        <f t="shared" si="2"/>
        <v>#N/A</v>
      </c>
    </row>
    <row r="159" spans="1:4" x14ac:dyDescent="0.25">
      <c r="A159" s="3">
        <v>2664</v>
      </c>
      <c r="B159" s="35">
        <v>0</v>
      </c>
      <c r="C159" t="e">
        <v>#N/A</v>
      </c>
      <c r="D159" t="e">
        <f t="shared" si="2"/>
        <v>#N/A</v>
      </c>
    </row>
    <row r="160" spans="1:4" x14ac:dyDescent="0.25">
      <c r="A160" s="3">
        <v>2665</v>
      </c>
      <c r="B160" s="35">
        <v>0</v>
      </c>
      <c r="C160" t="e">
        <v>#N/A</v>
      </c>
      <c r="D160" t="e">
        <f t="shared" si="2"/>
        <v>#N/A</v>
      </c>
    </row>
    <row r="161" spans="1:4" x14ac:dyDescent="0.25">
      <c r="A161" s="3">
        <v>2666</v>
      </c>
      <c r="B161" s="35">
        <v>0</v>
      </c>
      <c r="C161" t="e">
        <v>#N/A</v>
      </c>
      <c r="D161" t="e">
        <f t="shared" si="2"/>
        <v>#N/A</v>
      </c>
    </row>
    <row r="162" spans="1:4" x14ac:dyDescent="0.25">
      <c r="A162" s="3">
        <v>2667</v>
      </c>
      <c r="B162" s="35">
        <v>0</v>
      </c>
      <c r="C162" t="e">
        <v>#N/A</v>
      </c>
      <c r="D162" t="e">
        <f t="shared" si="2"/>
        <v>#N/A</v>
      </c>
    </row>
    <row r="163" spans="1:4" x14ac:dyDescent="0.25">
      <c r="A163" s="3">
        <v>2668</v>
      </c>
      <c r="B163" s="35">
        <v>0</v>
      </c>
      <c r="C163" t="e">
        <v>#N/A</v>
      </c>
      <c r="D163" t="e">
        <f t="shared" si="2"/>
        <v>#N/A</v>
      </c>
    </row>
    <row r="164" spans="1:4" x14ac:dyDescent="0.25">
      <c r="A164" s="3">
        <v>2669</v>
      </c>
      <c r="B164" s="35">
        <v>0</v>
      </c>
      <c r="C164" t="e">
        <v>#N/A</v>
      </c>
      <c r="D164" t="e">
        <f t="shared" si="2"/>
        <v>#N/A</v>
      </c>
    </row>
    <row r="165" spans="1:4" x14ac:dyDescent="0.25">
      <c r="A165" s="3">
        <v>2670</v>
      </c>
      <c r="B165" s="35">
        <v>0</v>
      </c>
      <c r="C165" t="e">
        <v>#N/A</v>
      </c>
      <c r="D165" t="e">
        <f t="shared" si="2"/>
        <v>#N/A</v>
      </c>
    </row>
    <row r="166" spans="1:4" x14ac:dyDescent="0.25">
      <c r="A166" s="3">
        <v>2671</v>
      </c>
      <c r="B166" s="35">
        <v>0</v>
      </c>
      <c r="C166" t="e">
        <v>#N/A</v>
      </c>
      <c r="D166" t="e">
        <f t="shared" si="2"/>
        <v>#N/A</v>
      </c>
    </row>
    <row r="167" spans="1:4" x14ac:dyDescent="0.25">
      <c r="A167" s="3">
        <v>2672</v>
      </c>
      <c r="B167" s="35">
        <v>32091.9</v>
      </c>
      <c r="C167">
        <v>32091.9</v>
      </c>
      <c r="D167">
        <f t="shared" si="2"/>
        <v>0</v>
      </c>
    </row>
    <row r="168" spans="1:4" x14ac:dyDescent="0.25">
      <c r="A168" s="3">
        <v>2674</v>
      </c>
      <c r="B168" s="35">
        <v>0</v>
      </c>
      <c r="C168" t="e">
        <v>#N/A</v>
      </c>
      <c r="D168" t="e">
        <f t="shared" si="2"/>
        <v>#N/A</v>
      </c>
    </row>
    <row r="169" spans="1:4" x14ac:dyDescent="0.25">
      <c r="A169" s="3">
        <v>2675</v>
      </c>
      <c r="B169" s="35">
        <v>0</v>
      </c>
      <c r="C169" t="e">
        <v>#N/A</v>
      </c>
      <c r="D169" t="e">
        <f t="shared" si="2"/>
        <v>#N/A</v>
      </c>
    </row>
    <row r="170" spans="1:4" x14ac:dyDescent="0.25">
      <c r="A170" s="3">
        <v>2676</v>
      </c>
      <c r="B170" s="35">
        <v>0</v>
      </c>
      <c r="C170" t="e">
        <v>#N/A</v>
      </c>
      <c r="D170" t="e">
        <f t="shared" si="2"/>
        <v>#N/A</v>
      </c>
    </row>
    <row r="171" spans="1:4" x14ac:dyDescent="0.25">
      <c r="A171" s="3">
        <v>2677</v>
      </c>
      <c r="B171" s="35">
        <v>0</v>
      </c>
      <c r="C171" t="e">
        <v>#N/A</v>
      </c>
      <c r="D171" t="e">
        <f t="shared" si="2"/>
        <v>#N/A</v>
      </c>
    </row>
    <row r="172" spans="1:4" x14ac:dyDescent="0.25">
      <c r="A172" s="3">
        <v>2678</v>
      </c>
      <c r="B172" s="35">
        <v>0</v>
      </c>
      <c r="C172" t="e">
        <v>#N/A</v>
      </c>
      <c r="D172" t="e">
        <f t="shared" si="2"/>
        <v>#N/A</v>
      </c>
    </row>
    <row r="173" spans="1:4" x14ac:dyDescent="0.25">
      <c r="A173" s="3">
        <v>2679</v>
      </c>
      <c r="B173" s="35">
        <v>0</v>
      </c>
      <c r="C173" t="e">
        <v>#N/A</v>
      </c>
      <c r="D173" t="e">
        <f t="shared" si="2"/>
        <v>#N/A</v>
      </c>
    </row>
    <row r="174" spans="1:4" x14ac:dyDescent="0.25">
      <c r="A174" s="3">
        <v>2680</v>
      </c>
      <c r="B174" s="35">
        <v>1740211.8300000003</v>
      </c>
      <c r="C174">
        <v>1740211.8300000003</v>
      </c>
      <c r="D174">
        <f t="shared" si="2"/>
        <v>0</v>
      </c>
    </row>
    <row r="175" spans="1:4" x14ac:dyDescent="0.25">
      <c r="A175" s="3">
        <v>2681</v>
      </c>
      <c r="B175" s="35">
        <v>0</v>
      </c>
      <c r="C175" t="e">
        <v>#N/A</v>
      </c>
      <c r="D175" t="e">
        <f t="shared" si="2"/>
        <v>#N/A</v>
      </c>
    </row>
    <row r="176" spans="1:4" x14ac:dyDescent="0.25">
      <c r="A176" s="3">
        <v>2682</v>
      </c>
      <c r="B176" s="35">
        <v>0</v>
      </c>
      <c r="C176" t="e">
        <v>#N/A</v>
      </c>
      <c r="D176" t="e">
        <f t="shared" si="2"/>
        <v>#N/A</v>
      </c>
    </row>
    <row r="177" spans="1:4" x14ac:dyDescent="0.25">
      <c r="A177" s="3">
        <v>2695</v>
      </c>
      <c r="B177" s="35">
        <v>112987.81000000001</v>
      </c>
      <c r="C177">
        <v>112987.81000000001</v>
      </c>
      <c r="D177">
        <f t="shared" si="2"/>
        <v>0</v>
      </c>
    </row>
    <row r="178" spans="1:4" x14ac:dyDescent="0.25">
      <c r="A178" s="3">
        <v>2814</v>
      </c>
      <c r="B178" s="35">
        <v>157281.57</v>
      </c>
      <c r="C178">
        <v>157281.57</v>
      </c>
      <c r="D178">
        <f t="shared" si="2"/>
        <v>0</v>
      </c>
    </row>
    <row r="179" spans="1:4" x14ac:dyDescent="0.25">
      <c r="A179" s="3">
        <v>2815</v>
      </c>
      <c r="B179" s="35">
        <v>0</v>
      </c>
      <c r="C179" t="e">
        <v>#N/A</v>
      </c>
      <c r="D179" t="e">
        <f t="shared" si="2"/>
        <v>#N/A</v>
      </c>
    </row>
    <row r="180" spans="1:4" x14ac:dyDescent="0.25">
      <c r="A180" s="3">
        <v>2818</v>
      </c>
      <c r="B180" s="35">
        <v>0</v>
      </c>
      <c r="C180" t="e">
        <v>#N/A</v>
      </c>
      <c r="D180" t="e">
        <f t="shared" si="2"/>
        <v>#N/A</v>
      </c>
    </row>
    <row r="181" spans="1:4" x14ac:dyDescent="0.25">
      <c r="A181" s="3">
        <v>2825</v>
      </c>
      <c r="B181" s="35">
        <v>0</v>
      </c>
      <c r="C181" t="e">
        <v>#N/A</v>
      </c>
      <c r="D181" t="e">
        <f t="shared" si="2"/>
        <v>#N/A</v>
      </c>
    </row>
    <row r="182" spans="1:4" x14ac:dyDescent="0.25">
      <c r="A182" s="3">
        <v>2861</v>
      </c>
      <c r="B182" s="35">
        <v>0</v>
      </c>
      <c r="C182" t="e">
        <v>#N/A</v>
      </c>
      <c r="D182" t="e">
        <f t="shared" si="2"/>
        <v>#N/A</v>
      </c>
    </row>
    <row r="183" spans="1:4" x14ac:dyDescent="0.25">
      <c r="A183" s="3">
        <v>2878</v>
      </c>
      <c r="B183" s="35">
        <v>0</v>
      </c>
      <c r="C183" t="e">
        <v>#N/A</v>
      </c>
      <c r="D183" t="e">
        <f t="shared" si="2"/>
        <v>#N/A</v>
      </c>
    </row>
    <row r="184" spans="1:4" x14ac:dyDescent="0.25">
      <c r="A184" s="3">
        <v>2926</v>
      </c>
      <c r="B184" s="35">
        <v>6219950.2800000003</v>
      </c>
      <c r="C184">
        <v>6219950.2800000003</v>
      </c>
      <c r="D184">
        <f t="shared" si="2"/>
        <v>0</v>
      </c>
    </row>
    <row r="185" spans="1:4" x14ac:dyDescent="0.25">
      <c r="A185" s="3">
        <v>3073</v>
      </c>
      <c r="B185" s="35">
        <v>0</v>
      </c>
      <c r="C185" t="e">
        <v>#N/A</v>
      </c>
      <c r="D185" t="e">
        <f t="shared" si="2"/>
        <v>#N/A</v>
      </c>
    </row>
    <row r="186" spans="1:4" x14ac:dyDescent="0.25">
      <c r="A186" s="3">
        <v>3116</v>
      </c>
      <c r="B186" s="35">
        <v>0</v>
      </c>
      <c r="C186" t="e">
        <v>#N/A</v>
      </c>
      <c r="D186" t="e">
        <f t="shared" si="2"/>
        <v>#N/A</v>
      </c>
    </row>
    <row r="187" spans="1:4" x14ac:dyDescent="0.25">
      <c r="A187" s="3">
        <v>3117</v>
      </c>
      <c r="B187" s="35">
        <v>0</v>
      </c>
      <c r="C187" t="e">
        <v>#N/A</v>
      </c>
      <c r="D187" t="e">
        <f t="shared" si="2"/>
        <v>#N/A</v>
      </c>
    </row>
    <row r="188" spans="1:4" x14ac:dyDescent="0.25">
      <c r="A188" s="3">
        <v>3122</v>
      </c>
      <c r="B188" s="35">
        <v>0</v>
      </c>
      <c r="C188" t="e">
        <v>#N/A</v>
      </c>
      <c r="D188" t="e">
        <f t="shared" si="2"/>
        <v>#N/A</v>
      </c>
    </row>
    <row r="189" spans="1:4" x14ac:dyDescent="0.25">
      <c r="A189" s="3">
        <v>3124</v>
      </c>
      <c r="B189" s="35">
        <v>0</v>
      </c>
      <c r="C189" t="e">
        <v>#N/A</v>
      </c>
      <c r="D189" t="e">
        <f t="shared" si="2"/>
        <v>#N/A</v>
      </c>
    </row>
    <row r="190" spans="1:4" x14ac:dyDescent="0.25">
      <c r="A190" s="3">
        <v>3126</v>
      </c>
      <c r="B190" s="35">
        <v>0</v>
      </c>
      <c r="C190" t="e">
        <v>#N/A</v>
      </c>
      <c r="D190" t="e">
        <f t="shared" si="2"/>
        <v>#N/A</v>
      </c>
    </row>
    <row r="191" spans="1:4" x14ac:dyDescent="0.25">
      <c r="A191" s="3">
        <v>3135</v>
      </c>
      <c r="B191" s="35">
        <v>0</v>
      </c>
      <c r="C191" t="e">
        <v>#N/A</v>
      </c>
      <c r="D191" t="e">
        <f t="shared" si="2"/>
        <v>#N/A</v>
      </c>
    </row>
    <row r="192" spans="1:4" x14ac:dyDescent="0.25">
      <c r="A192" s="3">
        <v>3148</v>
      </c>
      <c r="B192" s="35">
        <v>0</v>
      </c>
      <c r="C192" t="e">
        <v>#N/A</v>
      </c>
      <c r="D192" t="e">
        <f t="shared" si="2"/>
        <v>#N/A</v>
      </c>
    </row>
    <row r="193" spans="1:4" x14ac:dyDescent="0.25">
      <c r="A193" s="3">
        <v>3155</v>
      </c>
      <c r="B193" s="35">
        <v>0</v>
      </c>
      <c r="C193" t="e">
        <v>#N/A</v>
      </c>
      <c r="D193" t="e">
        <f t="shared" si="2"/>
        <v>#N/A</v>
      </c>
    </row>
    <row r="194" spans="1:4" x14ac:dyDescent="0.25">
      <c r="A194" s="3">
        <v>3205</v>
      </c>
      <c r="B194" s="35">
        <v>0</v>
      </c>
      <c r="C194" t="e">
        <v>#N/A</v>
      </c>
      <c r="D194" t="e">
        <f t="shared" si="2"/>
        <v>#N/A</v>
      </c>
    </row>
    <row r="195" spans="1:4" x14ac:dyDescent="0.25">
      <c r="A195" s="3">
        <v>3207</v>
      </c>
      <c r="B195" s="35">
        <v>0</v>
      </c>
      <c r="C195" t="e">
        <v>#N/A</v>
      </c>
      <c r="D195" t="e">
        <f t="shared" si="2"/>
        <v>#N/A</v>
      </c>
    </row>
    <row r="196" spans="1:4" x14ac:dyDescent="0.25">
      <c r="A196" s="3">
        <v>3208</v>
      </c>
      <c r="B196" s="35">
        <v>179291.25</v>
      </c>
      <c r="C196">
        <v>179291.25</v>
      </c>
      <c r="D196">
        <f t="shared" si="2"/>
        <v>0</v>
      </c>
    </row>
    <row r="197" spans="1:4" x14ac:dyDescent="0.25">
      <c r="A197" s="3">
        <v>3224</v>
      </c>
      <c r="B197" s="35">
        <v>16450.41</v>
      </c>
      <c r="C197">
        <v>16450.41</v>
      </c>
      <c r="D197">
        <f t="shared" ref="D197:D260" si="3">B197-C197</f>
        <v>0</v>
      </c>
    </row>
    <row r="198" spans="1:4" x14ac:dyDescent="0.25">
      <c r="A198" s="3">
        <v>3257</v>
      </c>
      <c r="B198" s="35">
        <v>0</v>
      </c>
      <c r="C198" t="e">
        <v>#N/A</v>
      </c>
      <c r="D198" t="e">
        <f t="shared" si="3"/>
        <v>#N/A</v>
      </c>
    </row>
    <row r="199" spans="1:4" x14ac:dyDescent="0.25">
      <c r="A199" s="3">
        <v>3259</v>
      </c>
      <c r="B199" s="35">
        <v>0</v>
      </c>
      <c r="C199" t="e">
        <v>#N/A</v>
      </c>
      <c r="D199" t="e">
        <f t="shared" si="3"/>
        <v>#N/A</v>
      </c>
    </row>
    <row r="200" spans="1:4" x14ac:dyDescent="0.25">
      <c r="A200" s="3">
        <v>3265</v>
      </c>
      <c r="B200" s="35">
        <v>0</v>
      </c>
      <c r="C200" t="e">
        <v>#N/A</v>
      </c>
      <c r="D200" t="e">
        <f t="shared" si="3"/>
        <v>#N/A</v>
      </c>
    </row>
    <row r="201" spans="1:4" x14ac:dyDescent="0.25">
      <c r="A201" s="3">
        <v>3289</v>
      </c>
      <c r="B201" s="35">
        <v>0</v>
      </c>
      <c r="C201" t="e">
        <v>#N/A</v>
      </c>
      <c r="D201" t="e">
        <f t="shared" si="3"/>
        <v>#N/A</v>
      </c>
    </row>
    <row r="202" spans="1:4" x14ac:dyDescent="0.25">
      <c r="A202" s="3">
        <v>3308</v>
      </c>
      <c r="B202" s="35">
        <v>0</v>
      </c>
      <c r="C202" t="e">
        <v>#N/A</v>
      </c>
      <c r="D202" t="e">
        <f t="shared" si="3"/>
        <v>#N/A</v>
      </c>
    </row>
    <row r="203" spans="1:4" x14ac:dyDescent="0.25">
      <c r="A203" s="3">
        <v>3309</v>
      </c>
      <c r="B203" s="35">
        <v>0</v>
      </c>
      <c r="C203" t="e">
        <v>#N/A</v>
      </c>
      <c r="D203" t="e">
        <f t="shared" si="3"/>
        <v>#N/A</v>
      </c>
    </row>
    <row r="204" spans="1:4" x14ac:dyDescent="0.25">
      <c r="A204" s="3">
        <v>3314</v>
      </c>
      <c r="B204" s="35">
        <v>0</v>
      </c>
      <c r="C204" t="e">
        <v>#N/A</v>
      </c>
      <c r="D204" t="e">
        <f t="shared" si="3"/>
        <v>#N/A</v>
      </c>
    </row>
    <row r="205" spans="1:4" x14ac:dyDescent="0.25">
      <c r="A205" s="3">
        <v>3319</v>
      </c>
      <c r="B205" s="35">
        <v>0</v>
      </c>
      <c r="C205" t="e">
        <v>#N/A</v>
      </c>
      <c r="D205" t="e">
        <f t="shared" si="3"/>
        <v>#N/A</v>
      </c>
    </row>
    <row r="206" spans="1:4" x14ac:dyDescent="0.25">
      <c r="A206" s="3">
        <v>3334</v>
      </c>
      <c r="B206" s="35">
        <v>0</v>
      </c>
      <c r="C206" t="e">
        <v>#N/A</v>
      </c>
      <c r="D206" t="e">
        <f t="shared" si="3"/>
        <v>#N/A</v>
      </c>
    </row>
    <row r="207" spans="1:4" x14ac:dyDescent="0.25">
      <c r="A207" s="3">
        <v>3340</v>
      </c>
      <c r="B207" s="35">
        <v>0</v>
      </c>
      <c r="C207" t="e">
        <v>#N/A</v>
      </c>
      <c r="D207" t="e">
        <f t="shared" si="3"/>
        <v>#N/A</v>
      </c>
    </row>
    <row r="208" spans="1:4" x14ac:dyDescent="0.25">
      <c r="A208" s="3">
        <v>3341</v>
      </c>
      <c r="B208" s="35">
        <v>0</v>
      </c>
      <c r="C208" t="e">
        <v>#N/A</v>
      </c>
      <c r="D208" t="e">
        <f t="shared" si="3"/>
        <v>#N/A</v>
      </c>
    </row>
    <row r="209" spans="1:4" x14ac:dyDescent="0.25">
      <c r="A209" s="3">
        <v>3342</v>
      </c>
      <c r="B209" s="35">
        <v>0</v>
      </c>
      <c r="C209" t="e">
        <v>#N/A</v>
      </c>
      <c r="D209" t="e">
        <f t="shared" si="3"/>
        <v>#N/A</v>
      </c>
    </row>
    <row r="210" spans="1:4" x14ac:dyDescent="0.25">
      <c r="A210" s="3">
        <v>3343</v>
      </c>
      <c r="B210" s="35">
        <v>0</v>
      </c>
      <c r="C210" t="e">
        <v>#N/A</v>
      </c>
      <c r="D210" t="e">
        <f t="shared" si="3"/>
        <v>#N/A</v>
      </c>
    </row>
    <row r="211" spans="1:4" x14ac:dyDescent="0.25">
      <c r="A211" s="3">
        <v>3344</v>
      </c>
      <c r="B211" s="35">
        <v>0</v>
      </c>
      <c r="C211" t="e">
        <v>#N/A</v>
      </c>
      <c r="D211" t="e">
        <f t="shared" si="3"/>
        <v>#N/A</v>
      </c>
    </row>
    <row r="212" spans="1:4" x14ac:dyDescent="0.25">
      <c r="A212" s="3">
        <v>3347</v>
      </c>
      <c r="B212" s="35">
        <v>0</v>
      </c>
      <c r="C212" t="e">
        <v>#N/A</v>
      </c>
      <c r="D212" t="e">
        <f t="shared" si="3"/>
        <v>#N/A</v>
      </c>
    </row>
    <row r="213" spans="1:4" x14ac:dyDescent="0.25">
      <c r="A213" s="3">
        <v>3353</v>
      </c>
      <c r="B213" s="35">
        <v>0</v>
      </c>
      <c r="C213" t="e">
        <v>#N/A</v>
      </c>
      <c r="D213" t="e">
        <f t="shared" si="3"/>
        <v>#N/A</v>
      </c>
    </row>
    <row r="214" spans="1:4" x14ac:dyDescent="0.25">
      <c r="A214" s="3">
        <v>3379</v>
      </c>
      <c r="B214" s="35">
        <v>0</v>
      </c>
      <c r="C214" t="e">
        <v>#N/A</v>
      </c>
      <c r="D214" t="e">
        <f t="shared" si="3"/>
        <v>#N/A</v>
      </c>
    </row>
    <row r="215" spans="1:4" x14ac:dyDescent="0.25">
      <c r="A215" s="3">
        <v>3395</v>
      </c>
      <c r="B215" s="35">
        <v>0</v>
      </c>
      <c r="C215" t="e">
        <v>#N/A</v>
      </c>
      <c r="D215" t="e">
        <f t="shared" si="3"/>
        <v>#N/A</v>
      </c>
    </row>
    <row r="216" spans="1:4" x14ac:dyDescent="0.25">
      <c r="A216" s="3">
        <v>3397</v>
      </c>
      <c r="B216" s="35">
        <v>0</v>
      </c>
      <c r="C216" t="e">
        <v>#N/A</v>
      </c>
      <c r="D216" t="e">
        <f t="shared" si="3"/>
        <v>#N/A</v>
      </c>
    </row>
    <row r="217" spans="1:4" x14ac:dyDescent="0.25">
      <c r="A217" s="3">
        <v>3398</v>
      </c>
      <c r="B217" s="35">
        <v>0</v>
      </c>
      <c r="C217" t="e">
        <v>#N/A</v>
      </c>
      <c r="D217" t="e">
        <f t="shared" si="3"/>
        <v>#N/A</v>
      </c>
    </row>
    <row r="218" spans="1:4" x14ac:dyDescent="0.25">
      <c r="A218" s="3">
        <v>3403</v>
      </c>
      <c r="B218" s="35">
        <v>0</v>
      </c>
      <c r="C218" t="e">
        <v>#N/A</v>
      </c>
      <c r="D218" t="e">
        <f t="shared" si="3"/>
        <v>#N/A</v>
      </c>
    </row>
    <row r="219" spans="1:4" x14ac:dyDescent="0.25">
      <c r="A219" s="3">
        <v>3426</v>
      </c>
      <c r="B219" s="35">
        <v>0</v>
      </c>
      <c r="C219" t="e">
        <v>#N/A</v>
      </c>
      <c r="D219" t="e">
        <f t="shared" si="3"/>
        <v>#N/A</v>
      </c>
    </row>
    <row r="220" spans="1:4" x14ac:dyDescent="0.25">
      <c r="A220" s="3">
        <v>3428</v>
      </c>
      <c r="B220" s="36">
        <v>746704.26</v>
      </c>
      <c r="C220">
        <v>746704.26</v>
      </c>
      <c r="D220">
        <f t="shared" si="3"/>
        <v>0</v>
      </c>
    </row>
    <row r="221" spans="1:4" x14ac:dyDescent="0.25">
      <c r="A221" s="3">
        <v>3429</v>
      </c>
      <c r="B221" s="35">
        <v>0</v>
      </c>
      <c r="C221" t="e">
        <v>#N/A</v>
      </c>
      <c r="D221" t="e">
        <f t="shared" si="3"/>
        <v>#N/A</v>
      </c>
    </row>
    <row r="222" spans="1:4" x14ac:dyDescent="0.25">
      <c r="A222" s="3">
        <v>3431</v>
      </c>
      <c r="B222" s="35">
        <v>0</v>
      </c>
      <c r="C222" s="40" t="e">
        <v>#N/A</v>
      </c>
      <c r="D222" t="e">
        <f t="shared" si="3"/>
        <v>#N/A</v>
      </c>
    </row>
    <row r="223" spans="1:4" x14ac:dyDescent="0.25">
      <c r="A223" s="3">
        <v>3433</v>
      </c>
      <c r="B223" s="35">
        <v>0</v>
      </c>
      <c r="C223" t="e">
        <v>#N/A</v>
      </c>
      <c r="D223" t="e">
        <f t="shared" si="3"/>
        <v>#N/A</v>
      </c>
    </row>
    <row r="224" spans="1:4" x14ac:dyDescent="0.25">
      <c r="A224" s="3">
        <v>3434</v>
      </c>
      <c r="B224" s="35">
        <v>0</v>
      </c>
      <c r="C224" t="e">
        <v>#N/A</v>
      </c>
      <c r="D224" t="e">
        <f t="shared" si="3"/>
        <v>#N/A</v>
      </c>
    </row>
    <row r="225" spans="1:4" x14ac:dyDescent="0.25">
      <c r="A225" s="3">
        <v>3435</v>
      </c>
      <c r="B225" s="35">
        <v>0</v>
      </c>
      <c r="C225" t="e">
        <v>#N/A</v>
      </c>
      <c r="D225" t="e">
        <f t="shared" si="3"/>
        <v>#N/A</v>
      </c>
    </row>
    <row r="226" spans="1:4" x14ac:dyDescent="0.25">
      <c r="A226" s="3">
        <v>3436</v>
      </c>
      <c r="B226" s="35">
        <v>0</v>
      </c>
      <c r="C226" t="e">
        <v>#N/A</v>
      </c>
      <c r="D226" t="e">
        <f t="shared" si="3"/>
        <v>#N/A</v>
      </c>
    </row>
    <row r="227" spans="1:4" x14ac:dyDescent="0.25">
      <c r="A227" s="3">
        <v>3438</v>
      </c>
      <c r="B227" s="35">
        <v>0</v>
      </c>
      <c r="C227" t="e">
        <v>#N/A</v>
      </c>
      <c r="D227" t="e">
        <f t="shared" si="3"/>
        <v>#N/A</v>
      </c>
    </row>
    <row r="228" spans="1:4" x14ac:dyDescent="0.25">
      <c r="A228" s="3">
        <v>3440</v>
      </c>
      <c r="B228" s="35">
        <v>0</v>
      </c>
      <c r="C228" t="e">
        <v>#N/A</v>
      </c>
      <c r="D228" t="e">
        <f t="shared" si="3"/>
        <v>#N/A</v>
      </c>
    </row>
    <row r="229" spans="1:4" x14ac:dyDescent="0.25">
      <c r="A229" s="3">
        <v>3442</v>
      </c>
      <c r="B229" s="35">
        <v>0</v>
      </c>
      <c r="C229" t="e">
        <v>#N/A</v>
      </c>
      <c r="D229" t="e">
        <f t="shared" si="3"/>
        <v>#N/A</v>
      </c>
    </row>
    <row r="230" spans="1:4" x14ac:dyDescent="0.25">
      <c r="A230" s="3">
        <v>3452</v>
      </c>
      <c r="B230" s="35">
        <v>114544.23</v>
      </c>
      <c r="C230">
        <v>114544.23</v>
      </c>
      <c r="D230">
        <f t="shared" si="3"/>
        <v>0</v>
      </c>
    </row>
    <row r="231" spans="1:4" x14ac:dyDescent="0.25">
      <c r="A231" s="3">
        <v>3456</v>
      </c>
      <c r="B231" s="35">
        <v>0</v>
      </c>
      <c r="C231" t="e">
        <v>#N/A</v>
      </c>
      <c r="D231" t="e">
        <f t="shared" si="3"/>
        <v>#N/A</v>
      </c>
    </row>
    <row r="232" spans="1:4" x14ac:dyDescent="0.25">
      <c r="A232" s="3">
        <v>3457</v>
      </c>
      <c r="B232" s="35">
        <v>1320203.24</v>
      </c>
      <c r="C232">
        <v>1320203.24</v>
      </c>
      <c r="D232">
        <f t="shared" si="3"/>
        <v>0</v>
      </c>
    </row>
    <row r="233" spans="1:4" x14ac:dyDescent="0.25">
      <c r="A233" s="3">
        <v>3459</v>
      </c>
      <c r="B233" s="35">
        <v>0</v>
      </c>
      <c r="C233" t="e">
        <v>#N/A</v>
      </c>
      <c r="D233" t="e">
        <f t="shared" si="3"/>
        <v>#N/A</v>
      </c>
    </row>
    <row r="234" spans="1:4" x14ac:dyDescent="0.25">
      <c r="A234" s="3">
        <v>3460</v>
      </c>
      <c r="B234" s="35">
        <v>0</v>
      </c>
      <c r="C234" t="e">
        <v>#N/A</v>
      </c>
      <c r="D234" t="e">
        <f t="shared" si="3"/>
        <v>#N/A</v>
      </c>
    </row>
    <row r="235" spans="1:4" x14ac:dyDescent="0.25">
      <c r="A235" s="3">
        <v>3463</v>
      </c>
      <c r="B235" s="35">
        <v>0</v>
      </c>
      <c r="C235" t="e">
        <v>#N/A</v>
      </c>
      <c r="D235" t="e">
        <f t="shared" si="3"/>
        <v>#N/A</v>
      </c>
    </row>
    <row r="236" spans="1:4" x14ac:dyDescent="0.25">
      <c r="A236" s="3">
        <v>3467</v>
      </c>
      <c r="B236" s="35">
        <v>0</v>
      </c>
      <c r="C236" t="e">
        <v>#N/A</v>
      </c>
      <c r="D236" t="e">
        <f t="shared" si="3"/>
        <v>#N/A</v>
      </c>
    </row>
    <row r="237" spans="1:4" x14ac:dyDescent="0.25">
      <c r="A237" s="3">
        <v>3470</v>
      </c>
      <c r="B237" s="35">
        <v>0</v>
      </c>
      <c r="C237" t="e">
        <v>#N/A</v>
      </c>
      <c r="D237" t="e">
        <f t="shared" si="3"/>
        <v>#N/A</v>
      </c>
    </row>
    <row r="238" spans="1:4" x14ac:dyDescent="0.25">
      <c r="A238" s="3">
        <v>3471</v>
      </c>
      <c r="B238" s="35">
        <v>0</v>
      </c>
      <c r="C238" t="e">
        <v>#N/A</v>
      </c>
      <c r="D238" t="e">
        <f t="shared" si="3"/>
        <v>#N/A</v>
      </c>
    </row>
    <row r="239" spans="1:4" x14ac:dyDescent="0.25">
      <c r="A239" s="3">
        <v>3472</v>
      </c>
      <c r="B239" s="35">
        <v>0</v>
      </c>
      <c r="C239" t="e">
        <v>#N/A</v>
      </c>
      <c r="D239" t="e">
        <f t="shared" si="3"/>
        <v>#N/A</v>
      </c>
    </row>
    <row r="240" spans="1:4" x14ac:dyDescent="0.25">
      <c r="A240" s="3">
        <v>3477</v>
      </c>
      <c r="B240" s="35">
        <v>0</v>
      </c>
      <c r="C240" t="e">
        <v>#N/A</v>
      </c>
      <c r="D240" t="e">
        <f t="shared" si="3"/>
        <v>#N/A</v>
      </c>
    </row>
    <row r="241" spans="1:4" x14ac:dyDescent="0.25">
      <c r="A241" s="3">
        <v>3478</v>
      </c>
      <c r="B241" s="35">
        <v>0</v>
      </c>
      <c r="C241" t="e">
        <v>#N/A</v>
      </c>
      <c r="D241" t="e">
        <f t="shared" si="3"/>
        <v>#N/A</v>
      </c>
    </row>
    <row r="242" spans="1:4" x14ac:dyDescent="0.25">
      <c r="A242" s="3">
        <v>3479</v>
      </c>
      <c r="B242" s="35">
        <v>0</v>
      </c>
      <c r="C242" t="e">
        <v>#N/A</v>
      </c>
      <c r="D242" t="e">
        <f t="shared" si="3"/>
        <v>#N/A</v>
      </c>
    </row>
    <row r="243" spans="1:4" x14ac:dyDescent="0.25">
      <c r="A243" s="3">
        <v>3482</v>
      </c>
      <c r="B243" s="35">
        <v>0</v>
      </c>
      <c r="C243" t="e">
        <v>#N/A</v>
      </c>
      <c r="D243" t="e">
        <f t="shared" si="3"/>
        <v>#N/A</v>
      </c>
    </row>
    <row r="244" spans="1:4" x14ac:dyDescent="0.25">
      <c r="A244" s="3">
        <v>3487</v>
      </c>
      <c r="B244" s="35">
        <v>0</v>
      </c>
      <c r="C244" t="e">
        <v>#N/A</v>
      </c>
      <c r="D244" t="e">
        <f t="shared" si="3"/>
        <v>#N/A</v>
      </c>
    </row>
    <row r="245" spans="1:4" x14ac:dyDescent="0.25">
      <c r="A245" s="3">
        <v>3488</v>
      </c>
      <c r="B245" s="35">
        <v>0</v>
      </c>
      <c r="C245" t="e">
        <v>#N/A</v>
      </c>
      <c r="D245" t="e">
        <f t="shared" si="3"/>
        <v>#N/A</v>
      </c>
    </row>
    <row r="246" spans="1:4" x14ac:dyDescent="0.25">
      <c r="A246" s="3">
        <v>3489</v>
      </c>
      <c r="B246" s="35">
        <v>0</v>
      </c>
      <c r="C246" t="e">
        <v>#N/A</v>
      </c>
      <c r="D246" t="e">
        <f t="shared" si="3"/>
        <v>#N/A</v>
      </c>
    </row>
    <row r="247" spans="1:4" x14ac:dyDescent="0.25">
      <c r="A247" s="3">
        <v>3493</v>
      </c>
      <c r="B247" s="35">
        <v>0</v>
      </c>
      <c r="C247" t="e">
        <v>#N/A</v>
      </c>
      <c r="D247" t="e">
        <f t="shared" si="3"/>
        <v>#N/A</v>
      </c>
    </row>
    <row r="248" spans="1:4" x14ac:dyDescent="0.25">
      <c r="A248" s="3">
        <v>3494</v>
      </c>
      <c r="B248" s="35">
        <v>0</v>
      </c>
      <c r="C248" t="e">
        <v>#N/A</v>
      </c>
      <c r="D248" t="e">
        <f t="shared" si="3"/>
        <v>#N/A</v>
      </c>
    </row>
    <row r="249" spans="1:4" x14ac:dyDescent="0.25">
      <c r="A249" s="3">
        <v>3497</v>
      </c>
      <c r="B249" s="35">
        <v>0</v>
      </c>
      <c r="C249" t="e">
        <v>#N/A</v>
      </c>
      <c r="D249" t="e">
        <f t="shared" si="3"/>
        <v>#N/A</v>
      </c>
    </row>
    <row r="250" spans="1:4" x14ac:dyDescent="0.25">
      <c r="A250" s="3">
        <v>3499</v>
      </c>
      <c r="B250" s="35">
        <v>0</v>
      </c>
      <c r="C250" t="e">
        <v>#N/A</v>
      </c>
      <c r="D250" t="e">
        <f t="shared" si="3"/>
        <v>#N/A</v>
      </c>
    </row>
    <row r="251" spans="1:4" x14ac:dyDescent="0.25">
      <c r="A251" s="3">
        <v>3503</v>
      </c>
      <c r="B251" s="35">
        <v>0</v>
      </c>
      <c r="C251" t="e">
        <v>#N/A</v>
      </c>
      <c r="D251" t="e">
        <f t="shared" si="3"/>
        <v>#N/A</v>
      </c>
    </row>
    <row r="252" spans="1:4" x14ac:dyDescent="0.25">
      <c r="A252" s="3">
        <v>3512</v>
      </c>
      <c r="B252" s="35">
        <v>0</v>
      </c>
      <c r="C252" t="e">
        <v>#N/A</v>
      </c>
      <c r="D252" t="e">
        <f t="shared" si="3"/>
        <v>#N/A</v>
      </c>
    </row>
    <row r="253" spans="1:4" x14ac:dyDescent="0.25">
      <c r="A253" s="3">
        <v>3514</v>
      </c>
      <c r="B253" s="35">
        <v>0</v>
      </c>
      <c r="C253" t="e">
        <v>#N/A</v>
      </c>
      <c r="D253" t="e">
        <f t="shared" si="3"/>
        <v>#N/A</v>
      </c>
    </row>
    <row r="254" spans="1:4" x14ac:dyDescent="0.25">
      <c r="A254" s="3">
        <v>3515</v>
      </c>
      <c r="B254" s="35">
        <v>0</v>
      </c>
      <c r="C254" t="e">
        <v>#N/A</v>
      </c>
      <c r="D254" t="e">
        <f t="shared" si="3"/>
        <v>#N/A</v>
      </c>
    </row>
    <row r="255" spans="1:4" x14ac:dyDescent="0.25">
      <c r="A255" s="3">
        <v>3516</v>
      </c>
      <c r="B255" s="35">
        <v>0</v>
      </c>
      <c r="C255" t="e">
        <v>#N/A</v>
      </c>
      <c r="D255" t="e">
        <f t="shared" si="3"/>
        <v>#N/A</v>
      </c>
    </row>
    <row r="256" spans="1:4" x14ac:dyDescent="0.25">
      <c r="A256" s="3">
        <v>3517</v>
      </c>
      <c r="B256" s="35">
        <v>0</v>
      </c>
      <c r="C256" t="e">
        <v>#N/A</v>
      </c>
      <c r="D256" t="e">
        <f t="shared" si="3"/>
        <v>#N/A</v>
      </c>
    </row>
    <row r="257" spans="1:4" x14ac:dyDescent="0.25">
      <c r="A257" s="3">
        <v>3519</v>
      </c>
      <c r="B257" s="35">
        <v>0</v>
      </c>
      <c r="C257" t="e">
        <v>#N/A</v>
      </c>
      <c r="D257" t="e">
        <f t="shared" si="3"/>
        <v>#N/A</v>
      </c>
    </row>
    <row r="258" spans="1:4" x14ac:dyDescent="0.25">
      <c r="A258" s="3">
        <v>3520</v>
      </c>
      <c r="B258" s="35">
        <v>0</v>
      </c>
      <c r="C258" t="e">
        <v>#N/A</v>
      </c>
      <c r="D258" t="e">
        <f t="shared" si="3"/>
        <v>#N/A</v>
      </c>
    </row>
    <row r="259" spans="1:4" x14ac:dyDescent="0.25">
      <c r="A259" s="3">
        <v>3523</v>
      </c>
      <c r="B259" s="35">
        <v>0</v>
      </c>
      <c r="C259" t="e">
        <v>#N/A</v>
      </c>
      <c r="D259" t="e">
        <f t="shared" si="3"/>
        <v>#N/A</v>
      </c>
    </row>
    <row r="260" spans="1:4" x14ac:dyDescent="0.25">
      <c r="A260" s="3">
        <v>3524</v>
      </c>
      <c r="B260" s="35">
        <v>0</v>
      </c>
      <c r="C260" t="e">
        <v>#N/A</v>
      </c>
      <c r="D260" t="e">
        <f t="shared" si="3"/>
        <v>#N/A</v>
      </c>
    </row>
    <row r="261" spans="1:4" x14ac:dyDescent="0.25">
      <c r="A261" s="3">
        <v>3526</v>
      </c>
      <c r="B261" s="35">
        <v>0</v>
      </c>
      <c r="C261" t="e">
        <v>#N/A</v>
      </c>
      <c r="D261" t="e">
        <f t="shared" ref="D261:D324" si="4">B261-C261</f>
        <v>#N/A</v>
      </c>
    </row>
    <row r="262" spans="1:4" x14ac:dyDescent="0.25">
      <c r="A262" s="3">
        <v>3529</v>
      </c>
      <c r="B262" s="35">
        <v>0</v>
      </c>
      <c r="C262" t="e">
        <v>#N/A</v>
      </c>
      <c r="D262" t="e">
        <f t="shared" si="4"/>
        <v>#N/A</v>
      </c>
    </row>
    <row r="263" spans="1:4" x14ac:dyDescent="0.25">
      <c r="A263" s="3">
        <v>3531</v>
      </c>
      <c r="B263" s="35">
        <v>0</v>
      </c>
      <c r="C263" t="e">
        <v>#N/A</v>
      </c>
      <c r="D263" t="e">
        <f t="shared" si="4"/>
        <v>#N/A</v>
      </c>
    </row>
    <row r="264" spans="1:4" x14ac:dyDescent="0.25">
      <c r="A264" s="3">
        <v>3533</v>
      </c>
      <c r="B264" s="35">
        <v>0</v>
      </c>
      <c r="C264" t="e">
        <v>#N/A</v>
      </c>
      <c r="D264" t="e">
        <f t="shared" si="4"/>
        <v>#N/A</v>
      </c>
    </row>
    <row r="265" spans="1:4" x14ac:dyDescent="0.25">
      <c r="A265" s="3">
        <v>3535</v>
      </c>
      <c r="B265" s="35">
        <v>0</v>
      </c>
      <c r="C265" t="e">
        <v>#N/A</v>
      </c>
      <c r="D265" t="e">
        <f t="shared" si="4"/>
        <v>#N/A</v>
      </c>
    </row>
    <row r="266" spans="1:4" x14ac:dyDescent="0.25">
      <c r="A266" s="3">
        <v>3536</v>
      </c>
      <c r="B266" s="35">
        <v>0</v>
      </c>
      <c r="C266" t="e">
        <v>#N/A</v>
      </c>
      <c r="D266" t="e">
        <f t="shared" si="4"/>
        <v>#N/A</v>
      </c>
    </row>
    <row r="267" spans="1:4" x14ac:dyDescent="0.25">
      <c r="A267" s="3">
        <v>3540</v>
      </c>
      <c r="B267" s="35">
        <v>0</v>
      </c>
      <c r="C267" t="e">
        <v>#N/A</v>
      </c>
      <c r="D267" t="e">
        <f t="shared" si="4"/>
        <v>#N/A</v>
      </c>
    </row>
    <row r="268" spans="1:4" x14ac:dyDescent="0.25">
      <c r="A268" s="3">
        <v>3541</v>
      </c>
      <c r="B268" s="35">
        <v>0</v>
      </c>
      <c r="C268" t="e">
        <v>#N/A</v>
      </c>
      <c r="D268" t="e">
        <f t="shared" si="4"/>
        <v>#N/A</v>
      </c>
    </row>
    <row r="269" spans="1:4" x14ac:dyDescent="0.25">
      <c r="A269" s="3">
        <v>3545</v>
      </c>
      <c r="B269" s="35">
        <v>0</v>
      </c>
      <c r="C269" t="e">
        <v>#N/A</v>
      </c>
      <c r="D269" t="e">
        <f t="shared" si="4"/>
        <v>#N/A</v>
      </c>
    </row>
    <row r="270" spans="1:4" x14ac:dyDescent="0.25">
      <c r="A270" s="3">
        <v>3547</v>
      </c>
      <c r="B270" s="35">
        <v>0</v>
      </c>
      <c r="C270" t="e">
        <v>#N/A</v>
      </c>
      <c r="D270" t="e">
        <f t="shared" si="4"/>
        <v>#N/A</v>
      </c>
    </row>
    <row r="271" spans="1:4" x14ac:dyDescent="0.25">
      <c r="A271" s="3">
        <v>3548</v>
      </c>
      <c r="B271" s="35">
        <v>0</v>
      </c>
      <c r="C271" t="e">
        <v>#N/A</v>
      </c>
      <c r="D271" t="e">
        <f t="shared" si="4"/>
        <v>#N/A</v>
      </c>
    </row>
    <row r="272" spans="1:4" x14ac:dyDescent="0.25">
      <c r="A272" s="3">
        <v>3550</v>
      </c>
      <c r="B272" s="35">
        <v>0</v>
      </c>
      <c r="C272" t="e">
        <v>#N/A</v>
      </c>
      <c r="D272" t="e">
        <f t="shared" si="4"/>
        <v>#N/A</v>
      </c>
    </row>
    <row r="273" spans="1:4" x14ac:dyDescent="0.25">
      <c r="A273" s="3">
        <v>3552</v>
      </c>
      <c r="B273" s="35">
        <v>0</v>
      </c>
      <c r="C273" t="e">
        <v>#N/A</v>
      </c>
      <c r="D273" t="e">
        <f t="shared" si="4"/>
        <v>#N/A</v>
      </c>
    </row>
    <row r="274" spans="1:4" x14ac:dyDescent="0.25">
      <c r="A274" s="3">
        <v>3555</v>
      </c>
      <c r="B274" s="35">
        <v>0</v>
      </c>
      <c r="C274" t="e">
        <v>#N/A</v>
      </c>
      <c r="D274" t="e">
        <f t="shared" si="4"/>
        <v>#N/A</v>
      </c>
    </row>
    <row r="275" spans="1:4" x14ac:dyDescent="0.25">
      <c r="A275" s="3">
        <v>3556</v>
      </c>
      <c r="B275" s="35">
        <v>0</v>
      </c>
      <c r="C275" t="e">
        <v>#N/A</v>
      </c>
      <c r="D275" t="e">
        <f t="shared" si="4"/>
        <v>#N/A</v>
      </c>
    </row>
    <row r="276" spans="1:4" x14ac:dyDescent="0.25">
      <c r="A276" s="3">
        <v>3563</v>
      </c>
      <c r="B276" s="35">
        <v>0</v>
      </c>
      <c r="C276" t="e">
        <v>#N/A</v>
      </c>
      <c r="D276" t="e">
        <f t="shared" si="4"/>
        <v>#N/A</v>
      </c>
    </row>
    <row r="277" spans="1:4" x14ac:dyDescent="0.25">
      <c r="A277" s="3">
        <v>3564</v>
      </c>
      <c r="B277" s="35">
        <v>0</v>
      </c>
      <c r="C277" t="e">
        <v>#N/A</v>
      </c>
      <c r="D277" t="e">
        <f t="shared" si="4"/>
        <v>#N/A</v>
      </c>
    </row>
    <row r="278" spans="1:4" x14ac:dyDescent="0.25">
      <c r="A278" s="3">
        <v>3565</v>
      </c>
      <c r="B278" s="35">
        <v>0</v>
      </c>
      <c r="C278" t="e">
        <v>#N/A</v>
      </c>
      <c r="D278" t="e">
        <f t="shared" si="4"/>
        <v>#N/A</v>
      </c>
    </row>
    <row r="279" spans="1:4" x14ac:dyDescent="0.25">
      <c r="A279" s="3">
        <v>3566</v>
      </c>
      <c r="B279" s="35">
        <v>0</v>
      </c>
      <c r="C279" t="e">
        <v>#N/A</v>
      </c>
      <c r="D279" t="e">
        <f t="shared" si="4"/>
        <v>#N/A</v>
      </c>
    </row>
    <row r="280" spans="1:4" x14ac:dyDescent="0.25">
      <c r="A280" s="3">
        <v>3567</v>
      </c>
      <c r="B280" s="35">
        <v>0</v>
      </c>
      <c r="C280" t="e">
        <v>#N/A</v>
      </c>
      <c r="D280" t="e">
        <f t="shared" si="4"/>
        <v>#N/A</v>
      </c>
    </row>
    <row r="281" spans="1:4" x14ac:dyDescent="0.25">
      <c r="A281" s="3">
        <v>3568</v>
      </c>
      <c r="B281" s="35">
        <v>0</v>
      </c>
      <c r="C281" t="e">
        <v>#N/A</v>
      </c>
      <c r="D281" t="e">
        <f t="shared" si="4"/>
        <v>#N/A</v>
      </c>
    </row>
    <row r="282" spans="1:4" x14ac:dyDescent="0.25">
      <c r="A282" s="3">
        <v>3572</v>
      </c>
      <c r="B282" s="35">
        <v>0</v>
      </c>
      <c r="C282" t="e">
        <v>#N/A</v>
      </c>
      <c r="D282" t="e">
        <f t="shared" si="4"/>
        <v>#N/A</v>
      </c>
    </row>
    <row r="283" spans="1:4" x14ac:dyDescent="0.25">
      <c r="A283" s="3">
        <v>3573</v>
      </c>
      <c r="B283" s="35">
        <v>0</v>
      </c>
      <c r="C283" t="e">
        <v>#N/A</v>
      </c>
      <c r="D283" t="e">
        <f t="shared" si="4"/>
        <v>#N/A</v>
      </c>
    </row>
    <row r="284" spans="1:4" x14ac:dyDescent="0.25">
      <c r="A284" s="3">
        <v>3574</v>
      </c>
      <c r="B284" s="35">
        <v>0</v>
      </c>
      <c r="C284" t="e">
        <v>#N/A</v>
      </c>
      <c r="D284" t="e">
        <f t="shared" si="4"/>
        <v>#N/A</v>
      </c>
    </row>
    <row r="285" spans="1:4" x14ac:dyDescent="0.25">
      <c r="A285" s="3">
        <v>3575</v>
      </c>
      <c r="B285" s="35">
        <v>0</v>
      </c>
      <c r="C285" t="e">
        <v>#N/A</v>
      </c>
      <c r="D285" t="e">
        <f t="shared" si="4"/>
        <v>#N/A</v>
      </c>
    </row>
    <row r="286" spans="1:4" x14ac:dyDescent="0.25">
      <c r="A286" s="3">
        <v>3577</v>
      </c>
      <c r="B286" s="35">
        <v>0</v>
      </c>
      <c r="C286" t="e">
        <v>#N/A</v>
      </c>
      <c r="D286" t="e">
        <f t="shared" si="4"/>
        <v>#N/A</v>
      </c>
    </row>
    <row r="287" spans="1:4" x14ac:dyDescent="0.25">
      <c r="A287" s="3">
        <v>3578</v>
      </c>
      <c r="B287" s="35">
        <v>0</v>
      </c>
      <c r="C287" t="e">
        <v>#N/A</v>
      </c>
      <c r="D287" t="e">
        <f t="shared" si="4"/>
        <v>#N/A</v>
      </c>
    </row>
    <row r="288" spans="1:4" x14ac:dyDescent="0.25">
      <c r="A288" s="3">
        <v>3583</v>
      </c>
      <c r="B288" s="35">
        <v>0</v>
      </c>
      <c r="C288" t="e">
        <v>#N/A</v>
      </c>
      <c r="D288" t="e">
        <f t="shared" si="4"/>
        <v>#N/A</v>
      </c>
    </row>
    <row r="289" spans="1:4" x14ac:dyDescent="0.25">
      <c r="A289" s="3">
        <v>3587</v>
      </c>
      <c r="B289" s="35">
        <v>0</v>
      </c>
      <c r="C289" t="e">
        <v>#N/A</v>
      </c>
      <c r="D289" t="e">
        <f t="shared" si="4"/>
        <v>#N/A</v>
      </c>
    </row>
    <row r="290" spans="1:4" x14ac:dyDescent="0.25">
      <c r="A290" s="3">
        <v>3588</v>
      </c>
      <c r="B290" s="35">
        <v>0</v>
      </c>
      <c r="C290" t="e">
        <v>#N/A</v>
      </c>
      <c r="D290" t="e">
        <f t="shared" si="4"/>
        <v>#N/A</v>
      </c>
    </row>
    <row r="291" spans="1:4" x14ac:dyDescent="0.25">
      <c r="A291" s="3">
        <v>3589</v>
      </c>
      <c r="B291" s="35">
        <v>0</v>
      </c>
      <c r="C291" t="e">
        <v>#N/A</v>
      </c>
      <c r="D291" t="e">
        <f t="shared" si="4"/>
        <v>#N/A</v>
      </c>
    </row>
    <row r="292" spans="1:4" x14ac:dyDescent="0.25">
      <c r="A292" s="3">
        <v>3590</v>
      </c>
      <c r="B292" s="35">
        <v>0</v>
      </c>
      <c r="C292" t="e">
        <v>#N/A</v>
      </c>
      <c r="D292" t="e">
        <f t="shared" si="4"/>
        <v>#N/A</v>
      </c>
    </row>
    <row r="293" spans="1:4" x14ac:dyDescent="0.25">
      <c r="A293" s="3">
        <v>3591</v>
      </c>
      <c r="B293" s="35">
        <v>0</v>
      </c>
      <c r="C293" t="e">
        <v>#N/A</v>
      </c>
      <c r="D293" t="e">
        <f t="shared" si="4"/>
        <v>#N/A</v>
      </c>
    </row>
    <row r="294" spans="1:4" x14ac:dyDescent="0.25">
      <c r="A294" s="3">
        <v>3592</v>
      </c>
      <c r="B294" s="35">
        <v>0</v>
      </c>
      <c r="C294" t="e">
        <v>#N/A</v>
      </c>
      <c r="D294" t="e">
        <f t="shared" si="4"/>
        <v>#N/A</v>
      </c>
    </row>
    <row r="295" spans="1:4" x14ac:dyDescent="0.25">
      <c r="A295" s="3">
        <v>3593</v>
      </c>
      <c r="B295" s="35">
        <v>0</v>
      </c>
      <c r="C295" t="e">
        <v>#N/A</v>
      </c>
      <c r="D295" t="e">
        <f t="shared" si="4"/>
        <v>#N/A</v>
      </c>
    </row>
    <row r="296" spans="1:4" x14ac:dyDescent="0.25">
      <c r="A296" s="3">
        <v>3594</v>
      </c>
      <c r="B296" s="35">
        <v>0</v>
      </c>
      <c r="C296" t="e">
        <v>#N/A</v>
      </c>
      <c r="D296" t="e">
        <f t="shared" si="4"/>
        <v>#N/A</v>
      </c>
    </row>
    <row r="297" spans="1:4" x14ac:dyDescent="0.25">
      <c r="A297" s="3">
        <v>3596</v>
      </c>
      <c r="B297" s="35">
        <v>0</v>
      </c>
      <c r="C297" t="e">
        <v>#N/A</v>
      </c>
      <c r="D297" t="e">
        <f t="shared" si="4"/>
        <v>#N/A</v>
      </c>
    </row>
    <row r="298" spans="1:4" x14ac:dyDescent="0.25">
      <c r="A298" s="3">
        <v>3598</v>
      </c>
      <c r="B298" s="35">
        <v>0</v>
      </c>
      <c r="C298" t="e">
        <v>#N/A</v>
      </c>
      <c r="D298" t="e">
        <f t="shared" si="4"/>
        <v>#N/A</v>
      </c>
    </row>
    <row r="299" spans="1:4" x14ac:dyDescent="0.25">
      <c r="A299" s="3">
        <v>3599</v>
      </c>
      <c r="B299" s="35">
        <v>0</v>
      </c>
      <c r="C299" t="e">
        <v>#N/A</v>
      </c>
      <c r="D299" t="e">
        <f t="shared" si="4"/>
        <v>#N/A</v>
      </c>
    </row>
    <row r="300" spans="1:4" x14ac:dyDescent="0.25">
      <c r="A300" s="3">
        <v>3600</v>
      </c>
      <c r="B300" s="35">
        <v>0</v>
      </c>
      <c r="C300" t="e">
        <v>#N/A</v>
      </c>
      <c r="D300" t="e">
        <f t="shared" si="4"/>
        <v>#N/A</v>
      </c>
    </row>
    <row r="301" spans="1:4" x14ac:dyDescent="0.25">
      <c r="A301" s="3">
        <v>3601</v>
      </c>
      <c r="B301" s="35">
        <v>0</v>
      </c>
      <c r="C301" t="e">
        <v>#N/A</v>
      </c>
      <c r="D301" t="e">
        <f t="shared" si="4"/>
        <v>#N/A</v>
      </c>
    </row>
    <row r="302" spans="1:4" x14ac:dyDescent="0.25">
      <c r="A302" s="3">
        <v>3602</v>
      </c>
      <c r="B302" s="35">
        <v>0</v>
      </c>
      <c r="C302" t="e">
        <v>#N/A</v>
      </c>
      <c r="D302" t="e">
        <f t="shared" si="4"/>
        <v>#N/A</v>
      </c>
    </row>
    <row r="303" spans="1:4" x14ac:dyDescent="0.25">
      <c r="A303" s="3">
        <v>3603</v>
      </c>
      <c r="B303" s="35">
        <v>0</v>
      </c>
      <c r="C303" t="e">
        <v>#N/A</v>
      </c>
      <c r="D303" t="e">
        <f t="shared" si="4"/>
        <v>#N/A</v>
      </c>
    </row>
    <row r="304" spans="1:4" x14ac:dyDescent="0.25">
      <c r="A304" s="3">
        <v>3604</v>
      </c>
      <c r="B304" s="35">
        <v>0</v>
      </c>
      <c r="C304" t="e">
        <v>#N/A</v>
      </c>
      <c r="D304" t="e">
        <f t="shared" si="4"/>
        <v>#N/A</v>
      </c>
    </row>
    <row r="305" spans="1:4" x14ac:dyDescent="0.25">
      <c r="A305" s="3">
        <v>3606</v>
      </c>
      <c r="B305" s="35">
        <v>0</v>
      </c>
      <c r="C305" t="e">
        <v>#N/A</v>
      </c>
      <c r="D305" t="e">
        <f t="shared" si="4"/>
        <v>#N/A</v>
      </c>
    </row>
    <row r="306" spans="1:4" x14ac:dyDescent="0.25">
      <c r="A306" s="3">
        <v>3609</v>
      </c>
      <c r="B306" s="35">
        <v>0</v>
      </c>
      <c r="C306" t="e">
        <v>#N/A</v>
      </c>
      <c r="D306" t="e">
        <f t="shared" si="4"/>
        <v>#N/A</v>
      </c>
    </row>
    <row r="307" spans="1:4" x14ac:dyDescent="0.25">
      <c r="A307" s="3">
        <v>3611</v>
      </c>
      <c r="B307" s="35">
        <v>0</v>
      </c>
      <c r="C307" t="e">
        <v>#N/A</v>
      </c>
      <c r="D307" t="e">
        <f t="shared" si="4"/>
        <v>#N/A</v>
      </c>
    </row>
    <row r="308" spans="1:4" x14ac:dyDescent="0.25">
      <c r="A308" s="3">
        <v>3612</v>
      </c>
      <c r="B308" s="35">
        <v>0</v>
      </c>
      <c r="C308" t="e">
        <v>#N/A</v>
      </c>
      <c r="D308" t="e">
        <f t="shared" si="4"/>
        <v>#N/A</v>
      </c>
    </row>
    <row r="309" spans="1:4" x14ac:dyDescent="0.25">
      <c r="A309" s="3">
        <v>3616</v>
      </c>
      <c r="B309" s="35">
        <v>0</v>
      </c>
      <c r="C309" t="e">
        <v>#N/A</v>
      </c>
      <c r="D309" t="e">
        <f t="shared" si="4"/>
        <v>#N/A</v>
      </c>
    </row>
    <row r="310" spans="1:4" x14ac:dyDescent="0.25">
      <c r="A310" s="3">
        <v>3618</v>
      </c>
      <c r="B310" s="35">
        <v>0</v>
      </c>
      <c r="C310" t="e">
        <v>#N/A</v>
      </c>
      <c r="D310" t="e">
        <f t="shared" si="4"/>
        <v>#N/A</v>
      </c>
    </row>
    <row r="311" spans="1:4" x14ac:dyDescent="0.25">
      <c r="A311" s="3">
        <v>3619</v>
      </c>
      <c r="B311" s="35">
        <v>0</v>
      </c>
      <c r="C311" t="e">
        <v>#N/A</v>
      </c>
      <c r="D311" t="e">
        <f t="shared" si="4"/>
        <v>#N/A</v>
      </c>
    </row>
    <row r="312" spans="1:4" x14ac:dyDescent="0.25">
      <c r="A312" s="3">
        <v>3620</v>
      </c>
      <c r="B312" s="35">
        <v>0</v>
      </c>
      <c r="C312" t="e">
        <v>#N/A</v>
      </c>
      <c r="D312" t="e">
        <f t="shared" si="4"/>
        <v>#N/A</v>
      </c>
    </row>
    <row r="313" spans="1:4" x14ac:dyDescent="0.25">
      <c r="A313" s="3">
        <v>3621</v>
      </c>
      <c r="B313" s="35">
        <v>0</v>
      </c>
      <c r="C313" t="e">
        <v>#N/A</v>
      </c>
      <c r="D313" t="e">
        <f t="shared" si="4"/>
        <v>#N/A</v>
      </c>
    </row>
    <row r="314" spans="1:4" x14ac:dyDescent="0.25">
      <c r="A314" s="3">
        <v>3622</v>
      </c>
      <c r="B314" s="35">
        <v>0</v>
      </c>
      <c r="C314" t="e">
        <v>#N/A</v>
      </c>
      <c r="D314" t="e">
        <f t="shared" si="4"/>
        <v>#N/A</v>
      </c>
    </row>
    <row r="315" spans="1:4" x14ac:dyDescent="0.25">
      <c r="A315" s="3">
        <v>3623</v>
      </c>
      <c r="B315" s="35">
        <v>0</v>
      </c>
      <c r="C315" t="e">
        <v>#N/A</v>
      </c>
      <c r="D315" t="e">
        <f t="shared" si="4"/>
        <v>#N/A</v>
      </c>
    </row>
    <row r="316" spans="1:4" x14ac:dyDescent="0.25">
      <c r="A316" s="3">
        <v>3625</v>
      </c>
      <c r="B316" s="35">
        <v>0</v>
      </c>
      <c r="C316" t="e">
        <v>#N/A</v>
      </c>
      <c r="D316" t="e">
        <f t="shared" si="4"/>
        <v>#N/A</v>
      </c>
    </row>
    <row r="317" spans="1:4" x14ac:dyDescent="0.25">
      <c r="A317" s="3">
        <v>3628</v>
      </c>
      <c r="B317" s="35">
        <v>0</v>
      </c>
      <c r="C317" t="e">
        <v>#N/A</v>
      </c>
      <c r="D317" t="e">
        <f t="shared" si="4"/>
        <v>#N/A</v>
      </c>
    </row>
    <row r="318" spans="1:4" x14ac:dyDescent="0.25">
      <c r="A318" s="3">
        <v>3629</v>
      </c>
      <c r="B318" s="35">
        <v>0</v>
      </c>
      <c r="C318" t="e">
        <v>#N/A</v>
      </c>
      <c r="D318" t="e">
        <f t="shared" si="4"/>
        <v>#N/A</v>
      </c>
    </row>
    <row r="319" spans="1:4" x14ac:dyDescent="0.25">
      <c r="A319" s="3">
        <v>3630</v>
      </c>
      <c r="B319" s="35">
        <v>0</v>
      </c>
      <c r="C319" t="e">
        <v>#N/A</v>
      </c>
      <c r="D319" t="e">
        <f t="shared" si="4"/>
        <v>#N/A</v>
      </c>
    </row>
    <row r="320" spans="1:4" x14ac:dyDescent="0.25">
      <c r="A320" s="3">
        <v>3631</v>
      </c>
      <c r="B320" s="35">
        <v>0</v>
      </c>
      <c r="C320" t="e">
        <v>#N/A</v>
      </c>
      <c r="D320" t="e">
        <f t="shared" si="4"/>
        <v>#N/A</v>
      </c>
    </row>
    <row r="321" spans="1:4" x14ac:dyDescent="0.25">
      <c r="A321" s="3">
        <v>3634</v>
      </c>
      <c r="B321" s="35">
        <v>0</v>
      </c>
      <c r="C321" t="e">
        <v>#N/A</v>
      </c>
      <c r="D321" t="e">
        <f t="shared" si="4"/>
        <v>#N/A</v>
      </c>
    </row>
    <row r="322" spans="1:4" x14ac:dyDescent="0.25">
      <c r="A322" s="3">
        <v>3635</v>
      </c>
      <c r="B322" s="35">
        <v>0</v>
      </c>
      <c r="C322" t="e">
        <v>#N/A</v>
      </c>
      <c r="D322" t="e">
        <f t="shared" si="4"/>
        <v>#N/A</v>
      </c>
    </row>
    <row r="323" spans="1:4" x14ac:dyDescent="0.25">
      <c r="A323" s="3">
        <v>3637</v>
      </c>
      <c r="B323" s="35">
        <v>0</v>
      </c>
      <c r="C323" t="e">
        <v>#N/A</v>
      </c>
      <c r="D323" t="e">
        <f t="shared" si="4"/>
        <v>#N/A</v>
      </c>
    </row>
    <row r="324" spans="1:4" x14ac:dyDescent="0.25">
      <c r="A324" s="3">
        <v>3638</v>
      </c>
      <c r="B324" s="35">
        <v>0</v>
      </c>
      <c r="C324" t="e">
        <v>#N/A</v>
      </c>
      <c r="D324" t="e">
        <f t="shared" si="4"/>
        <v>#N/A</v>
      </c>
    </row>
    <row r="325" spans="1:4" x14ac:dyDescent="0.25">
      <c r="A325" s="3">
        <v>3639</v>
      </c>
      <c r="B325" s="35">
        <v>0</v>
      </c>
      <c r="C325" t="e">
        <v>#N/A</v>
      </c>
      <c r="D325" t="e">
        <f t="shared" ref="D325:D388" si="5">B325-C325</f>
        <v>#N/A</v>
      </c>
    </row>
    <row r="326" spans="1:4" x14ac:dyDescent="0.25">
      <c r="A326" s="3">
        <v>3640</v>
      </c>
      <c r="B326" s="35">
        <v>0</v>
      </c>
      <c r="C326" t="e">
        <v>#N/A</v>
      </c>
      <c r="D326" t="e">
        <f t="shared" si="5"/>
        <v>#N/A</v>
      </c>
    </row>
    <row r="327" spans="1:4" x14ac:dyDescent="0.25">
      <c r="A327" s="3">
        <v>3643</v>
      </c>
      <c r="B327" s="35">
        <v>0</v>
      </c>
      <c r="C327" t="e">
        <v>#N/A</v>
      </c>
      <c r="D327" t="e">
        <f t="shared" si="5"/>
        <v>#N/A</v>
      </c>
    </row>
    <row r="328" spans="1:4" x14ac:dyDescent="0.25">
      <c r="A328" s="3">
        <v>3644</v>
      </c>
      <c r="B328" s="35">
        <v>0</v>
      </c>
      <c r="C328" t="e">
        <v>#N/A</v>
      </c>
      <c r="D328" t="e">
        <f t="shared" si="5"/>
        <v>#N/A</v>
      </c>
    </row>
    <row r="329" spans="1:4" x14ac:dyDescent="0.25">
      <c r="A329" s="3">
        <v>3645</v>
      </c>
      <c r="B329" s="35">
        <v>0</v>
      </c>
      <c r="C329" t="e">
        <v>#N/A</v>
      </c>
      <c r="D329" t="e">
        <f t="shared" si="5"/>
        <v>#N/A</v>
      </c>
    </row>
    <row r="330" spans="1:4" x14ac:dyDescent="0.25">
      <c r="A330" s="3">
        <v>3647</v>
      </c>
      <c r="B330" s="35">
        <v>0</v>
      </c>
      <c r="C330" t="e">
        <v>#N/A</v>
      </c>
      <c r="D330" t="e">
        <f t="shared" si="5"/>
        <v>#N/A</v>
      </c>
    </row>
    <row r="331" spans="1:4" x14ac:dyDescent="0.25">
      <c r="A331" s="3">
        <v>3648</v>
      </c>
      <c r="B331" s="35">
        <v>0</v>
      </c>
      <c r="C331" t="e">
        <v>#N/A</v>
      </c>
      <c r="D331" t="e">
        <f t="shared" si="5"/>
        <v>#N/A</v>
      </c>
    </row>
    <row r="332" spans="1:4" x14ac:dyDescent="0.25">
      <c r="A332" s="3">
        <v>3649</v>
      </c>
      <c r="B332" s="35">
        <v>0</v>
      </c>
      <c r="C332" t="e">
        <v>#N/A</v>
      </c>
      <c r="D332" t="e">
        <f t="shared" si="5"/>
        <v>#N/A</v>
      </c>
    </row>
    <row r="333" spans="1:4" x14ac:dyDescent="0.25">
      <c r="A333" s="3">
        <v>3651</v>
      </c>
      <c r="B333" s="35">
        <v>0</v>
      </c>
      <c r="C333" t="e">
        <v>#N/A</v>
      </c>
      <c r="D333" t="e">
        <f t="shared" si="5"/>
        <v>#N/A</v>
      </c>
    </row>
    <row r="334" spans="1:4" x14ac:dyDescent="0.25">
      <c r="A334" s="3">
        <v>3652</v>
      </c>
      <c r="B334" s="35">
        <v>0</v>
      </c>
      <c r="C334" t="e">
        <v>#N/A</v>
      </c>
      <c r="D334" t="e">
        <f t="shared" si="5"/>
        <v>#N/A</v>
      </c>
    </row>
    <row r="335" spans="1:4" x14ac:dyDescent="0.25">
      <c r="A335" s="3">
        <v>3654</v>
      </c>
      <c r="B335" s="35">
        <v>0</v>
      </c>
      <c r="C335" t="e">
        <v>#N/A</v>
      </c>
      <c r="D335" t="e">
        <f t="shared" si="5"/>
        <v>#N/A</v>
      </c>
    </row>
    <row r="336" spans="1:4" x14ac:dyDescent="0.25">
      <c r="A336" s="3">
        <v>3656</v>
      </c>
      <c r="B336" s="35">
        <v>0</v>
      </c>
      <c r="C336" t="e">
        <v>#N/A</v>
      </c>
      <c r="D336" t="e">
        <f t="shared" si="5"/>
        <v>#N/A</v>
      </c>
    </row>
    <row r="337" spans="1:4" x14ac:dyDescent="0.25">
      <c r="A337" s="3">
        <v>3659</v>
      </c>
      <c r="B337" s="35">
        <v>0</v>
      </c>
      <c r="C337" t="e">
        <v>#N/A</v>
      </c>
      <c r="D337" t="e">
        <f t="shared" si="5"/>
        <v>#N/A</v>
      </c>
    </row>
    <row r="338" spans="1:4" x14ac:dyDescent="0.25">
      <c r="A338" s="3">
        <v>3664</v>
      </c>
      <c r="B338" s="35">
        <v>0</v>
      </c>
      <c r="C338" t="e">
        <v>#N/A</v>
      </c>
      <c r="D338" t="e">
        <f t="shared" si="5"/>
        <v>#N/A</v>
      </c>
    </row>
    <row r="339" spans="1:4" x14ac:dyDescent="0.25">
      <c r="A339" s="3">
        <v>3669</v>
      </c>
      <c r="B339" s="35">
        <v>0</v>
      </c>
      <c r="C339" t="e">
        <v>#N/A</v>
      </c>
      <c r="D339" t="e">
        <f t="shared" si="5"/>
        <v>#N/A</v>
      </c>
    </row>
    <row r="340" spans="1:4" x14ac:dyDescent="0.25">
      <c r="A340" s="3">
        <v>3670</v>
      </c>
      <c r="B340" s="35">
        <v>0</v>
      </c>
      <c r="C340" t="e">
        <v>#N/A</v>
      </c>
      <c r="D340" t="e">
        <f t="shared" si="5"/>
        <v>#N/A</v>
      </c>
    </row>
    <row r="341" spans="1:4" x14ac:dyDescent="0.25">
      <c r="A341" s="3">
        <v>3671</v>
      </c>
      <c r="B341" s="35">
        <v>0</v>
      </c>
      <c r="C341" t="e">
        <v>#N/A</v>
      </c>
      <c r="D341" t="e">
        <f t="shared" si="5"/>
        <v>#N/A</v>
      </c>
    </row>
    <row r="342" spans="1:4" x14ac:dyDescent="0.25">
      <c r="A342" s="3">
        <v>3672</v>
      </c>
      <c r="B342" s="35">
        <v>0</v>
      </c>
      <c r="C342" t="e">
        <v>#N/A</v>
      </c>
      <c r="D342" t="e">
        <f t="shared" si="5"/>
        <v>#N/A</v>
      </c>
    </row>
    <row r="343" spans="1:4" x14ac:dyDescent="0.25">
      <c r="A343" s="3">
        <v>3673</v>
      </c>
      <c r="B343" s="35">
        <v>0</v>
      </c>
      <c r="C343" t="e">
        <v>#N/A</v>
      </c>
      <c r="D343" t="e">
        <f t="shared" si="5"/>
        <v>#N/A</v>
      </c>
    </row>
    <row r="344" spans="1:4" x14ac:dyDescent="0.25">
      <c r="A344" s="3">
        <v>3674</v>
      </c>
      <c r="B344" s="35">
        <v>0</v>
      </c>
      <c r="C344" t="e">
        <v>#N/A</v>
      </c>
      <c r="D344" t="e">
        <f t="shared" si="5"/>
        <v>#N/A</v>
      </c>
    </row>
    <row r="345" spans="1:4" x14ac:dyDescent="0.25">
      <c r="A345" s="3">
        <v>3678</v>
      </c>
      <c r="B345" s="35">
        <v>0</v>
      </c>
      <c r="C345" t="e">
        <v>#N/A</v>
      </c>
      <c r="D345" t="e">
        <f t="shared" si="5"/>
        <v>#N/A</v>
      </c>
    </row>
    <row r="346" spans="1:4" x14ac:dyDescent="0.25">
      <c r="A346" s="3">
        <v>3679</v>
      </c>
      <c r="B346" s="35">
        <v>0</v>
      </c>
      <c r="C346" t="e">
        <v>#N/A</v>
      </c>
      <c r="D346" t="e">
        <f t="shared" si="5"/>
        <v>#N/A</v>
      </c>
    </row>
    <row r="347" spans="1:4" x14ac:dyDescent="0.25">
      <c r="A347" s="3">
        <v>3682</v>
      </c>
      <c r="B347" s="35">
        <v>0</v>
      </c>
      <c r="C347" t="e">
        <v>#N/A</v>
      </c>
      <c r="D347" t="e">
        <f t="shared" si="5"/>
        <v>#N/A</v>
      </c>
    </row>
    <row r="348" spans="1:4" x14ac:dyDescent="0.25">
      <c r="A348" s="3">
        <v>3683</v>
      </c>
      <c r="B348" s="35">
        <v>0</v>
      </c>
      <c r="C348" t="e">
        <v>#N/A</v>
      </c>
      <c r="D348" t="e">
        <f t="shared" si="5"/>
        <v>#N/A</v>
      </c>
    </row>
    <row r="349" spans="1:4" x14ac:dyDescent="0.25">
      <c r="A349" s="3">
        <v>3687</v>
      </c>
      <c r="B349" s="35">
        <v>0</v>
      </c>
      <c r="C349" t="e">
        <v>#N/A</v>
      </c>
      <c r="D349" t="e">
        <f t="shared" si="5"/>
        <v>#N/A</v>
      </c>
    </row>
    <row r="350" spans="1:4" x14ac:dyDescent="0.25">
      <c r="A350" s="3">
        <v>3688</v>
      </c>
      <c r="B350" s="35">
        <v>0</v>
      </c>
      <c r="C350" t="e">
        <v>#N/A</v>
      </c>
      <c r="D350" t="e">
        <f t="shared" si="5"/>
        <v>#N/A</v>
      </c>
    </row>
    <row r="351" spans="1:4" x14ac:dyDescent="0.25">
      <c r="A351" s="3">
        <v>3689</v>
      </c>
      <c r="B351" s="35">
        <v>0</v>
      </c>
      <c r="C351" t="e">
        <v>#N/A</v>
      </c>
      <c r="D351" t="e">
        <f t="shared" si="5"/>
        <v>#N/A</v>
      </c>
    </row>
    <row r="352" spans="1:4" x14ac:dyDescent="0.25">
      <c r="A352" s="3">
        <v>3690</v>
      </c>
      <c r="B352" s="35">
        <v>0</v>
      </c>
      <c r="C352" t="e">
        <v>#N/A</v>
      </c>
      <c r="D352" t="e">
        <f t="shared" si="5"/>
        <v>#N/A</v>
      </c>
    </row>
    <row r="353" spans="1:4" x14ac:dyDescent="0.25">
      <c r="A353" s="3">
        <v>3691</v>
      </c>
      <c r="B353" s="35">
        <v>0</v>
      </c>
      <c r="C353" t="e">
        <v>#N/A</v>
      </c>
      <c r="D353" t="e">
        <f t="shared" si="5"/>
        <v>#N/A</v>
      </c>
    </row>
    <row r="354" spans="1:4" x14ac:dyDescent="0.25">
      <c r="A354" s="3">
        <v>3692</v>
      </c>
      <c r="B354" s="35">
        <v>0</v>
      </c>
      <c r="C354" t="e">
        <v>#N/A</v>
      </c>
      <c r="D354" t="e">
        <f t="shared" si="5"/>
        <v>#N/A</v>
      </c>
    </row>
    <row r="355" spans="1:4" x14ac:dyDescent="0.25">
      <c r="A355" s="3">
        <v>3693</v>
      </c>
      <c r="B355" s="35">
        <v>0</v>
      </c>
      <c r="C355" t="e">
        <v>#N/A</v>
      </c>
      <c r="D355" t="e">
        <f t="shared" si="5"/>
        <v>#N/A</v>
      </c>
    </row>
    <row r="356" spans="1:4" x14ac:dyDescent="0.25">
      <c r="A356" s="3">
        <v>3694</v>
      </c>
      <c r="B356" s="35">
        <v>0</v>
      </c>
      <c r="C356" t="e">
        <v>#N/A</v>
      </c>
      <c r="D356" t="e">
        <f t="shared" si="5"/>
        <v>#N/A</v>
      </c>
    </row>
    <row r="357" spans="1:4" x14ac:dyDescent="0.25">
      <c r="A357" s="3">
        <v>3695</v>
      </c>
      <c r="B357" s="35">
        <v>0</v>
      </c>
      <c r="C357" t="e">
        <v>#N/A</v>
      </c>
      <c r="D357" t="e">
        <f t="shared" si="5"/>
        <v>#N/A</v>
      </c>
    </row>
    <row r="358" spans="1:4" x14ac:dyDescent="0.25">
      <c r="A358" s="3">
        <v>3696</v>
      </c>
      <c r="B358" s="35">
        <v>0</v>
      </c>
      <c r="C358" t="e">
        <v>#N/A</v>
      </c>
      <c r="D358" t="e">
        <f t="shared" si="5"/>
        <v>#N/A</v>
      </c>
    </row>
    <row r="359" spans="1:4" x14ac:dyDescent="0.25">
      <c r="A359" s="3">
        <v>3697</v>
      </c>
      <c r="B359" s="35">
        <v>0</v>
      </c>
      <c r="C359" t="e">
        <v>#N/A</v>
      </c>
      <c r="D359" t="e">
        <f t="shared" si="5"/>
        <v>#N/A</v>
      </c>
    </row>
    <row r="360" spans="1:4" x14ac:dyDescent="0.25">
      <c r="A360" s="3">
        <v>3698</v>
      </c>
      <c r="B360" s="35">
        <v>0</v>
      </c>
      <c r="C360" t="e">
        <v>#N/A</v>
      </c>
      <c r="D360" t="e">
        <f t="shared" si="5"/>
        <v>#N/A</v>
      </c>
    </row>
    <row r="361" spans="1:4" x14ac:dyDescent="0.25">
      <c r="A361" s="3">
        <v>3699</v>
      </c>
      <c r="B361" s="35">
        <v>0</v>
      </c>
      <c r="C361" t="e">
        <v>#N/A</v>
      </c>
      <c r="D361" t="e">
        <f t="shared" si="5"/>
        <v>#N/A</v>
      </c>
    </row>
    <row r="362" spans="1:4" x14ac:dyDescent="0.25">
      <c r="A362" s="3">
        <v>3700</v>
      </c>
      <c r="B362" s="35">
        <v>0</v>
      </c>
      <c r="C362" t="e">
        <v>#N/A</v>
      </c>
      <c r="D362" t="e">
        <f t="shared" si="5"/>
        <v>#N/A</v>
      </c>
    </row>
    <row r="363" spans="1:4" x14ac:dyDescent="0.25">
      <c r="A363" s="3">
        <v>3701</v>
      </c>
      <c r="B363" s="35">
        <v>0</v>
      </c>
      <c r="C363" t="e">
        <v>#N/A</v>
      </c>
      <c r="D363" t="e">
        <f t="shared" si="5"/>
        <v>#N/A</v>
      </c>
    </row>
    <row r="364" spans="1:4" x14ac:dyDescent="0.25">
      <c r="A364" s="3">
        <v>3705</v>
      </c>
      <c r="B364" s="35">
        <v>0</v>
      </c>
      <c r="C364" t="e">
        <v>#N/A</v>
      </c>
      <c r="D364" t="e">
        <f t="shared" si="5"/>
        <v>#N/A</v>
      </c>
    </row>
    <row r="365" spans="1:4" x14ac:dyDescent="0.25">
      <c r="A365" s="3">
        <v>3707</v>
      </c>
      <c r="B365" s="35">
        <v>0</v>
      </c>
      <c r="C365" t="e">
        <v>#N/A</v>
      </c>
      <c r="D365" t="e">
        <f t="shared" si="5"/>
        <v>#N/A</v>
      </c>
    </row>
    <row r="366" spans="1:4" x14ac:dyDescent="0.25">
      <c r="A366" s="3">
        <v>3710</v>
      </c>
      <c r="B366" s="35">
        <v>0</v>
      </c>
      <c r="C366" t="e">
        <v>#N/A</v>
      </c>
      <c r="D366" t="e">
        <f t="shared" si="5"/>
        <v>#N/A</v>
      </c>
    </row>
    <row r="367" spans="1:4" x14ac:dyDescent="0.25">
      <c r="A367" s="3">
        <v>3711</v>
      </c>
      <c r="B367" s="35">
        <v>0</v>
      </c>
      <c r="C367" t="e">
        <v>#N/A</v>
      </c>
      <c r="D367" t="e">
        <f t="shared" si="5"/>
        <v>#N/A</v>
      </c>
    </row>
    <row r="368" spans="1:4" x14ac:dyDescent="0.25">
      <c r="A368" s="3">
        <v>3712</v>
      </c>
      <c r="B368" s="35">
        <v>0</v>
      </c>
      <c r="C368" t="e">
        <v>#N/A</v>
      </c>
      <c r="D368" t="e">
        <f t="shared" si="5"/>
        <v>#N/A</v>
      </c>
    </row>
    <row r="369" spans="1:4" x14ac:dyDescent="0.25">
      <c r="A369" s="3">
        <v>3713</v>
      </c>
      <c r="B369" s="35">
        <v>0</v>
      </c>
      <c r="C369" t="e">
        <v>#N/A</v>
      </c>
      <c r="D369" t="e">
        <f t="shared" si="5"/>
        <v>#N/A</v>
      </c>
    </row>
    <row r="370" spans="1:4" x14ac:dyDescent="0.25">
      <c r="A370" s="3">
        <v>3715</v>
      </c>
      <c r="B370" s="35">
        <v>0</v>
      </c>
      <c r="C370" t="e">
        <v>#N/A</v>
      </c>
      <c r="D370" t="e">
        <f t="shared" si="5"/>
        <v>#N/A</v>
      </c>
    </row>
    <row r="371" spans="1:4" x14ac:dyDescent="0.25">
      <c r="A371" s="3">
        <v>3717</v>
      </c>
      <c r="B371" s="35">
        <v>0</v>
      </c>
      <c r="C371" t="e">
        <v>#N/A</v>
      </c>
      <c r="D371" t="e">
        <f t="shared" si="5"/>
        <v>#N/A</v>
      </c>
    </row>
    <row r="372" spans="1:4" x14ac:dyDescent="0.25">
      <c r="A372" s="3">
        <v>3718</v>
      </c>
      <c r="B372" s="35">
        <v>0</v>
      </c>
      <c r="C372" t="e">
        <v>#N/A</v>
      </c>
      <c r="D372" t="e">
        <f t="shared" si="5"/>
        <v>#N/A</v>
      </c>
    </row>
    <row r="373" spans="1:4" x14ac:dyDescent="0.25">
      <c r="A373" s="3">
        <v>3720</v>
      </c>
      <c r="B373" s="35">
        <v>0</v>
      </c>
      <c r="C373" t="e">
        <v>#N/A</v>
      </c>
      <c r="D373" t="e">
        <f t="shared" si="5"/>
        <v>#N/A</v>
      </c>
    </row>
    <row r="374" spans="1:4" x14ac:dyDescent="0.25">
      <c r="A374" s="3">
        <v>3721</v>
      </c>
      <c r="B374" s="35">
        <v>0</v>
      </c>
      <c r="C374" t="e">
        <v>#N/A</v>
      </c>
      <c r="D374" t="e">
        <f t="shared" si="5"/>
        <v>#N/A</v>
      </c>
    </row>
    <row r="375" spans="1:4" x14ac:dyDescent="0.25">
      <c r="A375" s="3">
        <v>3723</v>
      </c>
      <c r="B375" s="35">
        <v>0</v>
      </c>
      <c r="C375" t="e">
        <v>#N/A</v>
      </c>
      <c r="D375" t="e">
        <f t="shared" si="5"/>
        <v>#N/A</v>
      </c>
    </row>
    <row r="376" spans="1:4" x14ac:dyDescent="0.25">
      <c r="A376" s="3">
        <v>3724</v>
      </c>
      <c r="B376" s="35">
        <v>0</v>
      </c>
      <c r="C376" t="e">
        <v>#N/A</v>
      </c>
      <c r="D376" t="e">
        <f t="shared" si="5"/>
        <v>#N/A</v>
      </c>
    </row>
    <row r="377" spans="1:4" x14ac:dyDescent="0.25">
      <c r="A377" s="3">
        <v>3725</v>
      </c>
      <c r="B377" s="35">
        <v>0</v>
      </c>
      <c r="C377" t="e">
        <v>#N/A</v>
      </c>
      <c r="D377" t="e">
        <f t="shared" si="5"/>
        <v>#N/A</v>
      </c>
    </row>
    <row r="378" spans="1:4" x14ac:dyDescent="0.25">
      <c r="A378" s="3">
        <v>3726</v>
      </c>
      <c r="B378" s="35">
        <v>0</v>
      </c>
      <c r="C378" t="e">
        <v>#N/A</v>
      </c>
      <c r="D378" t="e">
        <f t="shared" si="5"/>
        <v>#N/A</v>
      </c>
    </row>
    <row r="379" spans="1:4" x14ac:dyDescent="0.25">
      <c r="A379" s="3">
        <v>3727</v>
      </c>
      <c r="B379" s="35">
        <v>0</v>
      </c>
      <c r="C379" t="e">
        <v>#N/A</v>
      </c>
      <c r="D379" t="e">
        <f t="shared" si="5"/>
        <v>#N/A</v>
      </c>
    </row>
    <row r="380" spans="1:4" x14ac:dyDescent="0.25">
      <c r="A380" s="3">
        <v>3728</v>
      </c>
      <c r="B380" s="35">
        <v>0</v>
      </c>
      <c r="C380" t="e">
        <v>#N/A</v>
      </c>
      <c r="D380" t="e">
        <f t="shared" si="5"/>
        <v>#N/A</v>
      </c>
    </row>
    <row r="381" spans="1:4" x14ac:dyDescent="0.25">
      <c r="A381" s="3">
        <v>3729</v>
      </c>
      <c r="B381" s="35">
        <v>0</v>
      </c>
      <c r="C381" t="e">
        <v>#N/A</v>
      </c>
      <c r="D381" t="e">
        <f t="shared" si="5"/>
        <v>#N/A</v>
      </c>
    </row>
    <row r="382" spans="1:4" x14ac:dyDescent="0.25">
      <c r="A382" s="3">
        <v>3730</v>
      </c>
      <c r="B382" s="35">
        <v>0</v>
      </c>
      <c r="C382" t="e">
        <v>#N/A</v>
      </c>
      <c r="D382" t="e">
        <f t="shared" si="5"/>
        <v>#N/A</v>
      </c>
    </row>
    <row r="383" spans="1:4" x14ac:dyDescent="0.25">
      <c r="A383" s="3">
        <v>3731</v>
      </c>
      <c r="B383" s="35">
        <v>0</v>
      </c>
      <c r="C383" t="e">
        <v>#N/A</v>
      </c>
      <c r="D383" t="e">
        <f t="shared" si="5"/>
        <v>#N/A</v>
      </c>
    </row>
    <row r="384" spans="1:4" x14ac:dyDescent="0.25">
      <c r="A384" s="3">
        <v>3732</v>
      </c>
      <c r="B384" s="35">
        <v>0</v>
      </c>
      <c r="C384" t="e">
        <v>#N/A</v>
      </c>
      <c r="D384" t="e">
        <f t="shared" si="5"/>
        <v>#N/A</v>
      </c>
    </row>
    <row r="385" spans="1:4" x14ac:dyDescent="0.25">
      <c r="A385" s="3">
        <v>3733</v>
      </c>
      <c r="B385" s="35">
        <v>0</v>
      </c>
      <c r="C385" t="e">
        <v>#N/A</v>
      </c>
      <c r="D385" t="e">
        <f t="shared" si="5"/>
        <v>#N/A</v>
      </c>
    </row>
    <row r="386" spans="1:4" x14ac:dyDescent="0.25">
      <c r="A386" s="3">
        <v>3735</v>
      </c>
      <c r="B386" s="35">
        <v>0</v>
      </c>
      <c r="C386" t="e">
        <v>#N/A</v>
      </c>
      <c r="D386" t="e">
        <f t="shared" si="5"/>
        <v>#N/A</v>
      </c>
    </row>
    <row r="387" spans="1:4" x14ac:dyDescent="0.25">
      <c r="A387" s="3">
        <v>3736</v>
      </c>
      <c r="B387" s="35">
        <v>0</v>
      </c>
      <c r="C387" t="e">
        <v>#N/A</v>
      </c>
      <c r="D387" t="e">
        <f t="shared" si="5"/>
        <v>#N/A</v>
      </c>
    </row>
    <row r="388" spans="1:4" x14ac:dyDescent="0.25">
      <c r="A388" s="3">
        <v>3737</v>
      </c>
      <c r="B388" s="35">
        <v>0</v>
      </c>
      <c r="C388" t="e">
        <v>#N/A</v>
      </c>
      <c r="D388" t="e">
        <f t="shared" si="5"/>
        <v>#N/A</v>
      </c>
    </row>
    <row r="389" spans="1:4" x14ac:dyDescent="0.25">
      <c r="A389" s="3">
        <v>3739</v>
      </c>
      <c r="B389" s="35">
        <v>0</v>
      </c>
      <c r="C389" t="e">
        <v>#N/A</v>
      </c>
      <c r="D389" t="e">
        <f t="shared" ref="D389:D452" si="6">B389-C389</f>
        <v>#N/A</v>
      </c>
    </row>
    <row r="390" spans="1:4" x14ac:dyDescent="0.25">
      <c r="A390" s="3">
        <v>3740</v>
      </c>
      <c r="B390" s="35">
        <v>0</v>
      </c>
      <c r="C390" t="e">
        <v>#N/A</v>
      </c>
      <c r="D390" t="e">
        <f t="shared" si="6"/>
        <v>#N/A</v>
      </c>
    </row>
    <row r="391" spans="1:4" x14ac:dyDescent="0.25">
      <c r="A391" s="3">
        <v>3741</v>
      </c>
      <c r="B391" s="35">
        <v>0</v>
      </c>
      <c r="C391" t="e">
        <v>#N/A</v>
      </c>
      <c r="D391" t="e">
        <f t="shared" si="6"/>
        <v>#N/A</v>
      </c>
    </row>
    <row r="392" spans="1:4" x14ac:dyDescent="0.25">
      <c r="A392" s="3">
        <v>3742</v>
      </c>
      <c r="B392" s="35">
        <v>0</v>
      </c>
      <c r="C392" t="e">
        <v>#N/A</v>
      </c>
      <c r="D392" t="e">
        <f t="shared" si="6"/>
        <v>#N/A</v>
      </c>
    </row>
    <row r="393" spans="1:4" x14ac:dyDescent="0.25">
      <c r="A393" s="3">
        <v>3745</v>
      </c>
      <c r="B393" s="35">
        <v>0</v>
      </c>
      <c r="C393" t="e">
        <v>#N/A</v>
      </c>
      <c r="D393" t="e">
        <f t="shared" si="6"/>
        <v>#N/A</v>
      </c>
    </row>
    <row r="394" spans="1:4" x14ac:dyDescent="0.25">
      <c r="A394" s="3">
        <v>3746</v>
      </c>
      <c r="B394" s="35">
        <v>0</v>
      </c>
      <c r="C394" t="e">
        <v>#N/A</v>
      </c>
      <c r="D394" t="e">
        <f t="shared" si="6"/>
        <v>#N/A</v>
      </c>
    </row>
    <row r="395" spans="1:4" x14ac:dyDescent="0.25">
      <c r="A395" s="3">
        <v>3747</v>
      </c>
      <c r="B395" s="35">
        <v>0</v>
      </c>
      <c r="C395" t="e">
        <v>#N/A</v>
      </c>
      <c r="D395" t="e">
        <f t="shared" si="6"/>
        <v>#N/A</v>
      </c>
    </row>
    <row r="396" spans="1:4" x14ac:dyDescent="0.25">
      <c r="A396" s="3">
        <v>3749</v>
      </c>
      <c r="B396" s="35">
        <v>0</v>
      </c>
      <c r="C396" t="e">
        <v>#N/A</v>
      </c>
      <c r="D396" t="e">
        <f t="shared" si="6"/>
        <v>#N/A</v>
      </c>
    </row>
    <row r="397" spans="1:4" x14ac:dyDescent="0.25">
      <c r="A397" s="3">
        <v>3750</v>
      </c>
      <c r="B397" s="35">
        <v>0</v>
      </c>
      <c r="C397" t="e">
        <v>#N/A</v>
      </c>
      <c r="D397" t="e">
        <f t="shared" si="6"/>
        <v>#N/A</v>
      </c>
    </row>
    <row r="398" spans="1:4" x14ac:dyDescent="0.25">
      <c r="A398" s="3">
        <v>3752</v>
      </c>
      <c r="B398" s="35">
        <v>0</v>
      </c>
      <c r="C398" t="e">
        <v>#N/A</v>
      </c>
      <c r="D398" t="e">
        <f t="shared" si="6"/>
        <v>#N/A</v>
      </c>
    </row>
    <row r="399" spans="1:4" x14ac:dyDescent="0.25">
      <c r="A399" s="3">
        <v>3755</v>
      </c>
      <c r="B399" s="35">
        <v>0</v>
      </c>
      <c r="C399" t="e">
        <v>#N/A</v>
      </c>
      <c r="D399" t="e">
        <f t="shared" si="6"/>
        <v>#N/A</v>
      </c>
    </row>
    <row r="400" spans="1:4" x14ac:dyDescent="0.25">
      <c r="A400" s="3">
        <v>3757</v>
      </c>
      <c r="B400" s="35">
        <v>0</v>
      </c>
      <c r="C400" t="e">
        <v>#N/A</v>
      </c>
      <c r="D400" t="e">
        <f t="shared" si="6"/>
        <v>#N/A</v>
      </c>
    </row>
    <row r="401" spans="1:4" x14ac:dyDescent="0.25">
      <c r="A401" s="3">
        <v>3758</v>
      </c>
      <c r="B401" s="35">
        <v>0</v>
      </c>
      <c r="C401" t="e">
        <v>#N/A</v>
      </c>
      <c r="D401" t="e">
        <f t="shared" si="6"/>
        <v>#N/A</v>
      </c>
    </row>
    <row r="402" spans="1:4" x14ac:dyDescent="0.25">
      <c r="A402" s="3">
        <v>3759</v>
      </c>
      <c r="B402" s="35">
        <v>0</v>
      </c>
      <c r="C402" t="e">
        <v>#N/A</v>
      </c>
      <c r="D402" t="e">
        <f t="shared" si="6"/>
        <v>#N/A</v>
      </c>
    </row>
    <row r="403" spans="1:4" x14ac:dyDescent="0.25">
      <c r="A403" s="3">
        <v>3760</v>
      </c>
      <c r="B403" s="35">
        <v>0</v>
      </c>
      <c r="C403" t="e">
        <v>#N/A</v>
      </c>
      <c r="D403" t="e">
        <f t="shared" si="6"/>
        <v>#N/A</v>
      </c>
    </row>
    <row r="404" spans="1:4" x14ac:dyDescent="0.25">
      <c r="A404" s="3">
        <v>3761</v>
      </c>
      <c r="B404" s="35">
        <v>0</v>
      </c>
      <c r="C404" t="e">
        <v>#N/A</v>
      </c>
      <c r="D404" t="e">
        <f t="shared" si="6"/>
        <v>#N/A</v>
      </c>
    </row>
    <row r="405" spans="1:4" x14ac:dyDescent="0.25">
      <c r="A405" s="3">
        <v>3762</v>
      </c>
      <c r="B405" s="35">
        <v>0</v>
      </c>
      <c r="C405" t="e">
        <v>#N/A</v>
      </c>
      <c r="D405" t="e">
        <f t="shared" si="6"/>
        <v>#N/A</v>
      </c>
    </row>
    <row r="406" spans="1:4" x14ac:dyDescent="0.25">
      <c r="A406" s="3">
        <v>3763</v>
      </c>
      <c r="B406" s="35">
        <v>0</v>
      </c>
      <c r="C406" t="e">
        <v>#N/A</v>
      </c>
      <c r="D406" t="e">
        <f t="shared" si="6"/>
        <v>#N/A</v>
      </c>
    </row>
    <row r="407" spans="1:4" x14ac:dyDescent="0.25">
      <c r="A407" s="3">
        <v>3764</v>
      </c>
      <c r="B407" s="35">
        <v>0</v>
      </c>
      <c r="C407" t="e">
        <v>#N/A</v>
      </c>
      <c r="D407" t="e">
        <f t="shared" si="6"/>
        <v>#N/A</v>
      </c>
    </row>
    <row r="408" spans="1:4" x14ac:dyDescent="0.25">
      <c r="A408" s="3">
        <v>3766</v>
      </c>
      <c r="B408" s="35">
        <v>0</v>
      </c>
      <c r="C408" t="e">
        <v>#N/A</v>
      </c>
      <c r="D408" t="e">
        <f t="shared" si="6"/>
        <v>#N/A</v>
      </c>
    </row>
    <row r="409" spans="1:4" x14ac:dyDescent="0.25">
      <c r="A409" s="3">
        <v>3767</v>
      </c>
      <c r="B409" s="35">
        <v>0</v>
      </c>
      <c r="C409" t="e">
        <v>#N/A</v>
      </c>
      <c r="D409" t="e">
        <f t="shared" si="6"/>
        <v>#N/A</v>
      </c>
    </row>
    <row r="410" spans="1:4" x14ac:dyDescent="0.25">
      <c r="A410" s="3">
        <v>3768</v>
      </c>
      <c r="B410" s="35">
        <v>0</v>
      </c>
      <c r="C410" t="e">
        <v>#N/A</v>
      </c>
      <c r="D410" t="e">
        <f t="shared" si="6"/>
        <v>#N/A</v>
      </c>
    </row>
    <row r="411" spans="1:4" x14ac:dyDescent="0.25">
      <c r="A411" s="3">
        <v>3769</v>
      </c>
      <c r="B411" s="35">
        <v>0</v>
      </c>
      <c r="C411" t="e">
        <v>#N/A</v>
      </c>
      <c r="D411" t="e">
        <f t="shared" si="6"/>
        <v>#N/A</v>
      </c>
    </row>
    <row r="412" spans="1:4" x14ac:dyDescent="0.25">
      <c r="A412" s="3">
        <v>3771</v>
      </c>
      <c r="B412" s="35">
        <v>0</v>
      </c>
      <c r="C412" t="e">
        <v>#N/A</v>
      </c>
      <c r="D412" t="e">
        <f t="shared" si="6"/>
        <v>#N/A</v>
      </c>
    </row>
    <row r="413" spans="1:4" x14ac:dyDescent="0.25">
      <c r="A413" s="3">
        <v>3772</v>
      </c>
      <c r="B413" s="35">
        <v>0</v>
      </c>
      <c r="C413" t="e">
        <v>#N/A</v>
      </c>
      <c r="D413" t="e">
        <f t="shared" si="6"/>
        <v>#N/A</v>
      </c>
    </row>
    <row r="414" spans="1:4" x14ac:dyDescent="0.25">
      <c r="A414" s="3">
        <v>3773</v>
      </c>
      <c r="B414" s="35">
        <v>0</v>
      </c>
      <c r="C414" t="e">
        <v>#N/A</v>
      </c>
      <c r="D414" t="e">
        <f t="shared" si="6"/>
        <v>#N/A</v>
      </c>
    </row>
    <row r="415" spans="1:4" x14ac:dyDescent="0.25">
      <c r="A415" s="3">
        <v>3774</v>
      </c>
      <c r="B415" s="35">
        <v>0</v>
      </c>
      <c r="C415" t="e">
        <v>#N/A</v>
      </c>
      <c r="D415" t="e">
        <f t="shared" si="6"/>
        <v>#N/A</v>
      </c>
    </row>
    <row r="416" spans="1:4" x14ac:dyDescent="0.25">
      <c r="A416" s="3">
        <v>3775</v>
      </c>
      <c r="B416" s="35">
        <v>0</v>
      </c>
      <c r="C416" t="e">
        <v>#N/A</v>
      </c>
      <c r="D416" t="e">
        <f t="shared" si="6"/>
        <v>#N/A</v>
      </c>
    </row>
    <row r="417" spans="1:4" x14ac:dyDescent="0.25">
      <c r="A417" s="3">
        <v>3776</v>
      </c>
      <c r="B417" s="35">
        <v>0</v>
      </c>
      <c r="C417" t="e">
        <v>#N/A</v>
      </c>
      <c r="D417" t="e">
        <f t="shared" si="6"/>
        <v>#N/A</v>
      </c>
    </row>
    <row r="418" spans="1:4" x14ac:dyDescent="0.25">
      <c r="A418" s="3">
        <v>3778</v>
      </c>
      <c r="B418" s="35">
        <v>0</v>
      </c>
      <c r="C418" t="e">
        <v>#N/A</v>
      </c>
      <c r="D418" t="e">
        <f t="shared" si="6"/>
        <v>#N/A</v>
      </c>
    </row>
    <row r="419" spans="1:4" x14ac:dyDescent="0.25">
      <c r="A419" s="3">
        <v>3781</v>
      </c>
      <c r="B419" s="35">
        <v>0</v>
      </c>
      <c r="C419" t="e">
        <v>#N/A</v>
      </c>
      <c r="D419" t="e">
        <f t="shared" si="6"/>
        <v>#N/A</v>
      </c>
    </row>
    <row r="420" spans="1:4" x14ac:dyDescent="0.25">
      <c r="A420" s="3">
        <v>3783</v>
      </c>
      <c r="B420" s="35">
        <v>0</v>
      </c>
      <c r="C420" t="e">
        <v>#N/A</v>
      </c>
      <c r="D420" t="e">
        <f t="shared" si="6"/>
        <v>#N/A</v>
      </c>
    </row>
    <row r="421" spans="1:4" x14ac:dyDescent="0.25">
      <c r="A421" s="3">
        <v>3785</v>
      </c>
      <c r="B421" s="35">
        <v>0</v>
      </c>
      <c r="C421" t="e">
        <v>#N/A</v>
      </c>
      <c r="D421" t="e">
        <f t="shared" si="6"/>
        <v>#N/A</v>
      </c>
    </row>
    <row r="422" spans="1:4" x14ac:dyDescent="0.25">
      <c r="A422" s="3">
        <v>3786</v>
      </c>
      <c r="B422" s="35">
        <v>0</v>
      </c>
      <c r="C422" t="e">
        <v>#N/A</v>
      </c>
      <c r="D422" t="e">
        <f t="shared" si="6"/>
        <v>#N/A</v>
      </c>
    </row>
    <row r="423" spans="1:4" x14ac:dyDescent="0.25">
      <c r="A423" s="3">
        <v>3788</v>
      </c>
      <c r="B423" s="35">
        <v>0</v>
      </c>
      <c r="C423" t="e">
        <v>#N/A</v>
      </c>
      <c r="D423" t="e">
        <f t="shared" si="6"/>
        <v>#N/A</v>
      </c>
    </row>
    <row r="424" spans="1:4" x14ac:dyDescent="0.25">
      <c r="A424" s="3">
        <v>3789</v>
      </c>
      <c r="B424" s="35">
        <v>0</v>
      </c>
      <c r="C424" t="e">
        <v>#N/A</v>
      </c>
      <c r="D424" t="e">
        <f t="shared" si="6"/>
        <v>#N/A</v>
      </c>
    </row>
    <row r="425" spans="1:4" x14ac:dyDescent="0.25">
      <c r="A425" s="3">
        <v>3790</v>
      </c>
      <c r="B425" s="35">
        <v>0</v>
      </c>
      <c r="C425" t="e">
        <v>#N/A</v>
      </c>
      <c r="D425" t="e">
        <f t="shared" si="6"/>
        <v>#N/A</v>
      </c>
    </row>
    <row r="426" spans="1:4" x14ac:dyDescent="0.25">
      <c r="A426" s="3">
        <v>3791</v>
      </c>
      <c r="B426" s="35">
        <v>0</v>
      </c>
      <c r="C426" t="e">
        <v>#N/A</v>
      </c>
      <c r="D426" t="e">
        <f t="shared" si="6"/>
        <v>#N/A</v>
      </c>
    </row>
    <row r="427" spans="1:4" x14ac:dyDescent="0.25">
      <c r="A427" s="3">
        <v>3792</v>
      </c>
      <c r="B427" s="35">
        <v>0</v>
      </c>
      <c r="C427" t="e">
        <v>#N/A</v>
      </c>
      <c r="D427" t="e">
        <f t="shared" si="6"/>
        <v>#N/A</v>
      </c>
    </row>
    <row r="428" spans="1:4" x14ac:dyDescent="0.25">
      <c r="A428" s="3">
        <v>3793</v>
      </c>
      <c r="B428" s="35">
        <v>0</v>
      </c>
      <c r="C428" t="e">
        <v>#N/A</v>
      </c>
      <c r="D428" t="e">
        <f t="shared" si="6"/>
        <v>#N/A</v>
      </c>
    </row>
    <row r="429" spans="1:4" x14ac:dyDescent="0.25">
      <c r="A429" s="3">
        <v>3795</v>
      </c>
      <c r="B429" s="35">
        <v>0</v>
      </c>
      <c r="C429" t="e">
        <v>#N/A</v>
      </c>
      <c r="D429" t="e">
        <f t="shared" si="6"/>
        <v>#N/A</v>
      </c>
    </row>
    <row r="430" spans="1:4" x14ac:dyDescent="0.25">
      <c r="A430" s="3">
        <v>3797</v>
      </c>
      <c r="B430" s="35">
        <v>0</v>
      </c>
      <c r="C430" t="e">
        <v>#N/A</v>
      </c>
      <c r="D430" t="e">
        <f t="shared" si="6"/>
        <v>#N/A</v>
      </c>
    </row>
    <row r="431" spans="1:4" x14ac:dyDescent="0.25">
      <c r="A431" s="3">
        <v>3798</v>
      </c>
      <c r="B431" s="35">
        <v>0</v>
      </c>
      <c r="C431" t="e">
        <v>#N/A</v>
      </c>
      <c r="D431" t="e">
        <f t="shared" si="6"/>
        <v>#N/A</v>
      </c>
    </row>
    <row r="432" spans="1:4" x14ac:dyDescent="0.25">
      <c r="A432" s="3">
        <v>3799</v>
      </c>
      <c r="B432" s="35">
        <v>0</v>
      </c>
      <c r="C432" t="e">
        <v>#N/A</v>
      </c>
      <c r="D432" t="e">
        <f t="shared" si="6"/>
        <v>#N/A</v>
      </c>
    </row>
    <row r="433" spans="1:4" x14ac:dyDescent="0.25">
      <c r="A433" s="3">
        <v>3801</v>
      </c>
      <c r="B433" s="35">
        <v>0</v>
      </c>
      <c r="C433" t="e">
        <v>#N/A</v>
      </c>
      <c r="D433" t="e">
        <f t="shared" si="6"/>
        <v>#N/A</v>
      </c>
    </row>
    <row r="434" spans="1:4" x14ac:dyDescent="0.25">
      <c r="A434" s="3">
        <v>3803</v>
      </c>
      <c r="B434" s="35">
        <v>0</v>
      </c>
      <c r="C434" t="e">
        <v>#N/A</v>
      </c>
      <c r="D434" t="e">
        <f t="shared" si="6"/>
        <v>#N/A</v>
      </c>
    </row>
    <row r="435" spans="1:4" x14ac:dyDescent="0.25">
      <c r="A435" s="3">
        <v>3804</v>
      </c>
      <c r="B435" s="35">
        <v>0</v>
      </c>
      <c r="C435" t="e">
        <v>#N/A</v>
      </c>
      <c r="D435" t="e">
        <f t="shared" si="6"/>
        <v>#N/A</v>
      </c>
    </row>
    <row r="436" spans="1:4" x14ac:dyDescent="0.25">
      <c r="A436" s="3">
        <v>3810</v>
      </c>
      <c r="B436" s="35">
        <v>0</v>
      </c>
      <c r="C436" t="e">
        <v>#N/A</v>
      </c>
      <c r="D436" t="e">
        <f t="shared" si="6"/>
        <v>#N/A</v>
      </c>
    </row>
    <row r="437" spans="1:4" x14ac:dyDescent="0.25">
      <c r="A437" s="3">
        <v>3812</v>
      </c>
      <c r="B437" s="35">
        <v>0</v>
      </c>
      <c r="C437" t="e">
        <v>#N/A</v>
      </c>
      <c r="D437" t="e">
        <f t="shared" si="6"/>
        <v>#N/A</v>
      </c>
    </row>
    <row r="438" spans="1:4" x14ac:dyDescent="0.25">
      <c r="A438" s="3">
        <v>3815</v>
      </c>
      <c r="B438" s="35">
        <v>0</v>
      </c>
      <c r="C438" t="e">
        <v>#N/A</v>
      </c>
      <c r="D438" t="e">
        <f t="shared" si="6"/>
        <v>#N/A</v>
      </c>
    </row>
    <row r="439" spans="1:4" x14ac:dyDescent="0.25">
      <c r="A439" s="3">
        <v>3816</v>
      </c>
      <c r="B439" s="35">
        <v>0</v>
      </c>
      <c r="C439" t="e">
        <v>#N/A</v>
      </c>
      <c r="D439" t="e">
        <f t="shared" si="6"/>
        <v>#N/A</v>
      </c>
    </row>
    <row r="440" spans="1:4" x14ac:dyDescent="0.25">
      <c r="A440" s="3">
        <v>3817</v>
      </c>
      <c r="B440" s="35">
        <v>0</v>
      </c>
      <c r="C440" t="e">
        <v>#N/A</v>
      </c>
      <c r="D440" t="e">
        <f t="shared" si="6"/>
        <v>#N/A</v>
      </c>
    </row>
    <row r="441" spans="1:4" x14ac:dyDescent="0.25">
      <c r="A441" s="3">
        <v>3819</v>
      </c>
      <c r="B441" s="35">
        <v>0</v>
      </c>
      <c r="C441" t="e">
        <v>#N/A</v>
      </c>
      <c r="D441" t="e">
        <f t="shared" si="6"/>
        <v>#N/A</v>
      </c>
    </row>
    <row r="442" spans="1:4" x14ac:dyDescent="0.25">
      <c r="A442" s="3">
        <v>3820</v>
      </c>
      <c r="B442" s="35">
        <v>0</v>
      </c>
      <c r="C442" t="e">
        <v>#N/A</v>
      </c>
      <c r="D442" t="e">
        <f t="shared" si="6"/>
        <v>#N/A</v>
      </c>
    </row>
    <row r="443" spans="1:4" x14ac:dyDescent="0.25">
      <c r="A443" s="3">
        <v>3821</v>
      </c>
      <c r="B443" s="35">
        <v>0</v>
      </c>
      <c r="C443" t="e">
        <v>#N/A</v>
      </c>
      <c r="D443" t="e">
        <f t="shared" si="6"/>
        <v>#N/A</v>
      </c>
    </row>
    <row r="444" spans="1:4" x14ac:dyDescent="0.25">
      <c r="A444" s="3">
        <v>3823</v>
      </c>
      <c r="B444" s="35">
        <v>0</v>
      </c>
      <c r="C444" t="e">
        <v>#N/A</v>
      </c>
      <c r="D444" t="e">
        <f t="shared" si="6"/>
        <v>#N/A</v>
      </c>
    </row>
    <row r="445" spans="1:4" x14ac:dyDescent="0.25">
      <c r="A445" s="3">
        <v>3824</v>
      </c>
      <c r="B445" s="35">
        <v>0</v>
      </c>
      <c r="C445" t="e">
        <v>#N/A</v>
      </c>
      <c r="D445" t="e">
        <f t="shared" si="6"/>
        <v>#N/A</v>
      </c>
    </row>
    <row r="446" spans="1:4" x14ac:dyDescent="0.25">
      <c r="A446" s="3">
        <v>3825</v>
      </c>
      <c r="B446" s="35">
        <v>0</v>
      </c>
      <c r="C446" t="e">
        <v>#N/A</v>
      </c>
      <c r="D446" t="e">
        <f t="shared" si="6"/>
        <v>#N/A</v>
      </c>
    </row>
    <row r="447" spans="1:4" x14ac:dyDescent="0.25">
      <c r="A447" s="3">
        <v>3829</v>
      </c>
      <c r="B447" s="35">
        <v>0</v>
      </c>
      <c r="C447" t="e">
        <v>#N/A</v>
      </c>
      <c r="D447" t="e">
        <f t="shared" si="6"/>
        <v>#N/A</v>
      </c>
    </row>
    <row r="448" spans="1:4" x14ac:dyDescent="0.25">
      <c r="A448" s="3">
        <v>3830</v>
      </c>
      <c r="B448" s="35">
        <v>0</v>
      </c>
      <c r="C448" t="e">
        <v>#N/A</v>
      </c>
      <c r="D448" t="e">
        <f t="shared" si="6"/>
        <v>#N/A</v>
      </c>
    </row>
    <row r="449" spans="1:4" x14ac:dyDescent="0.25">
      <c r="A449" s="3">
        <v>3832</v>
      </c>
      <c r="B449" s="35">
        <v>0</v>
      </c>
      <c r="C449" t="e">
        <v>#N/A</v>
      </c>
      <c r="D449" t="e">
        <f t="shared" si="6"/>
        <v>#N/A</v>
      </c>
    </row>
    <row r="450" spans="1:4" x14ac:dyDescent="0.25">
      <c r="A450" s="3">
        <v>3833</v>
      </c>
      <c r="B450" s="35">
        <v>0</v>
      </c>
      <c r="C450" t="e">
        <v>#N/A</v>
      </c>
      <c r="D450" t="e">
        <f t="shared" si="6"/>
        <v>#N/A</v>
      </c>
    </row>
    <row r="451" spans="1:4" x14ac:dyDescent="0.25">
      <c r="A451" s="3">
        <v>3834</v>
      </c>
      <c r="B451" s="35">
        <v>0</v>
      </c>
      <c r="C451" t="e">
        <v>#N/A</v>
      </c>
      <c r="D451" t="e">
        <f t="shared" si="6"/>
        <v>#N/A</v>
      </c>
    </row>
    <row r="452" spans="1:4" x14ac:dyDescent="0.25">
      <c r="A452" s="3">
        <v>3836</v>
      </c>
      <c r="B452" s="35">
        <v>0</v>
      </c>
      <c r="C452" t="e">
        <v>#N/A</v>
      </c>
      <c r="D452" t="e">
        <f t="shared" si="6"/>
        <v>#N/A</v>
      </c>
    </row>
    <row r="453" spans="1:4" x14ac:dyDescent="0.25">
      <c r="A453" s="3">
        <v>3838</v>
      </c>
      <c r="B453" s="35">
        <v>0</v>
      </c>
      <c r="C453" t="e">
        <v>#N/A</v>
      </c>
      <c r="D453" t="e">
        <f t="shared" ref="D453:D516" si="7">B453-C453</f>
        <v>#N/A</v>
      </c>
    </row>
    <row r="454" spans="1:4" x14ac:dyDescent="0.25">
      <c r="A454" s="3">
        <v>3840</v>
      </c>
      <c r="B454" s="35">
        <v>0</v>
      </c>
      <c r="C454" t="e">
        <v>#N/A</v>
      </c>
      <c r="D454" t="e">
        <f t="shared" si="7"/>
        <v>#N/A</v>
      </c>
    </row>
    <row r="455" spans="1:4" x14ac:dyDescent="0.25">
      <c r="A455" s="3">
        <v>3841</v>
      </c>
      <c r="B455" s="35">
        <v>0</v>
      </c>
      <c r="C455" t="e">
        <v>#N/A</v>
      </c>
      <c r="D455" t="e">
        <f t="shared" si="7"/>
        <v>#N/A</v>
      </c>
    </row>
    <row r="456" spans="1:4" x14ac:dyDescent="0.25">
      <c r="A456" s="3">
        <v>3842</v>
      </c>
      <c r="B456" s="35">
        <v>0</v>
      </c>
      <c r="C456" t="e">
        <v>#N/A</v>
      </c>
      <c r="D456" t="e">
        <f t="shared" si="7"/>
        <v>#N/A</v>
      </c>
    </row>
    <row r="457" spans="1:4" x14ac:dyDescent="0.25">
      <c r="A457" s="3">
        <v>3843</v>
      </c>
      <c r="B457" s="35">
        <v>0</v>
      </c>
      <c r="C457" t="e">
        <v>#N/A</v>
      </c>
      <c r="D457" t="e">
        <f t="shared" si="7"/>
        <v>#N/A</v>
      </c>
    </row>
    <row r="458" spans="1:4" x14ac:dyDescent="0.25">
      <c r="A458" s="3">
        <v>3844</v>
      </c>
      <c r="B458" s="35">
        <v>0</v>
      </c>
      <c r="C458" t="e">
        <v>#N/A</v>
      </c>
      <c r="D458" t="e">
        <f t="shared" si="7"/>
        <v>#N/A</v>
      </c>
    </row>
    <row r="459" spans="1:4" x14ac:dyDescent="0.25">
      <c r="A459" s="3">
        <v>3845</v>
      </c>
      <c r="B459" s="35">
        <v>0</v>
      </c>
      <c r="C459" t="e">
        <v>#N/A</v>
      </c>
      <c r="D459" t="e">
        <f t="shared" si="7"/>
        <v>#N/A</v>
      </c>
    </row>
    <row r="460" spans="1:4" x14ac:dyDescent="0.25">
      <c r="A460" s="3">
        <v>3846</v>
      </c>
      <c r="B460" s="35">
        <v>0</v>
      </c>
      <c r="C460" t="e">
        <v>#N/A</v>
      </c>
      <c r="D460" t="e">
        <f t="shared" si="7"/>
        <v>#N/A</v>
      </c>
    </row>
    <row r="461" spans="1:4" x14ac:dyDescent="0.25">
      <c r="A461" s="3">
        <v>3847</v>
      </c>
      <c r="B461" s="35">
        <v>0</v>
      </c>
      <c r="C461" t="e">
        <v>#N/A</v>
      </c>
      <c r="D461" t="e">
        <f t="shared" si="7"/>
        <v>#N/A</v>
      </c>
    </row>
    <row r="462" spans="1:4" x14ac:dyDescent="0.25">
      <c r="A462" s="3">
        <v>3849</v>
      </c>
      <c r="B462" s="35">
        <v>0</v>
      </c>
      <c r="C462" t="e">
        <v>#N/A</v>
      </c>
      <c r="D462" t="e">
        <f t="shared" si="7"/>
        <v>#N/A</v>
      </c>
    </row>
    <row r="463" spans="1:4" x14ac:dyDescent="0.25">
      <c r="A463" s="3">
        <v>3850</v>
      </c>
      <c r="B463" s="35">
        <v>0</v>
      </c>
      <c r="C463" t="e">
        <v>#N/A</v>
      </c>
      <c r="D463" t="e">
        <f t="shared" si="7"/>
        <v>#N/A</v>
      </c>
    </row>
    <row r="464" spans="1:4" x14ac:dyDescent="0.25">
      <c r="A464" s="3">
        <v>3851</v>
      </c>
      <c r="B464" s="35">
        <v>0</v>
      </c>
      <c r="C464" t="e">
        <v>#N/A</v>
      </c>
      <c r="D464" t="e">
        <f t="shared" si="7"/>
        <v>#N/A</v>
      </c>
    </row>
    <row r="465" spans="1:4" x14ac:dyDescent="0.25">
      <c r="A465" s="3">
        <v>3852</v>
      </c>
      <c r="B465" s="35">
        <v>0</v>
      </c>
      <c r="C465" t="e">
        <v>#N/A</v>
      </c>
      <c r="D465" t="e">
        <f t="shared" si="7"/>
        <v>#N/A</v>
      </c>
    </row>
    <row r="466" spans="1:4" x14ac:dyDescent="0.25">
      <c r="A466" s="3">
        <v>3853</v>
      </c>
      <c r="B466" s="35">
        <v>0</v>
      </c>
      <c r="C466" t="e">
        <v>#N/A</v>
      </c>
      <c r="D466" t="e">
        <f t="shared" si="7"/>
        <v>#N/A</v>
      </c>
    </row>
    <row r="467" spans="1:4" x14ac:dyDescent="0.25">
      <c r="A467" s="3">
        <v>3854</v>
      </c>
      <c r="B467" s="35">
        <v>0</v>
      </c>
      <c r="C467" t="e">
        <v>#N/A</v>
      </c>
      <c r="D467" t="e">
        <f t="shared" si="7"/>
        <v>#N/A</v>
      </c>
    </row>
    <row r="468" spans="1:4" x14ac:dyDescent="0.25">
      <c r="A468" s="3">
        <v>3855</v>
      </c>
      <c r="B468" s="35">
        <v>0</v>
      </c>
      <c r="C468" t="e">
        <v>#N/A</v>
      </c>
      <c r="D468" t="e">
        <f t="shared" si="7"/>
        <v>#N/A</v>
      </c>
    </row>
    <row r="469" spans="1:4" x14ac:dyDescent="0.25">
      <c r="A469" s="3">
        <v>3856</v>
      </c>
      <c r="B469" s="35">
        <v>0</v>
      </c>
      <c r="C469" t="e">
        <v>#N/A</v>
      </c>
      <c r="D469" t="e">
        <f t="shared" si="7"/>
        <v>#N/A</v>
      </c>
    </row>
    <row r="470" spans="1:4" x14ac:dyDescent="0.25">
      <c r="A470" s="3">
        <v>3857</v>
      </c>
      <c r="B470" s="35">
        <v>0</v>
      </c>
      <c r="C470" t="e">
        <v>#N/A</v>
      </c>
      <c r="D470" t="e">
        <f t="shared" si="7"/>
        <v>#N/A</v>
      </c>
    </row>
    <row r="471" spans="1:4" x14ac:dyDescent="0.25">
      <c r="A471" s="3">
        <v>3858</v>
      </c>
      <c r="B471" s="35">
        <v>0</v>
      </c>
      <c r="C471" t="e">
        <v>#N/A</v>
      </c>
      <c r="D471" t="e">
        <f t="shared" si="7"/>
        <v>#N/A</v>
      </c>
    </row>
    <row r="472" spans="1:4" x14ac:dyDescent="0.25">
      <c r="A472" s="3">
        <v>3859</v>
      </c>
      <c r="B472" s="35">
        <v>0</v>
      </c>
      <c r="C472" t="e">
        <v>#N/A</v>
      </c>
      <c r="D472" t="e">
        <f t="shared" si="7"/>
        <v>#N/A</v>
      </c>
    </row>
    <row r="473" spans="1:4" x14ac:dyDescent="0.25">
      <c r="A473" s="3">
        <v>3860</v>
      </c>
      <c r="B473" s="35">
        <v>0</v>
      </c>
      <c r="C473" t="e">
        <v>#N/A</v>
      </c>
      <c r="D473" t="e">
        <f t="shared" si="7"/>
        <v>#N/A</v>
      </c>
    </row>
    <row r="474" spans="1:4" x14ac:dyDescent="0.25">
      <c r="A474" s="3">
        <v>3861</v>
      </c>
      <c r="B474" s="35">
        <v>0</v>
      </c>
      <c r="C474" t="e">
        <v>#N/A</v>
      </c>
      <c r="D474" t="e">
        <f t="shared" si="7"/>
        <v>#N/A</v>
      </c>
    </row>
    <row r="475" spans="1:4" x14ac:dyDescent="0.25">
      <c r="A475" s="3">
        <v>3862</v>
      </c>
      <c r="B475" s="35">
        <v>0</v>
      </c>
      <c r="C475" t="e">
        <v>#N/A</v>
      </c>
      <c r="D475" t="e">
        <f t="shared" si="7"/>
        <v>#N/A</v>
      </c>
    </row>
    <row r="476" spans="1:4" x14ac:dyDescent="0.25">
      <c r="A476" s="3">
        <v>3863</v>
      </c>
      <c r="B476" s="35">
        <v>0</v>
      </c>
      <c r="C476" t="e">
        <v>#N/A</v>
      </c>
      <c r="D476" t="e">
        <f t="shared" si="7"/>
        <v>#N/A</v>
      </c>
    </row>
    <row r="477" spans="1:4" x14ac:dyDescent="0.25">
      <c r="A477" s="3">
        <v>3864</v>
      </c>
      <c r="B477" s="35">
        <v>0</v>
      </c>
      <c r="C477" t="e">
        <v>#N/A</v>
      </c>
      <c r="D477" t="e">
        <f t="shared" si="7"/>
        <v>#N/A</v>
      </c>
    </row>
    <row r="478" spans="1:4" x14ac:dyDescent="0.25">
      <c r="A478" s="3">
        <v>3865</v>
      </c>
      <c r="B478" s="35">
        <v>0</v>
      </c>
      <c r="C478" t="e">
        <v>#N/A</v>
      </c>
      <c r="D478" t="e">
        <f t="shared" si="7"/>
        <v>#N/A</v>
      </c>
    </row>
    <row r="479" spans="1:4" x14ac:dyDescent="0.25">
      <c r="A479" s="3">
        <v>3867</v>
      </c>
      <c r="B479" s="35">
        <v>0</v>
      </c>
      <c r="C479" t="e">
        <v>#N/A</v>
      </c>
      <c r="D479" t="e">
        <f t="shared" si="7"/>
        <v>#N/A</v>
      </c>
    </row>
    <row r="480" spans="1:4" x14ac:dyDescent="0.25">
      <c r="A480" s="3">
        <v>3868</v>
      </c>
      <c r="B480" s="35">
        <v>0</v>
      </c>
      <c r="C480" t="e">
        <v>#N/A</v>
      </c>
      <c r="D480" t="e">
        <f t="shared" si="7"/>
        <v>#N/A</v>
      </c>
    </row>
    <row r="481" spans="1:4" x14ac:dyDescent="0.25">
      <c r="A481" s="3">
        <v>3869</v>
      </c>
      <c r="B481" s="35">
        <v>0</v>
      </c>
      <c r="C481" t="e">
        <v>#N/A</v>
      </c>
      <c r="D481" t="e">
        <f t="shared" si="7"/>
        <v>#N/A</v>
      </c>
    </row>
    <row r="482" spans="1:4" x14ac:dyDescent="0.25">
      <c r="A482" s="3">
        <v>3870</v>
      </c>
      <c r="B482" s="35">
        <v>0</v>
      </c>
      <c r="C482" t="e">
        <v>#N/A</v>
      </c>
      <c r="D482" t="e">
        <f t="shared" si="7"/>
        <v>#N/A</v>
      </c>
    </row>
    <row r="483" spans="1:4" x14ac:dyDescent="0.25">
      <c r="A483" s="3">
        <v>3871</v>
      </c>
      <c r="B483" s="35">
        <v>0</v>
      </c>
      <c r="C483" t="e">
        <v>#N/A</v>
      </c>
      <c r="D483" t="e">
        <f t="shared" si="7"/>
        <v>#N/A</v>
      </c>
    </row>
    <row r="484" spans="1:4" x14ac:dyDescent="0.25">
      <c r="A484" s="3">
        <v>3872</v>
      </c>
      <c r="B484" s="35">
        <v>0</v>
      </c>
      <c r="C484" t="e">
        <v>#N/A</v>
      </c>
      <c r="D484" t="e">
        <f t="shared" si="7"/>
        <v>#N/A</v>
      </c>
    </row>
    <row r="485" spans="1:4" x14ac:dyDescent="0.25">
      <c r="A485" s="3">
        <v>3873</v>
      </c>
      <c r="B485" s="35">
        <v>0</v>
      </c>
      <c r="C485" t="e">
        <v>#N/A</v>
      </c>
      <c r="D485" t="e">
        <f t="shared" si="7"/>
        <v>#N/A</v>
      </c>
    </row>
    <row r="486" spans="1:4" x14ac:dyDescent="0.25">
      <c r="A486" s="3">
        <v>3874</v>
      </c>
      <c r="B486" s="35">
        <v>0</v>
      </c>
      <c r="C486" t="e">
        <v>#N/A</v>
      </c>
      <c r="D486" t="e">
        <f t="shared" si="7"/>
        <v>#N/A</v>
      </c>
    </row>
    <row r="487" spans="1:4" x14ac:dyDescent="0.25">
      <c r="A487" s="3">
        <v>3875</v>
      </c>
      <c r="B487" s="35">
        <v>0</v>
      </c>
      <c r="C487" t="e">
        <v>#N/A</v>
      </c>
      <c r="D487" t="e">
        <f t="shared" si="7"/>
        <v>#N/A</v>
      </c>
    </row>
    <row r="488" spans="1:4" x14ac:dyDescent="0.25">
      <c r="A488" s="3">
        <v>3876</v>
      </c>
      <c r="B488" s="35">
        <v>0</v>
      </c>
      <c r="C488" t="e">
        <v>#N/A</v>
      </c>
      <c r="D488" t="e">
        <f t="shared" si="7"/>
        <v>#N/A</v>
      </c>
    </row>
    <row r="489" spans="1:4" x14ac:dyDescent="0.25">
      <c r="A489" s="3">
        <v>3877</v>
      </c>
      <c r="B489" s="35">
        <v>0</v>
      </c>
      <c r="C489" t="e">
        <v>#N/A</v>
      </c>
      <c r="D489" t="e">
        <f t="shared" si="7"/>
        <v>#N/A</v>
      </c>
    </row>
    <row r="490" spans="1:4" x14ac:dyDescent="0.25">
      <c r="A490" s="3">
        <v>3878</v>
      </c>
      <c r="B490" s="35">
        <v>0</v>
      </c>
      <c r="C490" t="e">
        <v>#N/A</v>
      </c>
      <c r="D490" t="e">
        <f t="shared" si="7"/>
        <v>#N/A</v>
      </c>
    </row>
    <row r="491" spans="1:4" x14ac:dyDescent="0.25">
      <c r="A491" s="3">
        <v>3880</v>
      </c>
      <c r="B491" s="35">
        <v>0</v>
      </c>
      <c r="C491" t="e">
        <v>#N/A</v>
      </c>
      <c r="D491" t="e">
        <f t="shared" si="7"/>
        <v>#N/A</v>
      </c>
    </row>
    <row r="492" spans="1:4" x14ac:dyDescent="0.25">
      <c r="A492" s="3">
        <v>3881</v>
      </c>
      <c r="B492" s="35">
        <v>0</v>
      </c>
      <c r="C492" t="e">
        <v>#N/A</v>
      </c>
      <c r="D492" t="e">
        <f t="shared" si="7"/>
        <v>#N/A</v>
      </c>
    </row>
    <row r="493" spans="1:4" x14ac:dyDescent="0.25">
      <c r="A493" s="3">
        <v>3882</v>
      </c>
      <c r="B493" s="35">
        <v>0</v>
      </c>
      <c r="C493" t="e">
        <v>#N/A</v>
      </c>
      <c r="D493" t="e">
        <f t="shared" si="7"/>
        <v>#N/A</v>
      </c>
    </row>
    <row r="494" spans="1:4" x14ac:dyDescent="0.25">
      <c r="A494" s="3">
        <v>3888</v>
      </c>
      <c r="B494" s="35">
        <v>0</v>
      </c>
      <c r="C494" t="e">
        <v>#N/A</v>
      </c>
      <c r="D494" t="e">
        <f t="shared" si="7"/>
        <v>#N/A</v>
      </c>
    </row>
    <row r="495" spans="1:4" x14ac:dyDescent="0.25">
      <c r="A495" s="3">
        <v>3889</v>
      </c>
      <c r="B495" s="35">
        <v>0</v>
      </c>
      <c r="C495" t="e">
        <v>#N/A</v>
      </c>
      <c r="D495" t="e">
        <f t="shared" si="7"/>
        <v>#N/A</v>
      </c>
    </row>
    <row r="496" spans="1:4" x14ac:dyDescent="0.25">
      <c r="A496" s="3">
        <v>3890</v>
      </c>
      <c r="B496" s="35">
        <v>0</v>
      </c>
      <c r="C496" t="e">
        <v>#N/A</v>
      </c>
      <c r="D496" t="e">
        <f t="shared" si="7"/>
        <v>#N/A</v>
      </c>
    </row>
    <row r="497" spans="1:4" x14ac:dyDescent="0.25">
      <c r="A497" s="3">
        <v>3891</v>
      </c>
      <c r="B497" s="35">
        <v>0</v>
      </c>
      <c r="C497" t="e">
        <v>#N/A</v>
      </c>
      <c r="D497" t="e">
        <f t="shared" si="7"/>
        <v>#N/A</v>
      </c>
    </row>
    <row r="498" spans="1:4" x14ac:dyDescent="0.25">
      <c r="A498" s="3">
        <v>3894</v>
      </c>
      <c r="B498" s="35">
        <v>0</v>
      </c>
      <c r="C498" t="e">
        <v>#N/A</v>
      </c>
      <c r="D498" t="e">
        <f t="shared" si="7"/>
        <v>#N/A</v>
      </c>
    </row>
    <row r="499" spans="1:4" x14ac:dyDescent="0.25">
      <c r="A499" s="3">
        <v>3895</v>
      </c>
      <c r="B499" s="35">
        <v>0</v>
      </c>
      <c r="C499" t="e">
        <v>#N/A</v>
      </c>
      <c r="D499" t="e">
        <f t="shared" si="7"/>
        <v>#N/A</v>
      </c>
    </row>
    <row r="500" spans="1:4" x14ac:dyDescent="0.25">
      <c r="A500" s="3">
        <v>3897</v>
      </c>
      <c r="B500" s="35">
        <v>0</v>
      </c>
      <c r="C500" t="e">
        <v>#N/A</v>
      </c>
      <c r="D500" t="e">
        <f t="shared" si="7"/>
        <v>#N/A</v>
      </c>
    </row>
    <row r="501" spans="1:4" x14ac:dyDescent="0.25">
      <c r="A501" s="3">
        <v>3898</v>
      </c>
      <c r="B501" s="35">
        <v>0</v>
      </c>
      <c r="C501" t="e">
        <v>#N/A</v>
      </c>
      <c r="D501" t="e">
        <f t="shared" si="7"/>
        <v>#N/A</v>
      </c>
    </row>
    <row r="502" spans="1:4" x14ac:dyDescent="0.25">
      <c r="A502" s="3">
        <v>3899</v>
      </c>
      <c r="B502" s="35">
        <v>0</v>
      </c>
      <c r="C502" t="e">
        <v>#N/A</v>
      </c>
      <c r="D502" t="e">
        <f t="shared" si="7"/>
        <v>#N/A</v>
      </c>
    </row>
    <row r="503" spans="1:4" x14ac:dyDescent="0.25">
      <c r="A503" s="3">
        <v>3901</v>
      </c>
      <c r="B503" s="35">
        <v>0</v>
      </c>
      <c r="C503" t="e">
        <v>#N/A</v>
      </c>
      <c r="D503" t="e">
        <f t="shared" si="7"/>
        <v>#N/A</v>
      </c>
    </row>
    <row r="504" spans="1:4" x14ac:dyDescent="0.25">
      <c r="A504" s="3">
        <v>3902</v>
      </c>
      <c r="B504" s="35">
        <v>0</v>
      </c>
      <c r="C504" t="e">
        <v>#N/A</v>
      </c>
      <c r="D504" t="e">
        <f t="shared" si="7"/>
        <v>#N/A</v>
      </c>
    </row>
    <row r="505" spans="1:4" x14ac:dyDescent="0.25">
      <c r="A505" s="3">
        <v>3904</v>
      </c>
      <c r="B505" s="35">
        <v>0</v>
      </c>
      <c r="C505" t="e">
        <v>#N/A</v>
      </c>
      <c r="D505" t="e">
        <f t="shared" si="7"/>
        <v>#N/A</v>
      </c>
    </row>
    <row r="506" spans="1:4" x14ac:dyDescent="0.25">
      <c r="A506" s="3">
        <v>3906</v>
      </c>
      <c r="B506" s="35">
        <v>0</v>
      </c>
      <c r="C506" t="e">
        <v>#N/A</v>
      </c>
      <c r="D506" t="e">
        <f t="shared" si="7"/>
        <v>#N/A</v>
      </c>
    </row>
    <row r="507" spans="1:4" x14ac:dyDescent="0.25">
      <c r="A507" s="3">
        <v>3909</v>
      </c>
      <c r="B507" s="35">
        <v>0</v>
      </c>
      <c r="C507" t="e">
        <v>#N/A</v>
      </c>
      <c r="D507" t="e">
        <f t="shared" si="7"/>
        <v>#N/A</v>
      </c>
    </row>
    <row r="508" spans="1:4" x14ac:dyDescent="0.25">
      <c r="A508" s="3">
        <v>3910</v>
      </c>
      <c r="B508" s="35">
        <v>0</v>
      </c>
      <c r="C508" t="e">
        <v>#N/A</v>
      </c>
      <c r="D508" t="e">
        <f t="shared" si="7"/>
        <v>#N/A</v>
      </c>
    </row>
    <row r="509" spans="1:4" x14ac:dyDescent="0.25">
      <c r="A509" s="3">
        <v>3911</v>
      </c>
      <c r="B509" s="35">
        <v>0</v>
      </c>
      <c r="C509" t="e">
        <v>#N/A</v>
      </c>
      <c r="D509" t="e">
        <f t="shared" si="7"/>
        <v>#N/A</v>
      </c>
    </row>
    <row r="510" spans="1:4" x14ac:dyDescent="0.25">
      <c r="A510" s="3">
        <v>3913</v>
      </c>
      <c r="B510" s="35">
        <v>0</v>
      </c>
      <c r="C510" t="e">
        <v>#N/A</v>
      </c>
      <c r="D510" t="e">
        <f t="shared" si="7"/>
        <v>#N/A</v>
      </c>
    </row>
    <row r="511" spans="1:4" x14ac:dyDescent="0.25">
      <c r="A511" s="3">
        <v>3914</v>
      </c>
      <c r="B511" s="35">
        <v>0</v>
      </c>
      <c r="C511" t="e">
        <v>#N/A</v>
      </c>
      <c r="D511" t="e">
        <f t="shared" si="7"/>
        <v>#N/A</v>
      </c>
    </row>
    <row r="512" spans="1:4" x14ac:dyDescent="0.25">
      <c r="A512" s="3">
        <v>3915</v>
      </c>
      <c r="B512" s="35">
        <v>0</v>
      </c>
      <c r="C512" t="e">
        <v>#N/A</v>
      </c>
      <c r="D512" t="e">
        <f t="shared" si="7"/>
        <v>#N/A</v>
      </c>
    </row>
    <row r="513" spans="1:4" x14ac:dyDescent="0.25">
      <c r="A513" s="3">
        <v>3916</v>
      </c>
      <c r="B513" s="35">
        <v>0</v>
      </c>
      <c r="C513" t="e">
        <v>#N/A</v>
      </c>
      <c r="D513" t="e">
        <f t="shared" si="7"/>
        <v>#N/A</v>
      </c>
    </row>
    <row r="514" spans="1:4" x14ac:dyDescent="0.25">
      <c r="A514" s="3">
        <v>3917</v>
      </c>
      <c r="B514" s="35">
        <v>0</v>
      </c>
      <c r="C514" t="e">
        <v>#N/A</v>
      </c>
      <c r="D514" t="e">
        <f t="shared" si="7"/>
        <v>#N/A</v>
      </c>
    </row>
    <row r="515" spans="1:4" x14ac:dyDescent="0.25">
      <c r="A515" s="3">
        <v>3918</v>
      </c>
      <c r="B515" s="35">
        <v>0</v>
      </c>
      <c r="C515" t="e">
        <v>#N/A</v>
      </c>
      <c r="D515" t="e">
        <f t="shared" si="7"/>
        <v>#N/A</v>
      </c>
    </row>
    <row r="516" spans="1:4" x14ac:dyDescent="0.25">
      <c r="A516" s="3">
        <v>3920</v>
      </c>
      <c r="B516" s="35">
        <v>0</v>
      </c>
      <c r="C516" t="e">
        <v>#N/A</v>
      </c>
      <c r="D516" t="e">
        <f t="shared" si="7"/>
        <v>#N/A</v>
      </c>
    </row>
    <row r="517" spans="1:4" x14ac:dyDescent="0.25">
      <c r="A517" s="3">
        <v>3922</v>
      </c>
      <c r="B517" s="35">
        <v>0</v>
      </c>
      <c r="C517" t="e">
        <v>#N/A</v>
      </c>
      <c r="D517" t="e">
        <f t="shared" ref="D517:D580" si="8">B517-C517</f>
        <v>#N/A</v>
      </c>
    </row>
    <row r="518" spans="1:4" x14ac:dyDescent="0.25">
      <c r="A518" s="3">
        <v>3923</v>
      </c>
      <c r="B518" s="35">
        <v>0</v>
      </c>
      <c r="C518" t="e">
        <v>#N/A</v>
      </c>
      <c r="D518" t="e">
        <f t="shared" si="8"/>
        <v>#N/A</v>
      </c>
    </row>
    <row r="519" spans="1:4" x14ac:dyDescent="0.25">
      <c r="A519" s="3">
        <v>3926</v>
      </c>
      <c r="B519" s="35">
        <v>0</v>
      </c>
      <c r="C519" t="e">
        <v>#N/A</v>
      </c>
      <c r="D519" t="e">
        <f t="shared" si="8"/>
        <v>#N/A</v>
      </c>
    </row>
    <row r="520" spans="1:4" x14ac:dyDescent="0.25">
      <c r="A520" s="3">
        <v>3929</v>
      </c>
      <c r="B520" s="35">
        <v>0</v>
      </c>
      <c r="C520" t="e">
        <v>#N/A</v>
      </c>
      <c r="D520" t="e">
        <f t="shared" si="8"/>
        <v>#N/A</v>
      </c>
    </row>
    <row r="521" spans="1:4" x14ac:dyDescent="0.25">
      <c r="A521" s="3">
        <v>3931</v>
      </c>
      <c r="B521" s="35">
        <v>0</v>
      </c>
      <c r="C521" t="e">
        <v>#N/A</v>
      </c>
      <c r="D521" t="e">
        <f t="shared" si="8"/>
        <v>#N/A</v>
      </c>
    </row>
    <row r="522" spans="1:4" x14ac:dyDescent="0.25">
      <c r="A522" s="3">
        <v>3932</v>
      </c>
      <c r="B522" s="35">
        <v>0</v>
      </c>
      <c r="C522" t="e">
        <v>#N/A</v>
      </c>
      <c r="D522" t="e">
        <f t="shared" si="8"/>
        <v>#N/A</v>
      </c>
    </row>
    <row r="523" spans="1:4" x14ac:dyDescent="0.25">
      <c r="A523" s="3">
        <v>3933</v>
      </c>
      <c r="B523" s="35">
        <v>0</v>
      </c>
      <c r="C523" t="e">
        <v>#N/A</v>
      </c>
      <c r="D523" t="e">
        <f t="shared" si="8"/>
        <v>#N/A</v>
      </c>
    </row>
    <row r="524" spans="1:4" x14ac:dyDescent="0.25">
      <c r="A524" s="3">
        <v>3934</v>
      </c>
      <c r="B524" s="35">
        <v>0</v>
      </c>
      <c r="C524" t="e">
        <v>#N/A</v>
      </c>
      <c r="D524" t="e">
        <f t="shared" si="8"/>
        <v>#N/A</v>
      </c>
    </row>
    <row r="525" spans="1:4" x14ac:dyDescent="0.25">
      <c r="A525" s="3">
        <v>3935</v>
      </c>
      <c r="B525" s="35">
        <v>0</v>
      </c>
      <c r="C525" t="e">
        <v>#N/A</v>
      </c>
      <c r="D525" t="e">
        <f t="shared" si="8"/>
        <v>#N/A</v>
      </c>
    </row>
    <row r="526" spans="1:4" x14ac:dyDescent="0.25">
      <c r="A526" s="3">
        <v>3937</v>
      </c>
      <c r="B526" s="35">
        <v>0</v>
      </c>
      <c r="C526" t="e">
        <v>#N/A</v>
      </c>
      <c r="D526" t="e">
        <f t="shared" si="8"/>
        <v>#N/A</v>
      </c>
    </row>
    <row r="527" spans="1:4" x14ac:dyDescent="0.25">
      <c r="A527" s="3">
        <v>3940</v>
      </c>
      <c r="B527" s="35">
        <v>0</v>
      </c>
      <c r="C527" t="e">
        <v>#N/A</v>
      </c>
      <c r="D527" t="e">
        <f t="shared" si="8"/>
        <v>#N/A</v>
      </c>
    </row>
    <row r="528" spans="1:4" x14ac:dyDescent="0.25">
      <c r="A528" s="3">
        <v>3945</v>
      </c>
      <c r="B528" s="35">
        <v>0</v>
      </c>
      <c r="C528" t="e">
        <v>#N/A</v>
      </c>
      <c r="D528" t="e">
        <f t="shared" si="8"/>
        <v>#N/A</v>
      </c>
    </row>
    <row r="529" spans="1:4" x14ac:dyDescent="0.25">
      <c r="A529" s="3">
        <v>3946</v>
      </c>
      <c r="B529" s="35">
        <v>0</v>
      </c>
      <c r="C529" t="e">
        <v>#N/A</v>
      </c>
      <c r="D529" t="e">
        <f t="shared" si="8"/>
        <v>#N/A</v>
      </c>
    </row>
    <row r="530" spans="1:4" x14ac:dyDescent="0.25">
      <c r="A530" s="3">
        <v>3947</v>
      </c>
      <c r="B530" s="35">
        <v>0</v>
      </c>
      <c r="C530" t="e">
        <v>#N/A</v>
      </c>
      <c r="D530" t="e">
        <f t="shared" si="8"/>
        <v>#N/A</v>
      </c>
    </row>
    <row r="531" spans="1:4" x14ac:dyDescent="0.25">
      <c r="A531" s="3">
        <v>3950</v>
      </c>
      <c r="B531" s="35">
        <v>0</v>
      </c>
      <c r="C531" t="e">
        <v>#N/A</v>
      </c>
      <c r="D531" t="e">
        <f t="shared" si="8"/>
        <v>#N/A</v>
      </c>
    </row>
    <row r="532" spans="1:4" x14ac:dyDescent="0.25">
      <c r="A532" s="3">
        <v>3952</v>
      </c>
      <c r="B532" s="35">
        <v>0</v>
      </c>
      <c r="C532" t="e">
        <v>#N/A</v>
      </c>
      <c r="D532" t="e">
        <f t="shared" si="8"/>
        <v>#N/A</v>
      </c>
    </row>
    <row r="533" spans="1:4" x14ac:dyDescent="0.25">
      <c r="A533" s="3">
        <v>3964</v>
      </c>
      <c r="B533" s="35">
        <v>0</v>
      </c>
      <c r="C533" t="e">
        <v>#N/A</v>
      </c>
      <c r="D533" t="e">
        <f t="shared" si="8"/>
        <v>#N/A</v>
      </c>
    </row>
    <row r="534" spans="1:4" x14ac:dyDescent="0.25">
      <c r="A534" s="3">
        <v>3965</v>
      </c>
      <c r="B534" s="35">
        <v>0</v>
      </c>
      <c r="C534" t="e">
        <v>#N/A</v>
      </c>
      <c r="D534" t="e">
        <f t="shared" si="8"/>
        <v>#N/A</v>
      </c>
    </row>
    <row r="535" spans="1:4" x14ac:dyDescent="0.25">
      <c r="A535" s="3">
        <v>3969</v>
      </c>
      <c r="B535" s="35">
        <v>0</v>
      </c>
      <c r="C535" t="e">
        <v>#N/A</v>
      </c>
      <c r="D535" t="e">
        <f t="shared" si="8"/>
        <v>#N/A</v>
      </c>
    </row>
    <row r="536" spans="1:4" x14ac:dyDescent="0.25">
      <c r="A536" s="3">
        <v>3971</v>
      </c>
      <c r="B536" s="35">
        <v>0</v>
      </c>
      <c r="C536" t="e">
        <v>#N/A</v>
      </c>
      <c r="D536" t="e">
        <f t="shared" si="8"/>
        <v>#N/A</v>
      </c>
    </row>
    <row r="537" spans="1:4" x14ac:dyDescent="0.25">
      <c r="A537" s="3">
        <v>3975</v>
      </c>
      <c r="B537" s="35">
        <v>0</v>
      </c>
      <c r="C537" t="e">
        <v>#N/A</v>
      </c>
      <c r="D537" t="e">
        <f t="shared" si="8"/>
        <v>#N/A</v>
      </c>
    </row>
    <row r="538" spans="1:4" x14ac:dyDescent="0.25">
      <c r="A538" s="3">
        <v>3977</v>
      </c>
      <c r="B538" s="35">
        <v>0</v>
      </c>
      <c r="C538" t="e">
        <v>#N/A</v>
      </c>
      <c r="D538" t="e">
        <f t="shared" si="8"/>
        <v>#N/A</v>
      </c>
    </row>
    <row r="539" spans="1:4" x14ac:dyDescent="0.25">
      <c r="A539" s="3">
        <v>3978</v>
      </c>
      <c r="B539" s="35">
        <v>0</v>
      </c>
      <c r="C539" t="e">
        <v>#N/A</v>
      </c>
      <c r="D539" t="e">
        <f t="shared" si="8"/>
        <v>#N/A</v>
      </c>
    </row>
    <row r="540" spans="1:4" x14ac:dyDescent="0.25">
      <c r="A540" s="3">
        <v>3979</v>
      </c>
      <c r="B540" s="35">
        <v>0</v>
      </c>
      <c r="C540" t="e">
        <v>#N/A</v>
      </c>
      <c r="D540" t="e">
        <f t="shared" si="8"/>
        <v>#N/A</v>
      </c>
    </row>
    <row r="541" spans="1:4" x14ac:dyDescent="0.25">
      <c r="A541" s="3">
        <v>3980</v>
      </c>
      <c r="B541" s="35">
        <v>0</v>
      </c>
      <c r="C541" t="e">
        <v>#N/A</v>
      </c>
      <c r="D541" t="e">
        <f t="shared" si="8"/>
        <v>#N/A</v>
      </c>
    </row>
    <row r="542" spans="1:4" x14ac:dyDescent="0.25">
      <c r="A542" s="3">
        <v>3982</v>
      </c>
      <c r="B542" s="35">
        <v>0</v>
      </c>
      <c r="C542" t="e">
        <v>#N/A</v>
      </c>
      <c r="D542" t="e">
        <f t="shared" si="8"/>
        <v>#N/A</v>
      </c>
    </row>
    <row r="543" spans="1:4" x14ac:dyDescent="0.25">
      <c r="A543" s="3">
        <v>3983</v>
      </c>
      <c r="B543" s="35">
        <v>0</v>
      </c>
      <c r="C543" t="e">
        <v>#N/A</v>
      </c>
      <c r="D543" t="e">
        <f t="shared" si="8"/>
        <v>#N/A</v>
      </c>
    </row>
    <row r="544" spans="1:4" x14ac:dyDescent="0.25">
      <c r="A544" s="3">
        <v>3984</v>
      </c>
      <c r="B544" s="35">
        <v>0</v>
      </c>
      <c r="C544" t="e">
        <v>#N/A</v>
      </c>
      <c r="D544" t="e">
        <f t="shared" si="8"/>
        <v>#N/A</v>
      </c>
    </row>
    <row r="545" spans="1:4" x14ac:dyDescent="0.25">
      <c r="A545" s="3">
        <v>3986</v>
      </c>
      <c r="B545" s="35">
        <v>0</v>
      </c>
      <c r="C545" t="e">
        <v>#N/A</v>
      </c>
      <c r="D545" t="e">
        <f t="shared" si="8"/>
        <v>#N/A</v>
      </c>
    </row>
    <row r="546" spans="1:4" x14ac:dyDescent="0.25">
      <c r="A546" s="3">
        <v>3987</v>
      </c>
      <c r="B546" s="35">
        <v>0</v>
      </c>
      <c r="C546" t="e">
        <v>#N/A</v>
      </c>
      <c r="D546" t="e">
        <f t="shared" si="8"/>
        <v>#N/A</v>
      </c>
    </row>
    <row r="547" spans="1:4" x14ac:dyDescent="0.25">
      <c r="A547" s="3">
        <v>3988</v>
      </c>
      <c r="B547" s="35">
        <v>0</v>
      </c>
      <c r="C547" t="e">
        <v>#N/A</v>
      </c>
      <c r="D547" t="e">
        <f t="shared" si="8"/>
        <v>#N/A</v>
      </c>
    </row>
    <row r="548" spans="1:4" x14ac:dyDescent="0.25">
      <c r="A548" s="3">
        <v>3990</v>
      </c>
      <c r="B548" s="35">
        <v>0</v>
      </c>
      <c r="C548" t="e">
        <v>#N/A</v>
      </c>
      <c r="D548" t="e">
        <f t="shared" si="8"/>
        <v>#N/A</v>
      </c>
    </row>
    <row r="549" spans="1:4" x14ac:dyDescent="0.25">
      <c r="A549" s="3">
        <v>3991</v>
      </c>
      <c r="B549" s="35">
        <v>0</v>
      </c>
      <c r="C549" t="e">
        <v>#N/A</v>
      </c>
      <c r="D549" t="e">
        <f t="shared" si="8"/>
        <v>#N/A</v>
      </c>
    </row>
    <row r="550" spans="1:4" x14ac:dyDescent="0.25">
      <c r="A550" s="3">
        <v>3992</v>
      </c>
      <c r="B550" s="35">
        <v>0</v>
      </c>
      <c r="C550" t="e">
        <v>#N/A</v>
      </c>
      <c r="D550" t="e">
        <f t="shared" si="8"/>
        <v>#N/A</v>
      </c>
    </row>
    <row r="551" spans="1:4" x14ac:dyDescent="0.25">
      <c r="A551" s="3">
        <v>3993</v>
      </c>
      <c r="B551" s="35">
        <v>0</v>
      </c>
      <c r="C551" t="e">
        <v>#N/A</v>
      </c>
      <c r="D551" t="e">
        <f t="shared" si="8"/>
        <v>#N/A</v>
      </c>
    </row>
    <row r="552" spans="1:4" x14ac:dyDescent="0.25">
      <c r="A552" s="3">
        <v>3995</v>
      </c>
      <c r="B552" s="35">
        <v>0</v>
      </c>
      <c r="C552" t="e">
        <v>#N/A</v>
      </c>
      <c r="D552" t="e">
        <f t="shared" si="8"/>
        <v>#N/A</v>
      </c>
    </row>
    <row r="553" spans="1:4" x14ac:dyDescent="0.25">
      <c r="A553" s="3">
        <v>3997</v>
      </c>
      <c r="B553" s="35">
        <v>0</v>
      </c>
      <c r="C553" t="e">
        <v>#N/A</v>
      </c>
      <c r="D553" t="e">
        <f t="shared" si="8"/>
        <v>#N/A</v>
      </c>
    </row>
    <row r="554" spans="1:4" x14ac:dyDescent="0.25">
      <c r="A554" s="3">
        <v>3998</v>
      </c>
      <c r="B554" s="35">
        <v>0</v>
      </c>
      <c r="C554" t="e">
        <v>#N/A</v>
      </c>
      <c r="D554" t="e">
        <f t="shared" si="8"/>
        <v>#N/A</v>
      </c>
    </row>
    <row r="555" spans="1:4" x14ac:dyDescent="0.25">
      <c r="A555" s="3">
        <v>3999</v>
      </c>
      <c r="B555" s="35">
        <v>0</v>
      </c>
      <c r="C555" t="e">
        <v>#N/A</v>
      </c>
      <c r="D555" t="e">
        <f t="shared" si="8"/>
        <v>#N/A</v>
      </c>
    </row>
    <row r="556" spans="1:4" x14ac:dyDescent="0.25">
      <c r="A556" s="3">
        <v>4000</v>
      </c>
      <c r="B556" s="35">
        <v>0</v>
      </c>
      <c r="C556" t="e">
        <v>#N/A</v>
      </c>
      <c r="D556" t="e">
        <f t="shared" si="8"/>
        <v>#N/A</v>
      </c>
    </row>
    <row r="557" spans="1:4" x14ac:dyDescent="0.25">
      <c r="A557" s="3">
        <v>4003</v>
      </c>
      <c r="B557" s="35">
        <v>0</v>
      </c>
      <c r="C557" t="e">
        <v>#N/A</v>
      </c>
      <c r="D557" t="e">
        <f t="shared" si="8"/>
        <v>#N/A</v>
      </c>
    </row>
    <row r="558" spans="1:4" x14ac:dyDescent="0.25">
      <c r="A558" s="3">
        <v>4007</v>
      </c>
      <c r="B558" s="35">
        <v>0</v>
      </c>
      <c r="C558" t="e">
        <v>#N/A</v>
      </c>
      <c r="D558" t="e">
        <f t="shared" si="8"/>
        <v>#N/A</v>
      </c>
    </row>
    <row r="559" spans="1:4" x14ac:dyDescent="0.25">
      <c r="A559" s="3">
        <v>4010</v>
      </c>
      <c r="B559" s="35">
        <v>0</v>
      </c>
      <c r="C559" t="e">
        <v>#N/A</v>
      </c>
      <c r="D559" t="e">
        <f t="shared" si="8"/>
        <v>#N/A</v>
      </c>
    </row>
    <row r="560" spans="1:4" x14ac:dyDescent="0.25">
      <c r="A560" s="3">
        <v>4012</v>
      </c>
      <c r="B560" s="35">
        <v>0</v>
      </c>
      <c r="C560" t="e">
        <v>#N/A</v>
      </c>
      <c r="D560" t="e">
        <f t="shared" si="8"/>
        <v>#N/A</v>
      </c>
    </row>
    <row r="561" spans="1:4" x14ac:dyDescent="0.25">
      <c r="A561" s="3">
        <v>4013</v>
      </c>
      <c r="B561" s="35">
        <v>0</v>
      </c>
      <c r="C561" t="e">
        <v>#N/A</v>
      </c>
      <c r="D561" t="e">
        <f t="shared" si="8"/>
        <v>#N/A</v>
      </c>
    </row>
    <row r="562" spans="1:4" x14ac:dyDescent="0.25">
      <c r="A562" s="3">
        <v>4015</v>
      </c>
      <c r="B562" s="35">
        <v>0</v>
      </c>
      <c r="C562" t="e">
        <v>#N/A</v>
      </c>
      <c r="D562" t="e">
        <f t="shared" si="8"/>
        <v>#N/A</v>
      </c>
    </row>
    <row r="563" spans="1:4" x14ac:dyDescent="0.25">
      <c r="A563" s="3">
        <v>4017</v>
      </c>
      <c r="B563" s="35">
        <v>0</v>
      </c>
      <c r="C563" t="e">
        <v>#N/A</v>
      </c>
      <c r="D563" t="e">
        <f t="shared" si="8"/>
        <v>#N/A</v>
      </c>
    </row>
    <row r="564" spans="1:4" x14ac:dyDescent="0.25">
      <c r="A564" s="3">
        <v>4018</v>
      </c>
      <c r="B564" s="35">
        <v>0</v>
      </c>
      <c r="C564" t="e">
        <v>#N/A</v>
      </c>
      <c r="D564" t="e">
        <f t="shared" si="8"/>
        <v>#N/A</v>
      </c>
    </row>
    <row r="565" spans="1:4" x14ac:dyDescent="0.25">
      <c r="A565" s="3">
        <v>4020</v>
      </c>
      <c r="B565" s="35">
        <v>0</v>
      </c>
      <c r="C565" t="e">
        <v>#N/A</v>
      </c>
      <c r="D565" t="e">
        <f t="shared" si="8"/>
        <v>#N/A</v>
      </c>
    </row>
    <row r="566" spans="1:4" x14ac:dyDescent="0.25">
      <c r="A566" s="3">
        <v>4021</v>
      </c>
      <c r="B566" s="35">
        <v>0</v>
      </c>
      <c r="C566" t="e">
        <v>#N/A</v>
      </c>
      <c r="D566" t="e">
        <f t="shared" si="8"/>
        <v>#N/A</v>
      </c>
    </row>
    <row r="567" spans="1:4" x14ac:dyDescent="0.25">
      <c r="A567" s="3">
        <v>4022</v>
      </c>
      <c r="B567" s="35">
        <v>0</v>
      </c>
      <c r="C567" t="e">
        <v>#N/A</v>
      </c>
      <c r="D567" t="e">
        <f t="shared" si="8"/>
        <v>#N/A</v>
      </c>
    </row>
    <row r="568" spans="1:4" x14ac:dyDescent="0.25">
      <c r="A568" s="3">
        <v>4023</v>
      </c>
      <c r="B568" s="35">
        <v>0</v>
      </c>
      <c r="C568" t="e">
        <v>#N/A</v>
      </c>
      <c r="D568" t="e">
        <f t="shared" si="8"/>
        <v>#N/A</v>
      </c>
    </row>
    <row r="569" spans="1:4" x14ac:dyDescent="0.25">
      <c r="A569" s="3">
        <v>4025</v>
      </c>
      <c r="B569" s="35">
        <v>0</v>
      </c>
      <c r="C569" t="e">
        <v>#N/A</v>
      </c>
      <c r="D569" t="e">
        <f t="shared" si="8"/>
        <v>#N/A</v>
      </c>
    </row>
    <row r="570" spans="1:4" x14ac:dyDescent="0.25">
      <c r="A570" s="3">
        <v>4026</v>
      </c>
      <c r="B570" s="35">
        <v>0</v>
      </c>
      <c r="C570" t="e">
        <v>#N/A</v>
      </c>
      <c r="D570" t="e">
        <f t="shared" si="8"/>
        <v>#N/A</v>
      </c>
    </row>
    <row r="571" spans="1:4" x14ac:dyDescent="0.25">
      <c r="A571" s="3">
        <v>4027</v>
      </c>
      <c r="B571" s="35">
        <v>0</v>
      </c>
      <c r="C571" t="e">
        <v>#N/A</v>
      </c>
      <c r="D571" t="e">
        <f t="shared" si="8"/>
        <v>#N/A</v>
      </c>
    </row>
    <row r="572" spans="1:4" x14ac:dyDescent="0.25">
      <c r="A572" s="3">
        <v>4029</v>
      </c>
      <c r="B572" s="35">
        <v>0</v>
      </c>
      <c r="C572" t="e">
        <v>#N/A</v>
      </c>
      <c r="D572" t="e">
        <f t="shared" si="8"/>
        <v>#N/A</v>
      </c>
    </row>
    <row r="573" spans="1:4" x14ac:dyDescent="0.25">
      <c r="A573" s="3">
        <v>4031</v>
      </c>
      <c r="B573" s="35">
        <v>0</v>
      </c>
      <c r="C573" t="e">
        <v>#N/A</v>
      </c>
      <c r="D573" t="e">
        <f t="shared" si="8"/>
        <v>#N/A</v>
      </c>
    </row>
    <row r="574" spans="1:4" x14ac:dyDescent="0.25">
      <c r="A574" s="3">
        <v>4033</v>
      </c>
      <c r="B574" s="35">
        <v>0</v>
      </c>
      <c r="C574" t="e">
        <v>#N/A</v>
      </c>
      <c r="D574" t="e">
        <f t="shared" si="8"/>
        <v>#N/A</v>
      </c>
    </row>
    <row r="575" spans="1:4" x14ac:dyDescent="0.25">
      <c r="A575" s="3">
        <v>4035</v>
      </c>
      <c r="B575" s="35">
        <v>0</v>
      </c>
      <c r="C575" t="e">
        <v>#N/A</v>
      </c>
      <c r="D575" t="e">
        <f t="shared" si="8"/>
        <v>#N/A</v>
      </c>
    </row>
    <row r="576" spans="1:4" x14ac:dyDescent="0.25">
      <c r="A576" s="3">
        <v>4037</v>
      </c>
      <c r="B576" s="35">
        <v>0</v>
      </c>
      <c r="C576" t="e">
        <v>#N/A</v>
      </c>
      <c r="D576" t="e">
        <f t="shared" si="8"/>
        <v>#N/A</v>
      </c>
    </row>
    <row r="577" spans="1:4" x14ac:dyDescent="0.25">
      <c r="A577" s="3">
        <v>4038</v>
      </c>
      <c r="B577" s="35">
        <v>0</v>
      </c>
      <c r="C577" t="e">
        <v>#N/A</v>
      </c>
      <c r="D577" t="e">
        <f t="shared" si="8"/>
        <v>#N/A</v>
      </c>
    </row>
    <row r="578" spans="1:4" x14ac:dyDescent="0.25">
      <c r="A578" s="3">
        <v>4039</v>
      </c>
      <c r="B578" s="35">
        <v>0</v>
      </c>
      <c r="C578" t="e">
        <v>#N/A</v>
      </c>
      <c r="D578" t="e">
        <f t="shared" si="8"/>
        <v>#N/A</v>
      </c>
    </row>
    <row r="579" spans="1:4" x14ac:dyDescent="0.25">
      <c r="A579" s="3">
        <v>4040</v>
      </c>
      <c r="B579" s="35">
        <v>0</v>
      </c>
      <c r="C579" t="e">
        <v>#N/A</v>
      </c>
      <c r="D579" t="e">
        <f t="shared" si="8"/>
        <v>#N/A</v>
      </c>
    </row>
    <row r="580" spans="1:4" x14ac:dyDescent="0.25">
      <c r="A580" s="3">
        <v>4041</v>
      </c>
      <c r="B580" s="35">
        <v>0</v>
      </c>
      <c r="C580" t="e">
        <v>#N/A</v>
      </c>
      <c r="D580" t="e">
        <f t="shared" si="8"/>
        <v>#N/A</v>
      </c>
    </row>
    <row r="581" spans="1:4" x14ac:dyDescent="0.25">
      <c r="A581" s="3">
        <v>4042</v>
      </c>
      <c r="B581" s="35">
        <v>0</v>
      </c>
      <c r="C581" t="e">
        <v>#N/A</v>
      </c>
      <c r="D581" t="e">
        <f t="shared" ref="D581:D644" si="9">B581-C581</f>
        <v>#N/A</v>
      </c>
    </row>
    <row r="582" spans="1:4" x14ac:dyDescent="0.25">
      <c r="A582" s="3">
        <v>4043</v>
      </c>
      <c r="B582" s="35">
        <v>0</v>
      </c>
      <c r="C582" t="e">
        <v>#N/A</v>
      </c>
      <c r="D582" t="e">
        <f t="shared" si="9"/>
        <v>#N/A</v>
      </c>
    </row>
    <row r="583" spans="1:4" x14ac:dyDescent="0.25">
      <c r="A583" s="3">
        <v>4044</v>
      </c>
      <c r="B583" s="35">
        <v>0</v>
      </c>
      <c r="C583" t="e">
        <v>#N/A</v>
      </c>
      <c r="D583" t="e">
        <f t="shared" si="9"/>
        <v>#N/A</v>
      </c>
    </row>
    <row r="584" spans="1:4" x14ac:dyDescent="0.25">
      <c r="A584" s="3">
        <v>4045</v>
      </c>
      <c r="B584" s="35">
        <v>0</v>
      </c>
      <c r="C584" t="e">
        <v>#N/A</v>
      </c>
      <c r="D584" t="e">
        <f t="shared" si="9"/>
        <v>#N/A</v>
      </c>
    </row>
    <row r="585" spans="1:4" x14ac:dyDescent="0.25">
      <c r="A585" s="3">
        <v>4046</v>
      </c>
      <c r="B585" s="35">
        <v>0</v>
      </c>
      <c r="C585" t="e">
        <v>#N/A</v>
      </c>
      <c r="D585" t="e">
        <f t="shared" si="9"/>
        <v>#N/A</v>
      </c>
    </row>
    <row r="586" spans="1:4" x14ac:dyDescent="0.25">
      <c r="A586" s="3">
        <v>4047</v>
      </c>
      <c r="B586" s="35">
        <v>0</v>
      </c>
      <c r="C586" t="e">
        <v>#N/A</v>
      </c>
      <c r="D586" t="e">
        <f t="shared" si="9"/>
        <v>#N/A</v>
      </c>
    </row>
    <row r="587" spans="1:4" x14ac:dyDescent="0.25">
      <c r="A587" s="3">
        <v>4050</v>
      </c>
      <c r="B587" s="35">
        <v>0</v>
      </c>
      <c r="C587" t="e">
        <v>#N/A</v>
      </c>
      <c r="D587" t="e">
        <f t="shared" si="9"/>
        <v>#N/A</v>
      </c>
    </row>
    <row r="588" spans="1:4" x14ac:dyDescent="0.25">
      <c r="A588" s="3">
        <v>4051</v>
      </c>
      <c r="B588" s="35">
        <v>0</v>
      </c>
      <c r="C588" t="e">
        <v>#N/A</v>
      </c>
      <c r="D588" t="e">
        <f t="shared" si="9"/>
        <v>#N/A</v>
      </c>
    </row>
    <row r="589" spans="1:4" x14ac:dyDescent="0.25">
      <c r="A589" s="3">
        <v>4052</v>
      </c>
      <c r="B589" s="35">
        <v>0</v>
      </c>
      <c r="C589" t="e">
        <v>#N/A</v>
      </c>
      <c r="D589" t="e">
        <f t="shared" si="9"/>
        <v>#N/A</v>
      </c>
    </row>
    <row r="590" spans="1:4" x14ac:dyDescent="0.25">
      <c r="A590" s="3">
        <v>4054</v>
      </c>
      <c r="B590" s="35">
        <v>0</v>
      </c>
      <c r="C590" t="e">
        <v>#N/A</v>
      </c>
      <c r="D590" t="e">
        <f t="shared" si="9"/>
        <v>#N/A</v>
      </c>
    </row>
    <row r="591" spans="1:4" x14ac:dyDescent="0.25">
      <c r="A591" s="3">
        <v>4055</v>
      </c>
      <c r="B591" s="35">
        <v>0</v>
      </c>
      <c r="C591" t="e">
        <v>#N/A</v>
      </c>
      <c r="D591" t="e">
        <f t="shared" si="9"/>
        <v>#N/A</v>
      </c>
    </row>
    <row r="592" spans="1:4" x14ac:dyDescent="0.25">
      <c r="A592" s="3">
        <v>4057</v>
      </c>
      <c r="B592" s="35">
        <v>0</v>
      </c>
      <c r="C592" t="e">
        <v>#N/A</v>
      </c>
      <c r="D592" t="e">
        <f t="shared" si="9"/>
        <v>#N/A</v>
      </c>
    </row>
    <row r="593" spans="1:4" x14ac:dyDescent="0.25">
      <c r="A593" s="3">
        <v>4059</v>
      </c>
      <c r="B593" s="35">
        <v>0</v>
      </c>
      <c r="C593" t="e">
        <v>#N/A</v>
      </c>
      <c r="D593" t="e">
        <f t="shared" si="9"/>
        <v>#N/A</v>
      </c>
    </row>
    <row r="594" spans="1:4" x14ac:dyDescent="0.25">
      <c r="A594" s="3">
        <v>4061</v>
      </c>
      <c r="B594" s="35">
        <v>0</v>
      </c>
      <c r="C594" t="e">
        <v>#N/A</v>
      </c>
      <c r="D594" t="e">
        <f t="shared" si="9"/>
        <v>#N/A</v>
      </c>
    </row>
    <row r="595" spans="1:4" x14ac:dyDescent="0.25">
      <c r="A595" s="3">
        <v>4062</v>
      </c>
      <c r="B595" s="35">
        <v>0</v>
      </c>
      <c r="C595" t="e">
        <v>#N/A</v>
      </c>
      <c r="D595" t="e">
        <f t="shared" si="9"/>
        <v>#N/A</v>
      </c>
    </row>
    <row r="596" spans="1:4" x14ac:dyDescent="0.25">
      <c r="A596" s="3">
        <v>4063</v>
      </c>
      <c r="B596" s="35">
        <v>0</v>
      </c>
      <c r="C596" t="e">
        <v>#N/A</v>
      </c>
      <c r="D596" t="e">
        <f t="shared" si="9"/>
        <v>#N/A</v>
      </c>
    </row>
    <row r="597" spans="1:4" x14ac:dyDescent="0.25">
      <c r="A597" s="3">
        <v>4064</v>
      </c>
      <c r="B597" s="35">
        <v>0</v>
      </c>
      <c r="C597" t="e">
        <v>#N/A</v>
      </c>
      <c r="D597" t="e">
        <f t="shared" si="9"/>
        <v>#N/A</v>
      </c>
    </row>
    <row r="598" spans="1:4" x14ac:dyDescent="0.25">
      <c r="A598" s="3">
        <v>4065</v>
      </c>
      <c r="B598" s="35">
        <v>0</v>
      </c>
      <c r="C598" t="e">
        <v>#N/A</v>
      </c>
      <c r="D598" t="e">
        <f t="shared" si="9"/>
        <v>#N/A</v>
      </c>
    </row>
    <row r="599" spans="1:4" x14ac:dyDescent="0.25">
      <c r="A599" s="3">
        <v>4066</v>
      </c>
      <c r="B599" s="35">
        <v>0</v>
      </c>
      <c r="C599" t="e">
        <v>#N/A</v>
      </c>
      <c r="D599" t="e">
        <f t="shared" si="9"/>
        <v>#N/A</v>
      </c>
    </row>
    <row r="600" spans="1:4" x14ac:dyDescent="0.25">
      <c r="A600" s="3">
        <v>4067</v>
      </c>
      <c r="B600" s="35">
        <v>0</v>
      </c>
      <c r="C600" t="e">
        <v>#N/A</v>
      </c>
      <c r="D600" t="e">
        <f t="shared" si="9"/>
        <v>#N/A</v>
      </c>
    </row>
    <row r="601" spans="1:4" x14ac:dyDescent="0.25">
      <c r="A601" s="3">
        <v>4068</v>
      </c>
      <c r="B601" s="35">
        <v>0</v>
      </c>
      <c r="C601" t="e">
        <v>#N/A</v>
      </c>
      <c r="D601" t="e">
        <f t="shared" si="9"/>
        <v>#N/A</v>
      </c>
    </row>
    <row r="602" spans="1:4" x14ac:dyDescent="0.25">
      <c r="A602" s="3">
        <v>4069</v>
      </c>
      <c r="B602" s="35">
        <v>0</v>
      </c>
      <c r="C602" t="e">
        <v>#N/A</v>
      </c>
      <c r="D602" t="e">
        <f t="shared" si="9"/>
        <v>#N/A</v>
      </c>
    </row>
    <row r="603" spans="1:4" x14ac:dyDescent="0.25">
      <c r="A603" s="3">
        <v>4070</v>
      </c>
      <c r="B603" s="35">
        <v>0</v>
      </c>
      <c r="C603" t="e">
        <v>#N/A</v>
      </c>
      <c r="D603" t="e">
        <f t="shared" si="9"/>
        <v>#N/A</v>
      </c>
    </row>
    <row r="604" spans="1:4" x14ac:dyDescent="0.25">
      <c r="A604" s="3">
        <v>4071</v>
      </c>
      <c r="B604" s="35">
        <v>0</v>
      </c>
      <c r="C604" t="e">
        <v>#N/A</v>
      </c>
      <c r="D604" t="e">
        <f t="shared" si="9"/>
        <v>#N/A</v>
      </c>
    </row>
    <row r="605" spans="1:4" x14ac:dyDescent="0.25">
      <c r="A605" s="3">
        <v>4072</v>
      </c>
      <c r="B605" s="35">
        <v>0</v>
      </c>
      <c r="C605" t="e">
        <v>#N/A</v>
      </c>
      <c r="D605" t="e">
        <f t="shared" si="9"/>
        <v>#N/A</v>
      </c>
    </row>
    <row r="606" spans="1:4" x14ac:dyDescent="0.25">
      <c r="A606" s="3">
        <v>4074</v>
      </c>
      <c r="B606" s="35">
        <v>0</v>
      </c>
      <c r="C606" t="e">
        <v>#N/A</v>
      </c>
      <c r="D606" t="e">
        <f t="shared" si="9"/>
        <v>#N/A</v>
      </c>
    </row>
    <row r="607" spans="1:4" x14ac:dyDescent="0.25">
      <c r="A607" s="3">
        <v>4075</v>
      </c>
      <c r="B607" s="35">
        <v>0</v>
      </c>
      <c r="C607" t="e">
        <v>#N/A</v>
      </c>
      <c r="D607" t="e">
        <f t="shared" si="9"/>
        <v>#N/A</v>
      </c>
    </row>
    <row r="608" spans="1:4" x14ac:dyDescent="0.25">
      <c r="A608" s="3">
        <v>4077</v>
      </c>
      <c r="B608" s="35">
        <v>0</v>
      </c>
      <c r="C608" t="e">
        <v>#N/A</v>
      </c>
      <c r="D608" t="e">
        <f t="shared" si="9"/>
        <v>#N/A</v>
      </c>
    </row>
    <row r="609" spans="1:4" x14ac:dyDescent="0.25">
      <c r="A609" s="3">
        <v>4078</v>
      </c>
      <c r="B609" s="35">
        <v>0</v>
      </c>
      <c r="C609" t="e">
        <v>#N/A</v>
      </c>
      <c r="D609" t="e">
        <f t="shared" si="9"/>
        <v>#N/A</v>
      </c>
    </row>
    <row r="610" spans="1:4" x14ac:dyDescent="0.25">
      <c r="A610" s="3">
        <v>4079</v>
      </c>
      <c r="B610" s="35">
        <v>0</v>
      </c>
      <c r="C610" t="e">
        <v>#N/A</v>
      </c>
      <c r="D610" t="e">
        <f t="shared" si="9"/>
        <v>#N/A</v>
      </c>
    </row>
    <row r="611" spans="1:4" x14ac:dyDescent="0.25">
      <c r="A611" s="3">
        <v>4080</v>
      </c>
      <c r="B611" s="35">
        <v>0</v>
      </c>
      <c r="C611" t="e">
        <v>#N/A</v>
      </c>
      <c r="D611" t="e">
        <f t="shared" si="9"/>
        <v>#N/A</v>
      </c>
    </row>
    <row r="612" spans="1:4" x14ac:dyDescent="0.25">
      <c r="A612" s="3">
        <v>4081</v>
      </c>
      <c r="B612" s="35">
        <v>0</v>
      </c>
      <c r="C612" t="e">
        <v>#N/A</v>
      </c>
      <c r="D612" t="e">
        <f t="shared" si="9"/>
        <v>#N/A</v>
      </c>
    </row>
    <row r="613" spans="1:4" x14ac:dyDescent="0.25">
      <c r="A613" s="3">
        <v>4083</v>
      </c>
      <c r="B613" s="35">
        <v>0</v>
      </c>
      <c r="C613" t="e">
        <v>#N/A</v>
      </c>
      <c r="D613" t="e">
        <f t="shared" si="9"/>
        <v>#N/A</v>
      </c>
    </row>
    <row r="614" spans="1:4" x14ac:dyDescent="0.25">
      <c r="A614" s="3">
        <v>4084</v>
      </c>
      <c r="B614" s="35">
        <v>0</v>
      </c>
      <c r="C614" t="e">
        <v>#N/A</v>
      </c>
      <c r="D614" t="e">
        <f t="shared" si="9"/>
        <v>#N/A</v>
      </c>
    </row>
    <row r="615" spans="1:4" x14ac:dyDescent="0.25">
      <c r="A615" s="3">
        <v>4085</v>
      </c>
      <c r="B615" s="35">
        <v>0</v>
      </c>
      <c r="C615" t="e">
        <v>#N/A</v>
      </c>
      <c r="D615" t="e">
        <f t="shared" si="9"/>
        <v>#N/A</v>
      </c>
    </row>
    <row r="616" spans="1:4" x14ac:dyDescent="0.25">
      <c r="A616" s="3">
        <v>4086</v>
      </c>
      <c r="B616" s="35">
        <v>0</v>
      </c>
      <c r="C616" t="e">
        <v>#N/A</v>
      </c>
      <c r="D616" t="e">
        <f t="shared" si="9"/>
        <v>#N/A</v>
      </c>
    </row>
    <row r="617" spans="1:4" x14ac:dyDescent="0.25">
      <c r="A617" s="3">
        <v>4087</v>
      </c>
      <c r="B617" s="35">
        <v>0</v>
      </c>
      <c r="C617" t="e">
        <v>#N/A</v>
      </c>
      <c r="D617" t="e">
        <f t="shared" si="9"/>
        <v>#N/A</v>
      </c>
    </row>
    <row r="618" spans="1:4" x14ac:dyDescent="0.25">
      <c r="A618" s="3">
        <v>4088</v>
      </c>
      <c r="B618" s="35">
        <v>0</v>
      </c>
      <c r="C618" t="e">
        <v>#N/A</v>
      </c>
      <c r="D618" t="e">
        <f t="shared" si="9"/>
        <v>#N/A</v>
      </c>
    </row>
    <row r="619" spans="1:4" x14ac:dyDescent="0.25">
      <c r="A619" s="3">
        <v>4089</v>
      </c>
      <c r="B619" s="35">
        <v>0</v>
      </c>
      <c r="C619" t="e">
        <v>#N/A</v>
      </c>
      <c r="D619" t="e">
        <f t="shared" si="9"/>
        <v>#N/A</v>
      </c>
    </row>
    <row r="620" spans="1:4" x14ac:dyDescent="0.25">
      <c r="A620" s="3">
        <v>4090</v>
      </c>
      <c r="B620" s="35">
        <v>0</v>
      </c>
      <c r="C620" t="e">
        <v>#N/A</v>
      </c>
      <c r="D620" t="e">
        <f t="shared" si="9"/>
        <v>#N/A</v>
      </c>
    </row>
    <row r="621" spans="1:4" x14ac:dyDescent="0.25">
      <c r="A621" s="3">
        <v>4091</v>
      </c>
      <c r="B621" s="35">
        <v>0</v>
      </c>
      <c r="C621" t="e">
        <v>#N/A</v>
      </c>
      <c r="D621" t="e">
        <f t="shared" si="9"/>
        <v>#N/A</v>
      </c>
    </row>
    <row r="622" spans="1:4" x14ac:dyDescent="0.25">
      <c r="A622" s="3">
        <v>4092</v>
      </c>
      <c r="B622" s="35">
        <v>0</v>
      </c>
      <c r="C622" t="e">
        <v>#N/A</v>
      </c>
      <c r="D622" t="e">
        <f t="shared" si="9"/>
        <v>#N/A</v>
      </c>
    </row>
    <row r="623" spans="1:4" x14ac:dyDescent="0.25">
      <c r="A623" s="3">
        <v>4093</v>
      </c>
      <c r="B623" s="35">
        <v>0</v>
      </c>
      <c r="C623" t="e">
        <v>#N/A</v>
      </c>
      <c r="D623" t="e">
        <f t="shared" si="9"/>
        <v>#N/A</v>
      </c>
    </row>
    <row r="624" spans="1:4" x14ac:dyDescent="0.25">
      <c r="A624" s="3">
        <v>4094</v>
      </c>
      <c r="B624" s="35">
        <v>0</v>
      </c>
      <c r="C624" t="e">
        <v>#N/A</v>
      </c>
      <c r="D624" t="e">
        <f t="shared" si="9"/>
        <v>#N/A</v>
      </c>
    </row>
    <row r="625" spans="1:4" x14ac:dyDescent="0.25">
      <c r="A625" s="3">
        <v>4095</v>
      </c>
      <c r="B625" s="35">
        <v>0</v>
      </c>
      <c r="C625" t="e">
        <v>#N/A</v>
      </c>
      <c r="D625" t="e">
        <f t="shared" si="9"/>
        <v>#N/A</v>
      </c>
    </row>
    <row r="626" spans="1:4" x14ac:dyDescent="0.25">
      <c r="A626" s="3">
        <v>4096</v>
      </c>
      <c r="B626" s="35">
        <v>0</v>
      </c>
      <c r="C626" t="e">
        <v>#N/A</v>
      </c>
      <c r="D626" t="e">
        <f t="shared" si="9"/>
        <v>#N/A</v>
      </c>
    </row>
    <row r="627" spans="1:4" x14ac:dyDescent="0.25">
      <c r="A627" s="3">
        <v>4098</v>
      </c>
      <c r="B627" s="35">
        <v>0</v>
      </c>
      <c r="C627" t="e">
        <v>#N/A</v>
      </c>
      <c r="D627" t="e">
        <f t="shared" si="9"/>
        <v>#N/A</v>
      </c>
    </row>
    <row r="628" spans="1:4" x14ac:dyDescent="0.25">
      <c r="A628" s="3">
        <v>4103</v>
      </c>
      <c r="B628" s="35">
        <v>0</v>
      </c>
      <c r="C628" t="e">
        <v>#N/A</v>
      </c>
      <c r="D628" t="e">
        <f t="shared" si="9"/>
        <v>#N/A</v>
      </c>
    </row>
    <row r="629" spans="1:4" x14ac:dyDescent="0.25">
      <c r="A629" s="3">
        <v>4104</v>
      </c>
      <c r="B629" s="35">
        <v>0</v>
      </c>
      <c r="C629" t="e">
        <v>#N/A</v>
      </c>
      <c r="D629" t="e">
        <f t="shared" si="9"/>
        <v>#N/A</v>
      </c>
    </row>
    <row r="630" spans="1:4" x14ac:dyDescent="0.25">
      <c r="A630" s="3">
        <v>4107</v>
      </c>
      <c r="B630" s="35">
        <v>0</v>
      </c>
      <c r="C630" t="e">
        <v>#N/A</v>
      </c>
      <c r="D630" t="e">
        <f t="shared" si="9"/>
        <v>#N/A</v>
      </c>
    </row>
    <row r="631" spans="1:4" x14ac:dyDescent="0.25">
      <c r="A631" s="3">
        <v>4114</v>
      </c>
      <c r="B631" s="35">
        <v>0</v>
      </c>
      <c r="C631" t="e">
        <v>#N/A</v>
      </c>
      <c r="D631" t="e">
        <f t="shared" si="9"/>
        <v>#N/A</v>
      </c>
    </row>
    <row r="632" spans="1:4" x14ac:dyDescent="0.25">
      <c r="A632" s="3">
        <v>4115</v>
      </c>
      <c r="B632" s="35">
        <v>0</v>
      </c>
      <c r="C632" t="e">
        <v>#N/A</v>
      </c>
      <c r="D632" t="e">
        <f t="shared" si="9"/>
        <v>#N/A</v>
      </c>
    </row>
    <row r="633" spans="1:4" x14ac:dyDescent="0.25">
      <c r="A633" s="3">
        <v>4116</v>
      </c>
      <c r="B633" s="35">
        <v>0</v>
      </c>
      <c r="C633" t="e">
        <v>#N/A</v>
      </c>
      <c r="D633" t="e">
        <f t="shared" si="9"/>
        <v>#N/A</v>
      </c>
    </row>
    <row r="634" spans="1:4" x14ac:dyDescent="0.25">
      <c r="A634" s="3">
        <v>4117</v>
      </c>
      <c r="B634" s="35">
        <v>0</v>
      </c>
      <c r="C634" t="e">
        <v>#N/A</v>
      </c>
      <c r="D634" t="e">
        <f t="shared" si="9"/>
        <v>#N/A</v>
      </c>
    </row>
    <row r="635" spans="1:4" x14ac:dyDescent="0.25">
      <c r="A635" s="3">
        <v>4118</v>
      </c>
      <c r="B635" s="35">
        <v>0</v>
      </c>
      <c r="C635" t="e">
        <v>#N/A</v>
      </c>
      <c r="D635" t="e">
        <f t="shared" si="9"/>
        <v>#N/A</v>
      </c>
    </row>
    <row r="636" spans="1:4" x14ac:dyDescent="0.25">
      <c r="A636" s="3">
        <v>4119</v>
      </c>
      <c r="B636" s="35">
        <v>0</v>
      </c>
      <c r="C636" t="e">
        <v>#N/A</v>
      </c>
      <c r="D636" t="e">
        <f t="shared" si="9"/>
        <v>#N/A</v>
      </c>
    </row>
    <row r="637" spans="1:4" x14ac:dyDescent="0.25">
      <c r="A637" s="3">
        <v>4120</v>
      </c>
      <c r="B637" s="35">
        <v>0</v>
      </c>
      <c r="C637" t="e">
        <v>#N/A</v>
      </c>
      <c r="D637" t="e">
        <f t="shared" si="9"/>
        <v>#N/A</v>
      </c>
    </row>
    <row r="638" spans="1:4" x14ac:dyDescent="0.25">
      <c r="A638" s="3">
        <v>4121</v>
      </c>
      <c r="B638" s="35">
        <v>0</v>
      </c>
      <c r="C638" t="e">
        <v>#N/A</v>
      </c>
      <c r="D638" t="e">
        <f t="shared" si="9"/>
        <v>#N/A</v>
      </c>
    </row>
    <row r="639" spans="1:4" x14ac:dyDescent="0.25">
      <c r="A639" s="3">
        <v>4122</v>
      </c>
      <c r="B639" s="35">
        <v>0</v>
      </c>
      <c r="C639" t="e">
        <v>#N/A</v>
      </c>
      <c r="D639" t="e">
        <f t="shared" si="9"/>
        <v>#N/A</v>
      </c>
    </row>
    <row r="640" spans="1:4" x14ac:dyDescent="0.25">
      <c r="A640" s="3">
        <v>4123</v>
      </c>
      <c r="B640" s="35">
        <v>0</v>
      </c>
      <c r="C640" t="e">
        <v>#N/A</v>
      </c>
      <c r="D640" t="e">
        <f t="shared" si="9"/>
        <v>#N/A</v>
      </c>
    </row>
    <row r="641" spans="1:4" x14ac:dyDescent="0.25">
      <c r="A641" s="3">
        <v>4124</v>
      </c>
      <c r="B641" s="35">
        <v>0</v>
      </c>
      <c r="C641" t="e">
        <v>#N/A</v>
      </c>
      <c r="D641" t="e">
        <f t="shared" si="9"/>
        <v>#N/A</v>
      </c>
    </row>
    <row r="642" spans="1:4" x14ac:dyDescent="0.25">
      <c r="A642" s="3">
        <v>4125</v>
      </c>
      <c r="B642" s="35">
        <v>0</v>
      </c>
      <c r="C642" t="e">
        <v>#N/A</v>
      </c>
      <c r="D642" t="e">
        <f t="shared" si="9"/>
        <v>#N/A</v>
      </c>
    </row>
    <row r="643" spans="1:4" x14ac:dyDescent="0.25">
      <c r="A643" s="3">
        <v>4126</v>
      </c>
      <c r="B643" s="35">
        <v>0</v>
      </c>
      <c r="C643" t="e">
        <v>#N/A</v>
      </c>
      <c r="D643" t="e">
        <f t="shared" si="9"/>
        <v>#N/A</v>
      </c>
    </row>
    <row r="644" spans="1:4" x14ac:dyDescent="0.25">
      <c r="A644" s="3">
        <v>4127</v>
      </c>
      <c r="B644" s="35">
        <v>0</v>
      </c>
      <c r="C644" t="e">
        <v>#N/A</v>
      </c>
      <c r="D644" t="e">
        <f t="shared" si="9"/>
        <v>#N/A</v>
      </c>
    </row>
    <row r="645" spans="1:4" x14ac:dyDescent="0.25">
      <c r="A645" s="3">
        <v>4128</v>
      </c>
      <c r="B645" s="35">
        <v>0</v>
      </c>
      <c r="C645" t="e">
        <v>#N/A</v>
      </c>
      <c r="D645" t="e">
        <f t="shared" ref="D645:D708" si="10">B645-C645</f>
        <v>#N/A</v>
      </c>
    </row>
    <row r="646" spans="1:4" x14ac:dyDescent="0.25">
      <c r="A646" s="3">
        <v>4129</v>
      </c>
      <c r="B646" s="35">
        <v>0</v>
      </c>
      <c r="C646" t="e">
        <v>#N/A</v>
      </c>
      <c r="D646" t="e">
        <f t="shared" si="10"/>
        <v>#N/A</v>
      </c>
    </row>
    <row r="647" spans="1:4" x14ac:dyDescent="0.25">
      <c r="A647" s="3">
        <v>4130</v>
      </c>
      <c r="B647" s="35">
        <v>0</v>
      </c>
      <c r="C647" t="e">
        <v>#N/A</v>
      </c>
      <c r="D647" t="e">
        <f t="shared" si="10"/>
        <v>#N/A</v>
      </c>
    </row>
    <row r="648" spans="1:4" x14ac:dyDescent="0.25">
      <c r="A648" s="3">
        <v>4132</v>
      </c>
      <c r="B648" s="35">
        <v>0</v>
      </c>
      <c r="C648" t="e">
        <v>#N/A</v>
      </c>
      <c r="D648" t="e">
        <f t="shared" si="10"/>
        <v>#N/A</v>
      </c>
    </row>
    <row r="649" spans="1:4" x14ac:dyDescent="0.25">
      <c r="A649" s="3">
        <v>4133</v>
      </c>
      <c r="B649" s="35">
        <v>0</v>
      </c>
      <c r="C649" t="e">
        <v>#N/A</v>
      </c>
      <c r="D649" t="e">
        <f t="shared" si="10"/>
        <v>#N/A</v>
      </c>
    </row>
    <row r="650" spans="1:4" x14ac:dyDescent="0.25">
      <c r="A650" s="3">
        <v>4134</v>
      </c>
      <c r="B650" s="35">
        <v>0</v>
      </c>
      <c r="C650" t="e">
        <v>#N/A</v>
      </c>
      <c r="D650" t="e">
        <f t="shared" si="10"/>
        <v>#N/A</v>
      </c>
    </row>
    <row r="651" spans="1:4" x14ac:dyDescent="0.25">
      <c r="A651" s="3">
        <v>4135</v>
      </c>
      <c r="B651" s="35">
        <v>0</v>
      </c>
      <c r="C651" t="e">
        <v>#N/A</v>
      </c>
      <c r="D651" t="e">
        <f t="shared" si="10"/>
        <v>#N/A</v>
      </c>
    </row>
    <row r="652" spans="1:4" x14ac:dyDescent="0.25">
      <c r="A652" s="3">
        <v>4136</v>
      </c>
      <c r="B652" s="35">
        <v>0</v>
      </c>
      <c r="C652" t="e">
        <v>#N/A</v>
      </c>
      <c r="D652" t="e">
        <f t="shared" si="10"/>
        <v>#N/A</v>
      </c>
    </row>
    <row r="653" spans="1:4" x14ac:dyDescent="0.25">
      <c r="A653" s="3">
        <v>4139</v>
      </c>
      <c r="B653" s="35">
        <v>0</v>
      </c>
      <c r="C653" t="e">
        <v>#N/A</v>
      </c>
      <c r="D653" t="e">
        <f t="shared" si="10"/>
        <v>#N/A</v>
      </c>
    </row>
    <row r="654" spans="1:4" x14ac:dyDescent="0.25">
      <c r="A654" s="3">
        <v>4143</v>
      </c>
      <c r="B654" s="35">
        <v>0</v>
      </c>
      <c r="C654" t="e">
        <v>#N/A</v>
      </c>
      <c r="D654" t="e">
        <f t="shared" si="10"/>
        <v>#N/A</v>
      </c>
    </row>
    <row r="655" spans="1:4" x14ac:dyDescent="0.25">
      <c r="A655" s="3">
        <v>4144</v>
      </c>
      <c r="B655" s="35">
        <v>0</v>
      </c>
      <c r="C655" t="e">
        <v>#N/A</v>
      </c>
      <c r="D655" t="e">
        <f t="shared" si="10"/>
        <v>#N/A</v>
      </c>
    </row>
    <row r="656" spans="1:4" x14ac:dyDescent="0.25">
      <c r="A656" s="3">
        <v>4145</v>
      </c>
      <c r="B656" s="35">
        <v>0</v>
      </c>
      <c r="C656" t="e">
        <v>#N/A</v>
      </c>
      <c r="D656" t="e">
        <f t="shared" si="10"/>
        <v>#N/A</v>
      </c>
    </row>
    <row r="657" spans="1:4" x14ac:dyDescent="0.25">
      <c r="A657" s="3">
        <v>4146</v>
      </c>
      <c r="B657" s="35">
        <v>0</v>
      </c>
      <c r="C657" t="e">
        <v>#N/A</v>
      </c>
      <c r="D657" t="e">
        <f t="shared" si="10"/>
        <v>#N/A</v>
      </c>
    </row>
    <row r="658" spans="1:4" x14ac:dyDescent="0.25">
      <c r="A658" s="3">
        <v>4147</v>
      </c>
      <c r="B658" s="35">
        <v>0</v>
      </c>
      <c r="C658" t="e">
        <v>#N/A</v>
      </c>
      <c r="D658" t="e">
        <f t="shared" si="10"/>
        <v>#N/A</v>
      </c>
    </row>
    <row r="659" spans="1:4" x14ac:dyDescent="0.25">
      <c r="A659" s="3">
        <v>4148</v>
      </c>
      <c r="B659" s="35">
        <v>0</v>
      </c>
      <c r="C659" t="e">
        <v>#N/A</v>
      </c>
      <c r="D659" t="e">
        <f t="shared" si="10"/>
        <v>#N/A</v>
      </c>
    </row>
    <row r="660" spans="1:4" x14ac:dyDescent="0.25">
      <c r="A660" s="3">
        <v>4149</v>
      </c>
      <c r="B660" s="35">
        <v>0</v>
      </c>
      <c r="C660" t="e">
        <v>#N/A</v>
      </c>
      <c r="D660" t="e">
        <f t="shared" si="10"/>
        <v>#N/A</v>
      </c>
    </row>
    <row r="661" spans="1:4" x14ac:dyDescent="0.25">
      <c r="A661" s="3">
        <v>4150</v>
      </c>
      <c r="B661" s="35">
        <v>0</v>
      </c>
      <c r="C661" t="e">
        <v>#N/A</v>
      </c>
      <c r="D661" t="e">
        <f t="shared" si="10"/>
        <v>#N/A</v>
      </c>
    </row>
    <row r="662" spans="1:4" x14ac:dyDescent="0.25">
      <c r="A662" s="3">
        <v>4151</v>
      </c>
      <c r="B662" s="35">
        <v>0</v>
      </c>
      <c r="C662" t="e">
        <v>#N/A</v>
      </c>
      <c r="D662" t="e">
        <f t="shared" si="10"/>
        <v>#N/A</v>
      </c>
    </row>
    <row r="663" spans="1:4" x14ac:dyDescent="0.25">
      <c r="A663" s="3">
        <v>4152</v>
      </c>
      <c r="B663" s="35">
        <v>0</v>
      </c>
      <c r="C663" t="e">
        <v>#N/A</v>
      </c>
      <c r="D663" t="e">
        <f t="shared" si="10"/>
        <v>#N/A</v>
      </c>
    </row>
    <row r="664" spans="1:4" x14ac:dyDescent="0.25">
      <c r="A664" s="3">
        <v>4154</v>
      </c>
      <c r="B664" s="35">
        <v>0</v>
      </c>
      <c r="C664" t="e">
        <v>#N/A</v>
      </c>
      <c r="D664" t="e">
        <f t="shared" si="10"/>
        <v>#N/A</v>
      </c>
    </row>
    <row r="665" spans="1:4" x14ac:dyDescent="0.25">
      <c r="A665" s="3">
        <v>4155</v>
      </c>
      <c r="B665" s="35">
        <v>0</v>
      </c>
      <c r="C665" t="e">
        <v>#N/A</v>
      </c>
      <c r="D665" t="e">
        <f t="shared" si="10"/>
        <v>#N/A</v>
      </c>
    </row>
    <row r="666" spans="1:4" x14ac:dyDescent="0.25">
      <c r="A666" s="3">
        <v>4156</v>
      </c>
      <c r="B666" s="35">
        <v>0</v>
      </c>
      <c r="C666" t="e">
        <v>#N/A</v>
      </c>
      <c r="D666" t="e">
        <f t="shared" si="10"/>
        <v>#N/A</v>
      </c>
    </row>
    <row r="667" spans="1:4" x14ac:dyDescent="0.25">
      <c r="A667" s="3">
        <v>4157</v>
      </c>
      <c r="B667" s="35">
        <v>0</v>
      </c>
      <c r="C667" t="e">
        <v>#N/A</v>
      </c>
      <c r="D667" t="e">
        <f t="shared" si="10"/>
        <v>#N/A</v>
      </c>
    </row>
    <row r="668" spans="1:4" x14ac:dyDescent="0.25">
      <c r="A668" s="3">
        <v>4158</v>
      </c>
      <c r="B668" s="35">
        <v>0</v>
      </c>
      <c r="C668" t="e">
        <v>#N/A</v>
      </c>
      <c r="D668" t="e">
        <f t="shared" si="10"/>
        <v>#N/A</v>
      </c>
    </row>
    <row r="669" spans="1:4" x14ac:dyDescent="0.25">
      <c r="A669" s="3">
        <v>4160</v>
      </c>
      <c r="B669" s="35">
        <v>0</v>
      </c>
      <c r="C669" t="e">
        <v>#N/A</v>
      </c>
      <c r="D669" t="e">
        <f t="shared" si="10"/>
        <v>#N/A</v>
      </c>
    </row>
    <row r="670" spans="1:4" x14ac:dyDescent="0.25">
      <c r="A670" s="3">
        <v>4161</v>
      </c>
      <c r="B670" s="35">
        <v>0</v>
      </c>
      <c r="C670" t="e">
        <v>#N/A</v>
      </c>
      <c r="D670" t="e">
        <f t="shared" si="10"/>
        <v>#N/A</v>
      </c>
    </row>
    <row r="671" spans="1:4" x14ac:dyDescent="0.25">
      <c r="A671" s="3">
        <v>4162</v>
      </c>
      <c r="B671" s="35">
        <v>0</v>
      </c>
      <c r="C671" t="e">
        <v>#N/A</v>
      </c>
      <c r="D671" t="e">
        <f t="shared" si="10"/>
        <v>#N/A</v>
      </c>
    </row>
    <row r="672" spans="1:4" x14ac:dyDescent="0.25">
      <c r="A672" s="3">
        <v>4163</v>
      </c>
      <c r="B672" s="35">
        <v>0</v>
      </c>
      <c r="C672" t="e">
        <v>#N/A</v>
      </c>
      <c r="D672" t="e">
        <f t="shared" si="10"/>
        <v>#N/A</v>
      </c>
    </row>
    <row r="673" spans="1:4" x14ac:dyDescent="0.25">
      <c r="A673" s="3">
        <v>4164</v>
      </c>
      <c r="B673" s="35">
        <v>0</v>
      </c>
      <c r="C673" t="e">
        <v>#N/A</v>
      </c>
      <c r="D673" t="e">
        <f t="shared" si="10"/>
        <v>#N/A</v>
      </c>
    </row>
    <row r="674" spans="1:4" x14ac:dyDescent="0.25">
      <c r="A674" s="3">
        <v>4167</v>
      </c>
      <c r="B674" s="35">
        <v>0</v>
      </c>
      <c r="C674" t="e">
        <v>#N/A</v>
      </c>
      <c r="D674" t="e">
        <f t="shared" si="10"/>
        <v>#N/A</v>
      </c>
    </row>
    <row r="675" spans="1:4" x14ac:dyDescent="0.25">
      <c r="A675" s="3">
        <v>4168</v>
      </c>
      <c r="B675" s="35">
        <v>0</v>
      </c>
      <c r="C675" t="e">
        <v>#N/A</v>
      </c>
      <c r="D675" t="e">
        <f t="shared" si="10"/>
        <v>#N/A</v>
      </c>
    </row>
    <row r="676" spans="1:4" x14ac:dyDescent="0.25">
      <c r="A676" s="3">
        <v>4169</v>
      </c>
      <c r="B676" s="35">
        <v>0</v>
      </c>
      <c r="C676" t="e">
        <v>#N/A</v>
      </c>
      <c r="D676" t="e">
        <f t="shared" si="10"/>
        <v>#N/A</v>
      </c>
    </row>
    <row r="677" spans="1:4" x14ac:dyDescent="0.25">
      <c r="A677" s="3">
        <v>4171</v>
      </c>
      <c r="B677" s="35">
        <v>0</v>
      </c>
      <c r="C677" t="e">
        <v>#N/A</v>
      </c>
      <c r="D677" t="e">
        <f t="shared" si="10"/>
        <v>#N/A</v>
      </c>
    </row>
    <row r="678" spans="1:4" x14ac:dyDescent="0.25">
      <c r="A678" s="3">
        <v>4173</v>
      </c>
      <c r="B678" s="35">
        <v>0</v>
      </c>
      <c r="C678" t="e">
        <v>#N/A</v>
      </c>
      <c r="D678" t="e">
        <f t="shared" si="10"/>
        <v>#N/A</v>
      </c>
    </row>
    <row r="679" spans="1:4" x14ac:dyDescent="0.25">
      <c r="A679" s="3">
        <v>4174</v>
      </c>
      <c r="B679" s="35">
        <v>0</v>
      </c>
      <c r="C679" t="e">
        <v>#N/A</v>
      </c>
      <c r="D679" t="e">
        <f t="shared" si="10"/>
        <v>#N/A</v>
      </c>
    </row>
    <row r="680" spans="1:4" x14ac:dyDescent="0.25">
      <c r="A680" s="3">
        <v>4175</v>
      </c>
      <c r="B680" s="35">
        <v>0</v>
      </c>
      <c r="C680" t="e">
        <v>#N/A</v>
      </c>
      <c r="D680" t="e">
        <f t="shared" si="10"/>
        <v>#N/A</v>
      </c>
    </row>
    <row r="681" spans="1:4" x14ac:dyDescent="0.25">
      <c r="A681" s="3">
        <v>4176</v>
      </c>
      <c r="B681" s="35">
        <v>0</v>
      </c>
      <c r="C681" t="e">
        <v>#N/A</v>
      </c>
      <c r="D681" t="e">
        <f t="shared" si="10"/>
        <v>#N/A</v>
      </c>
    </row>
    <row r="682" spans="1:4" x14ac:dyDescent="0.25">
      <c r="A682" s="3">
        <v>4177</v>
      </c>
      <c r="B682" s="35">
        <v>0</v>
      </c>
      <c r="C682" t="e">
        <v>#N/A</v>
      </c>
      <c r="D682" t="e">
        <f t="shared" si="10"/>
        <v>#N/A</v>
      </c>
    </row>
    <row r="683" spans="1:4" x14ac:dyDescent="0.25">
      <c r="A683" s="3">
        <v>4179</v>
      </c>
      <c r="B683" s="35">
        <v>0</v>
      </c>
      <c r="C683" t="e">
        <v>#N/A</v>
      </c>
      <c r="D683" t="e">
        <f t="shared" si="10"/>
        <v>#N/A</v>
      </c>
    </row>
    <row r="684" spans="1:4" x14ac:dyDescent="0.25">
      <c r="A684" s="3">
        <v>4180</v>
      </c>
      <c r="B684" s="35">
        <v>0</v>
      </c>
      <c r="C684" t="e">
        <v>#N/A</v>
      </c>
      <c r="D684" t="e">
        <f t="shared" si="10"/>
        <v>#N/A</v>
      </c>
    </row>
    <row r="685" spans="1:4" x14ac:dyDescent="0.25">
      <c r="A685" s="3">
        <v>4182</v>
      </c>
      <c r="B685" s="35">
        <v>0</v>
      </c>
      <c r="C685" t="e">
        <v>#N/A</v>
      </c>
      <c r="D685" t="e">
        <f t="shared" si="10"/>
        <v>#N/A</v>
      </c>
    </row>
    <row r="686" spans="1:4" x14ac:dyDescent="0.25">
      <c r="A686" s="3">
        <v>4183</v>
      </c>
      <c r="B686" s="35">
        <v>0</v>
      </c>
      <c r="C686" t="e">
        <v>#N/A</v>
      </c>
      <c r="D686" t="e">
        <f t="shared" si="10"/>
        <v>#N/A</v>
      </c>
    </row>
    <row r="687" spans="1:4" x14ac:dyDescent="0.25">
      <c r="A687" s="3">
        <v>4185</v>
      </c>
      <c r="B687" s="35">
        <v>0</v>
      </c>
      <c r="C687" t="e">
        <v>#N/A</v>
      </c>
      <c r="D687" t="e">
        <f t="shared" si="10"/>
        <v>#N/A</v>
      </c>
    </row>
    <row r="688" spans="1:4" x14ac:dyDescent="0.25">
      <c r="A688" s="3">
        <v>4187</v>
      </c>
      <c r="B688" s="35">
        <v>0</v>
      </c>
      <c r="C688" t="e">
        <v>#N/A</v>
      </c>
      <c r="D688" t="e">
        <f t="shared" si="10"/>
        <v>#N/A</v>
      </c>
    </row>
    <row r="689" spans="1:4" x14ac:dyDescent="0.25">
      <c r="A689" s="3">
        <v>4188</v>
      </c>
      <c r="B689" s="35">
        <v>0</v>
      </c>
      <c r="C689" t="e">
        <v>#N/A</v>
      </c>
      <c r="D689" t="e">
        <f t="shared" si="10"/>
        <v>#N/A</v>
      </c>
    </row>
    <row r="690" spans="1:4" x14ac:dyDescent="0.25">
      <c r="A690" s="3">
        <v>4189</v>
      </c>
      <c r="B690" s="35">
        <v>0</v>
      </c>
      <c r="C690" t="e">
        <v>#N/A</v>
      </c>
      <c r="D690" t="e">
        <f t="shared" si="10"/>
        <v>#N/A</v>
      </c>
    </row>
    <row r="691" spans="1:4" x14ac:dyDescent="0.25">
      <c r="A691" s="3">
        <v>4190</v>
      </c>
      <c r="B691" s="35">
        <v>0</v>
      </c>
      <c r="C691" t="e">
        <v>#N/A</v>
      </c>
      <c r="D691" t="e">
        <f t="shared" si="10"/>
        <v>#N/A</v>
      </c>
    </row>
    <row r="692" spans="1:4" x14ac:dyDescent="0.25">
      <c r="A692" s="3">
        <v>4191</v>
      </c>
      <c r="B692" s="35">
        <v>0</v>
      </c>
      <c r="C692" t="e">
        <v>#N/A</v>
      </c>
      <c r="D692" t="e">
        <f t="shared" si="10"/>
        <v>#N/A</v>
      </c>
    </row>
    <row r="693" spans="1:4" x14ac:dyDescent="0.25">
      <c r="A693" s="3">
        <v>4192</v>
      </c>
      <c r="B693" s="35">
        <v>0</v>
      </c>
      <c r="C693" t="e">
        <v>#N/A</v>
      </c>
      <c r="D693" t="e">
        <f t="shared" si="10"/>
        <v>#N/A</v>
      </c>
    </row>
    <row r="694" spans="1:4" x14ac:dyDescent="0.25">
      <c r="A694" s="3">
        <v>4202</v>
      </c>
      <c r="B694" s="35">
        <v>0</v>
      </c>
      <c r="C694" t="e">
        <v>#N/A</v>
      </c>
      <c r="D694" t="e">
        <f t="shared" si="10"/>
        <v>#N/A</v>
      </c>
    </row>
    <row r="695" spans="1:4" x14ac:dyDescent="0.25">
      <c r="A695" s="3">
        <v>4203</v>
      </c>
      <c r="B695" s="35">
        <v>0</v>
      </c>
      <c r="C695" t="e">
        <v>#N/A</v>
      </c>
      <c r="D695" t="e">
        <f t="shared" si="10"/>
        <v>#N/A</v>
      </c>
    </row>
    <row r="696" spans="1:4" x14ac:dyDescent="0.25">
      <c r="A696" s="3">
        <v>4207</v>
      </c>
      <c r="B696" s="35">
        <v>0</v>
      </c>
      <c r="C696" t="e">
        <v>#N/A</v>
      </c>
      <c r="D696" t="e">
        <f t="shared" si="10"/>
        <v>#N/A</v>
      </c>
    </row>
    <row r="697" spans="1:4" x14ac:dyDescent="0.25">
      <c r="A697" s="3">
        <v>4208</v>
      </c>
      <c r="B697" s="35">
        <v>0</v>
      </c>
      <c r="C697" t="e">
        <v>#N/A</v>
      </c>
      <c r="D697" t="e">
        <f t="shared" si="10"/>
        <v>#N/A</v>
      </c>
    </row>
    <row r="698" spans="1:4" x14ac:dyDescent="0.25">
      <c r="A698" s="3">
        <v>4209</v>
      </c>
      <c r="B698" s="35">
        <v>0</v>
      </c>
      <c r="C698" t="e">
        <v>#N/A</v>
      </c>
      <c r="D698" t="e">
        <f t="shared" si="10"/>
        <v>#N/A</v>
      </c>
    </row>
    <row r="699" spans="1:4" x14ac:dyDescent="0.25">
      <c r="A699" s="3">
        <v>4210</v>
      </c>
      <c r="B699" s="35">
        <v>0</v>
      </c>
      <c r="C699" t="e">
        <v>#N/A</v>
      </c>
      <c r="D699" t="e">
        <f t="shared" si="10"/>
        <v>#N/A</v>
      </c>
    </row>
    <row r="700" spans="1:4" x14ac:dyDescent="0.25">
      <c r="A700" s="3">
        <v>4211</v>
      </c>
      <c r="B700" s="35">
        <v>0</v>
      </c>
      <c r="C700" t="e">
        <v>#N/A</v>
      </c>
      <c r="D700" t="e">
        <f t="shared" si="10"/>
        <v>#N/A</v>
      </c>
    </row>
    <row r="701" spans="1:4" x14ac:dyDescent="0.25">
      <c r="A701" s="3">
        <v>4212</v>
      </c>
      <c r="B701" s="35">
        <v>0</v>
      </c>
      <c r="C701" t="e">
        <v>#N/A</v>
      </c>
      <c r="D701" t="e">
        <f t="shared" si="10"/>
        <v>#N/A</v>
      </c>
    </row>
    <row r="702" spans="1:4" x14ac:dyDescent="0.25">
      <c r="A702" s="3">
        <v>4213</v>
      </c>
      <c r="B702" s="35">
        <v>0</v>
      </c>
      <c r="C702" t="e">
        <v>#N/A</v>
      </c>
      <c r="D702" t="e">
        <f t="shared" si="10"/>
        <v>#N/A</v>
      </c>
    </row>
    <row r="703" spans="1:4" x14ac:dyDescent="0.25">
      <c r="A703" s="3">
        <v>4215</v>
      </c>
      <c r="B703" s="35">
        <v>0</v>
      </c>
      <c r="C703" t="e">
        <v>#N/A</v>
      </c>
      <c r="D703" t="e">
        <f t="shared" si="10"/>
        <v>#N/A</v>
      </c>
    </row>
    <row r="704" spans="1:4" x14ac:dyDescent="0.25">
      <c r="A704" s="3">
        <v>4219</v>
      </c>
      <c r="B704" s="35">
        <v>0</v>
      </c>
      <c r="C704" t="e">
        <v>#N/A</v>
      </c>
      <c r="D704" t="e">
        <f t="shared" si="10"/>
        <v>#N/A</v>
      </c>
    </row>
    <row r="705" spans="1:4" x14ac:dyDescent="0.25">
      <c r="A705" s="3">
        <v>4220</v>
      </c>
      <c r="B705" s="35">
        <v>0</v>
      </c>
      <c r="C705" t="e">
        <v>#N/A</v>
      </c>
      <c r="D705" t="e">
        <f t="shared" si="10"/>
        <v>#N/A</v>
      </c>
    </row>
    <row r="706" spans="1:4" x14ac:dyDescent="0.25">
      <c r="A706" s="3">
        <v>4221</v>
      </c>
      <c r="B706" s="35">
        <v>0</v>
      </c>
      <c r="C706" t="e">
        <v>#N/A</v>
      </c>
      <c r="D706" t="e">
        <f t="shared" si="10"/>
        <v>#N/A</v>
      </c>
    </row>
    <row r="707" spans="1:4" x14ac:dyDescent="0.25">
      <c r="A707" s="3">
        <v>4222</v>
      </c>
      <c r="B707" s="35">
        <v>0</v>
      </c>
      <c r="C707" t="e">
        <v>#N/A</v>
      </c>
      <c r="D707" t="e">
        <f t="shared" si="10"/>
        <v>#N/A</v>
      </c>
    </row>
    <row r="708" spans="1:4" x14ac:dyDescent="0.25">
      <c r="A708" s="3">
        <v>4223</v>
      </c>
      <c r="B708" s="35">
        <v>0</v>
      </c>
      <c r="C708" t="e">
        <v>#N/A</v>
      </c>
      <c r="D708" t="e">
        <f t="shared" si="10"/>
        <v>#N/A</v>
      </c>
    </row>
    <row r="709" spans="1:4" x14ac:dyDescent="0.25">
      <c r="A709" s="3">
        <v>4224</v>
      </c>
      <c r="B709" s="35">
        <v>0</v>
      </c>
      <c r="C709" t="e">
        <v>#N/A</v>
      </c>
      <c r="D709" t="e">
        <f t="shared" ref="D709:D772" si="11">B709-C709</f>
        <v>#N/A</v>
      </c>
    </row>
    <row r="710" spans="1:4" x14ac:dyDescent="0.25">
      <c r="A710" s="3">
        <v>4226</v>
      </c>
      <c r="B710" s="35">
        <v>0</v>
      </c>
      <c r="C710" t="e">
        <v>#N/A</v>
      </c>
      <c r="D710" t="e">
        <f t="shared" si="11"/>
        <v>#N/A</v>
      </c>
    </row>
    <row r="711" spans="1:4" x14ac:dyDescent="0.25">
      <c r="A711" s="3">
        <v>4227</v>
      </c>
      <c r="B711" s="35">
        <v>0</v>
      </c>
      <c r="C711" t="e">
        <v>#N/A</v>
      </c>
      <c r="D711" t="e">
        <f t="shared" si="11"/>
        <v>#N/A</v>
      </c>
    </row>
    <row r="712" spans="1:4" x14ac:dyDescent="0.25">
      <c r="A712" s="3">
        <v>4229</v>
      </c>
      <c r="B712" s="35">
        <v>0</v>
      </c>
      <c r="C712" t="e">
        <v>#N/A</v>
      </c>
      <c r="D712" t="e">
        <f t="shared" si="11"/>
        <v>#N/A</v>
      </c>
    </row>
    <row r="713" spans="1:4" x14ac:dyDescent="0.25">
      <c r="A713" s="3">
        <v>4230</v>
      </c>
      <c r="B713" s="35">
        <v>0</v>
      </c>
      <c r="C713" t="e">
        <v>#N/A</v>
      </c>
      <c r="D713" t="e">
        <f t="shared" si="11"/>
        <v>#N/A</v>
      </c>
    </row>
    <row r="714" spans="1:4" x14ac:dyDescent="0.25">
      <c r="A714" s="3">
        <v>4231</v>
      </c>
      <c r="B714" s="35">
        <v>0</v>
      </c>
      <c r="C714" t="e">
        <v>#N/A</v>
      </c>
      <c r="D714" t="e">
        <f t="shared" si="11"/>
        <v>#N/A</v>
      </c>
    </row>
    <row r="715" spans="1:4" x14ac:dyDescent="0.25">
      <c r="A715" s="3">
        <v>4232</v>
      </c>
      <c r="B715" s="35">
        <v>0</v>
      </c>
      <c r="C715" t="e">
        <v>#N/A</v>
      </c>
      <c r="D715" t="e">
        <f t="shared" si="11"/>
        <v>#N/A</v>
      </c>
    </row>
    <row r="716" spans="1:4" x14ac:dyDescent="0.25">
      <c r="A716" s="3">
        <v>4233</v>
      </c>
      <c r="B716" s="35">
        <v>0</v>
      </c>
      <c r="C716" t="e">
        <v>#N/A</v>
      </c>
      <c r="D716" t="e">
        <f t="shared" si="11"/>
        <v>#N/A</v>
      </c>
    </row>
    <row r="717" spans="1:4" x14ac:dyDescent="0.25">
      <c r="A717" s="3">
        <v>4234</v>
      </c>
      <c r="B717" s="35">
        <v>0</v>
      </c>
      <c r="C717" t="e">
        <v>#N/A</v>
      </c>
      <c r="D717" t="e">
        <f t="shared" si="11"/>
        <v>#N/A</v>
      </c>
    </row>
    <row r="718" spans="1:4" x14ac:dyDescent="0.25">
      <c r="A718" s="3">
        <v>4235</v>
      </c>
      <c r="B718" s="35">
        <v>0</v>
      </c>
      <c r="C718" t="e">
        <v>#N/A</v>
      </c>
      <c r="D718" t="e">
        <f t="shared" si="11"/>
        <v>#N/A</v>
      </c>
    </row>
    <row r="719" spans="1:4" x14ac:dyDescent="0.25">
      <c r="A719" s="3">
        <v>4236</v>
      </c>
      <c r="B719" s="35">
        <v>0</v>
      </c>
      <c r="C719" t="e">
        <v>#N/A</v>
      </c>
      <c r="D719" t="e">
        <f t="shared" si="11"/>
        <v>#N/A</v>
      </c>
    </row>
    <row r="720" spans="1:4" x14ac:dyDescent="0.25">
      <c r="A720" s="3">
        <v>4237</v>
      </c>
      <c r="B720" s="35">
        <v>0</v>
      </c>
      <c r="C720" t="e">
        <v>#N/A</v>
      </c>
      <c r="D720" t="e">
        <f t="shared" si="11"/>
        <v>#N/A</v>
      </c>
    </row>
    <row r="721" spans="1:4" x14ac:dyDescent="0.25">
      <c r="A721" s="3">
        <v>4238</v>
      </c>
      <c r="B721" s="35">
        <v>0</v>
      </c>
      <c r="C721" t="e">
        <v>#N/A</v>
      </c>
      <c r="D721" t="e">
        <f t="shared" si="11"/>
        <v>#N/A</v>
      </c>
    </row>
    <row r="722" spans="1:4" x14ac:dyDescent="0.25">
      <c r="A722" s="3">
        <v>4239</v>
      </c>
      <c r="B722" s="35">
        <v>0</v>
      </c>
      <c r="C722" t="e">
        <v>#N/A</v>
      </c>
      <c r="D722" t="e">
        <f t="shared" si="11"/>
        <v>#N/A</v>
      </c>
    </row>
    <row r="723" spans="1:4" x14ac:dyDescent="0.25">
      <c r="A723" s="3">
        <v>4240</v>
      </c>
      <c r="B723" s="35">
        <v>0</v>
      </c>
      <c r="C723" t="e">
        <v>#N/A</v>
      </c>
      <c r="D723" t="e">
        <f t="shared" si="11"/>
        <v>#N/A</v>
      </c>
    </row>
    <row r="724" spans="1:4" x14ac:dyDescent="0.25">
      <c r="A724" s="3">
        <v>4242</v>
      </c>
      <c r="B724" s="35">
        <v>0</v>
      </c>
      <c r="C724" t="e">
        <v>#N/A</v>
      </c>
      <c r="D724" t="e">
        <f t="shared" si="11"/>
        <v>#N/A</v>
      </c>
    </row>
    <row r="725" spans="1:4" x14ac:dyDescent="0.25">
      <c r="A725" s="3">
        <v>4244</v>
      </c>
      <c r="B725" s="35">
        <v>0</v>
      </c>
      <c r="C725" t="e">
        <v>#N/A</v>
      </c>
      <c r="D725" t="e">
        <f t="shared" si="11"/>
        <v>#N/A</v>
      </c>
    </row>
    <row r="726" spans="1:4" x14ac:dyDescent="0.25">
      <c r="A726" s="3">
        <v>4245</v>
      </c>
      <c r="B726" s="35">
        <v>0</v>
      </c>
      <c r="C726" t="e">
        <v>#N/A</v>
      </c>
      <c r="D726" t="e">
        <f t="shared" si="11"/>
        <v>#N/A</v>
      </c>
    </row>
    <row r="727" spans="1:4" x14ac:dyDescent="0.25">
      <c r="A727" s="3">
        <v>4246</v>
      </c>
      <c r="B727" s="35">
        <v>0</v>
      </c>
      <c r="C727" t="e">
        <v>#N/A</v>
      </c>
      <c r="D727" t="e">
        <f t="shared" si="11"/>
        <v>#N/A</v>
      </c>
    </row>
    <row r="728" spans="1:4" x14ac:dyDescent="0.25">
      <c r="A728" s="3">
        <v>4247</v>
      </c>
      <c r="B728" s="35">
        <v>0</v>
      </c>
      <c r="C728" t="e">
        <v>#N/A</v>
      </c>
      <c r="D728" t="e">
        <f t="shared" si="11"/>
        <v>#N/A</v>
      </c>
    </row>
    <row r="729" spans="1:4" x14ac:dyDescent="0.25">
      <c r="A729" s="3">
        <v>4248</v>
      </c>
      <c r="B729" s="35">
        <v>0</v>
      </c>
      <c r="C729" t="e">
        <v>#N/A</v>
      </c>
      <c r="D729" t="e">
        <f t="shared" si="11"/>
        <v>#N/A</v>
      </c>
    </row>
    <row r="730" spans="1:4" x14ac:dyDescent="0.25">
      <c r="A730" s="3">
        <v>4249</v>
      </c>
      <c r="B730" s="35">
        <v>0</v>
      </c>
      <c r="C730" t="e">
        <v>#N/A</v>
      </c>
      <c r="D730" t="e">
        <f t="shared" si="11"/>
        <v>#N/A</v>
      </c>
    </row>
    <row r="731" spans="1:4" x14ac:dyDescent="0.25">
      <c r="A731" s="3">
        <v>4260</v>
      </c>
      <c r="B731" s="35">
        <v>0</v>
      </c>
      <c r="C731" t="e">
        <v>#N/A</v>
      </c>
      <c r="D731" t="e">
        <f t="shared" si="11"/>
        <v>#N/A</v>
      </c>
    </row>
    <row r="732" spans="1:4" x14ac:dyDescent="0.25">
      <c r="A732" s="3">
        <v>4262</v>
      </c>
      <c r="B732" s="35">
        <v>0</v>
      </c>
      <c r="C732" t="e">
        <v>#N/A</v>
      </c>
      <c r="D732" t="e">
        <f t="shared" si="11"/>
        <v>#N/A</v>
      </c>
    </row>
    <row r="733" spans="1:4" x14ac:dyDescent="0.25">
      <c r="A733" s="3">
        <v>4263</v>
      </c>
      <c r="B733" s="35">
        <v>0</v>
      </c>
      <c r="C733" t="e">
        <v>#N/A</v>
      </c>
      <c r="D733" t="e">
        <f t="shared" si="11"/>
        <v>#N/A</v>
      </c>
    </row>
    <row r="734" spans="1:4" x14ac:dyDescent="0.25">
      <c r="A734" s="3">
        <v>4267</v>
      </c>
      <c r="B734" s="35">
        <v>0</v>
      </c>
      <c r="C734" t="e">
        <v>#N/A</v>
      </c>
      <c r="D734" t="e">
        <f t="shared" si="11"/>
        <v>#N/A</v>
      </c>
    </row>
    <row r="735" spans="1:4" x14ac:dyDescent="0.25">
      <c r="A735" s="3">
        <v>4268</v>
      </c>
      <c r="B735" s="35">
        <v>0</v>
      </c>
      <c r="C735" t="e">
        <v>#N/A</v>
      </c>
      <c r="D735" t="e">
        <f t="shared" si="11"/>
        <v>#N/A</v>
      </c>
    </row>
    <row r="736" spans="1:4" x14ac:dyDescent="0.25">
      <c r="A736" s="3">
        <v>4271</v>
      </c>
      <c r="B736" s="35">
        <v>0</v>
      </c>
      <c r="C736" t="e">
        <v>#N/A</v>
      </c>
      <c r="D736" t="e">
        <f t="shared" si="11"/>
        <v>#N/A</v>
      </c>
    </row>
    <row r="737" spans="1:4" x14ac:dyDescent="0.25">
      <c r="A737" s="3">
        <v>4272</v>
      </c>
      <c r="B737" s="35">
        <v>0</v>
      </c>
      <c r="C737" t="e">
        <v>#N/A</v>
      </c>
      <c r="D737" t="e">
        <f t="shared" si="11"/>
        <v>#N/A</v>
      </c>
    </row>
    <row r="738" spans="1:4" x14ac:dyDescent="0.25">
      <c r="A738" s="3">
        <v>4275</v>
      </c>
      <c r="B738" s="35">
        <v>0</v>
      </c>
      <c r="C738" t="e">
        <v>#N/A</v>
      </c>
      <c r="D738" t="e">
        <f t="shared" si="11"/>
        <v>#N/A</v>
      </c>
    </row>
    <row r="739" spans="1:4" x14ac:dyDescent="0.25">
      <c r="A739" s="3">
        <v>4277</v>
      </c>
      <c r="B739" s="35">
        <v>0</v>
      </c>
      <c r="C739" t="e">
        <v>#N/A</v>
      </c>
      <c r="D739" t="e">
        <f t="shared" si="11"/>
        <v>#N/A</v>
      </c>
    </row>
    <row r="740" spans="1:4" x14ac:dyDescent="0.25">
      <c r="A740" s="3">
        <v>4278</v>
      </c>
      <c r="B740" s="35">
        <v>0</v>
      </c>
      <c r="C740" t="e">
        <v>#N/A</v>
      </c>
      <c r="D740" t="e">
        <f t="shared" si="11"/>
        <v>#N/A</v>
      </c>
    </row>
    <row r="741" spans="1:4" x14ac:dyDescent="0.25">
      <c r="A741" s="3">
        <v>4279</v>
      </c>
      <c r="B741" s="35">
        <v>0</v>
      </c>
      <c r="C741" t="e">
        <v>#N/A</v>
      </c>
      <c r="D741" t="e">
        <f t="shared" si="11"/>
        <v>#N/A</v>
      </c>
    </row>
    <row r="742" spans="1:4" x14ac:dyDescent="0.25">
      <c r="A742" s="3">
        <v>4280</v>
      </c>
      <c r="B742" s="35">
        <v>0</v>
      </c>
      <c r="C742" t="e">
        <v>#N/A</v>
      </c>
      <c r="D742" t="e">
        <f t="shared" si="11"/>
        <v>#N/A</v>
      </c>
    </row>
    <row r="743" spans="1:4" x14ac:dyDescent="0.25">
      <c r="A743" s="3">
        <v>4281</v>
      </c>
      <c r="B743" s="35">
        <v>0</v>
      </c>
      <c r="C743" t="e">
        <v>#N/A</v>
      </c>
      <c r="D743" t="e">
        <f t="shared" si="11"/>
        <v>#N/A</v>
      </c>
    </row>
    <row r="744" spans="1:4" x14ac:dyDescent="0.25">
      <c r="A744" s="3">
        <v>4282</v>
      </c>
      <c r="B744" s="35">
        <v>0</v>
      </c>
      <c r="C744" t="e">
        <v>#N/A</v>
      </c>
      <c r="D744" t="e">
        <f t="shared" si="11"/>
        <v>#N/A</v>
      </c>
    </row>
    <row r="745" spans="1:4" x14ac:dyDescent="0.25">
      <c r="A745" s="3">
        <v>4283</v>
      </c>
      <c r="B745" s="35">
        <v>0</v>
      </c>
      <c r="C745" t="e">
        <v>#N/A</v>
      </c>
      <c r="D745" t="e">
        <f t="shared" si="11"/>
        <v>#N/A</v>
      </c>
    </row>
    <row r="746" spans="1:4" x14ac:dyDescent="0.25">
      <c r="A746" s="3">
        <v>4284</v>
      </c>
      <c r="B746" s="35">
        <v>0</v>
      </c>
      <c r="C746" t="e">
        <v>#N/A</v>
      </c>
      <c r="D746" t="e">
        <f t="shared" si="11"/>
        <v>#N/A</v>
      </c>
    </row>
    <row r="747" spans="1:4" x14ac:dyDescent="0.25">
      <c r="A747" s="3">
        <v>4285</v>
      </c>
      <c r="B747" s="35">
        <v>0</v>
      </c>
      <c r="C747" t="e">
        <v>#N/A</v>
      </c>
      <c r="D747" t="e">
        <f t="shared" si="11"/>
        <v>#N/A</v>
      </c>
    </row>
    <row r="748" spans="1:4" x14ac:dyDescent="0.25">
      <c r="A748" s="3">
        <v>4286</v>
      </c>
      <c r="B748" s="35">
        <v>0</v>
      </c>
      <c r="C748" t="e">
        <v>#N/A</v>
      </c>
      <c r="D748" t="e">
        <f t="shared" si="11"/>
        <v>#N/A</v>
      </c>
    </row>
    <row r="749" spans="1:4" x14ac:dyDescent="0.25">
      <c r="A749" s="3">
        <v>4289</v>
      </c>
      <c r="B749" s="35">
        <v>0</v>
      </c>
      <c r="C749" t="e">
        <v>#N/A</v>
      </c>
      <c r="D749" t="e">
        <f t="shared" si="11"/>
        <v>#N/A</v>
      </c>
    </row>
    <row r="750" spans="1:4" x14ac:dyDescent="0.25">
      <c r="A750" s="3">
        <v>4290</v>
      </c>
      <c r="B750" s="35">
        <v>0</v>
      </c>
      <c r="C750" t="e">
        <v>#N/A</v>
      </c>
      <c r="D750" t="e">
        <f t="shared" si="11"/>
        <v>#N/A</v>
      </c>
    </row>
    <row r="751" spans="1:4" x14ac:dyDescent="0.25">
      <c r="A751" s="3">
        <v>4292</v>
      </c>
      <c r="B751" s="35">
        <v>0</v>
      </c>
      <c r="C751" t="e">
        <v>#N/A</v>
      </c>
      <c r="D751" t="e">
        <f t="shared" si="11"/>
        <v>#N/A</v>
      </c>
    </row>
    <row r="752" spans="1:4" x14ac:dyDescent="0.25">
      <c r="A752" s="3">
        <v>4293</v>
      </c>
      <c r="B752" s="35">
        <v>0</v>
      </c>
      <c r="C752" t="e">
        <v>#N/A</v>
      </c>
      <c r="D752" t="e">
        <f t="shared" si="11"/>
        <v>#N/A</v>
      </c>
    </row>
    <row r="753" spans="1:4" x14ac:dyDescent="0.25">
      <c r="A753" s="3">
        <v>4294</v>
      </c>
      <c r="B753" s="35">
        <v>0</v>
      </c>
      <c r="C753" t="e">
        <v>#N/A</v>
      </c>
      <c r="D753" t="e">
        <f t="shared" si="11"/>
        <v>#N/A</v>
      </c>
    </row>
    <row r="754" spans="1:4" x14ac:dyDescent="0.25">
      <c r="A754" s="3">
        <v>4295</v>
      </c>
      <c r="B754" s="35">
        <v>0</v>
      </c>
      <c r="C754" t="e">
        <v>#N/A</v>
      </c>
      <c r="D754" t="e">
        <f t="shared" si="11"/>
        <v>#N/A</v>
      </c>
    </row>
    <row r="755" spans="1:4" x14ac:dyDescent="0.25">
      <c r="A755" s="3">
        <v>4296</v>
      </c>
      <c r="B755" s="35">
        <v>0</v>
      </c>
      <c r="C755" t="e">
        <v>#N/A</v>
      </c>
      <c r="D755" t="e">
        <f t="shared" si="11"/>
        <v>#N/A</v>
      </c>
    </row>
    <row r="756" spans="1:4" x14ac:dyDescent="0.25">
      <c r="A756" s="3">
        <v>4298</v>
      </c>
      <c r="B756" s="35">
        <v>0</v>
      </c>
      <c r="C756" t="e">
        <v>#N/A</v>
      </c>
      <c r="D756" t="e">
        <f t="shared" si="11"/>
        <v>#N/A</v>
      </c>
    </row>
    <row r="757" spans="1:4" x14ac:dyDescent="0.25">
      <c r="A757" s="3">
        <v>4299</v>
      </c>
      <c r="B757" s="35">
        <v>0</v>
      </c>
      <c r="C757" t="e">
        <v>#N/A</v>
      </c>
      <c r="D757" t="e">
        <f t="shared" si="11"/>
        <v>#N/A</v>
      </c>
    </row>
    <row r="758" spans="1:4" x14ac:dyDescent="0.25">
      <c r="A758" s="3">
        <v>4300</v>
      </c>
      <c r="B758" s="35">
        <v>0</v>
      </c>
      <c r="C758" t="e">
        <v>#N/A</v>
      </c>
      <c r="D758" t="e">
        <f t="shared" si="11"/>
        <v>#N/A</v>
      </c>
    </row>
    <row r="759" spans="1:4" x14ac:dyDescent="0.25">
      <c r="A759" s="3">
        <v>4301</v>
      </c>
      <c r="B759" s="35">
        <v>0</v>
      </c>
      <c r="C759" t="e">
        <v>#N/A</v>
      </c>
      <c r="D759" t="e">
        <f t="shared" si="11"/>
        <v>#N/A</v>
      </c>
    </row>
    <row r="760" spans="1:4" x14ac:dyDescent="0.25">
      <c r="A760" s="3">
        <v>4302</v>
      </c>
      <c r="B760" s="35">
        <v>0</v>
      </c>
      <c r="C760" t="e">
        <v>#N/A</v>
      </c>
      <c r="D760" t="e">
        <f t="shared" si="11"/>
        <v>#N/A</v>
      </c>
    </row>
    <row r="761" spans="1:4" x14ac:dyDescent="0.25">
      <c r="A761" s="3">
        <v>4304</v>
      </c>
      <c r="B761" s="35">
        <v>0</v>
      </c>
      <c r="C761" t="e">
        <v>#N/A</v>
      </c>
      <c r="D761" t="e">
        <f t="shared" si="11"/>
        <v>#N/A</v>
      </c>
    </row>
    <row r="762" spans="1:4" x14ac:dyDescent="0.25">
      <c r="A762" s="3">
        <v>4305</v>
      </c>
      <c r="B762" s="35">
        <v>0</v>
      </c>
      <c r="C762" t="e">
        <v>#N/A</v>
      </c>
      <c r="D762" t="e">
        <f t="shared" si="11"/>
        <v>#N/A</v>
      </c>
    </row>
    <row r="763" spans="1:4" x14ac:dyDescent="0.25">
      <c r="A763" s="3">
        <v>4306</v>
      </c>
      <c r="B763" s="35">
        <v>0</v>
      </c>
      <c r="C763" t="e">
        <v>#N/A</v>
      </c>
      <c r="D763" t="e">
        <f t="shared" si="11"/>
        <v>#N/A</v>
      </c>
    </row>
    <row r="764" spans="1:4" x14ac:dyDescent="0.25">
      <c r="A764" s="3">
        <v>4310</v>
      </c>
      <c r="B764" s="35">
        <v>0</v>
      </c>
      <c r="C764" t="e">
        <v>#N/A</v>
      </c>
      <c r="D764" t="e">
        <f t="shared" si="11"/>
        <v>#N/A</v>
      </c>
    </row>
    <row r="765" spans="1:4" x14ac:dyDescent="0.25">
      <c r="A765" s="3">
        <v>4314</v>
      </c>
      <c r="B765" s="35">
        <v>0</v>
      </c>
      <c r="C765" t="e">
        <v>#N/A</v>
      </c>
      <c r="D765" t="e">
        <f t="shared" si="11"/>
        <v>#N/A</v>
      </c>
    </row>
    <row r="766" spans="1:4" x14ac:dyDescent="0.25">
      <c r="A766" s="3">
        <v>4315</v>
      </c>
      <c r="B766" s="35">
        <v>0</v>
      </c>
      <c r="C766" t="e">
        <v>#N/A</v>
      </c>
      <c r="D766" t="e">
        <f t="shared" si="11"/>
        <v>#N/A</v>
      </c>
    </row>
    <row r="767" spans="1:4" x14ac:dyDescent="0.25">
      <c r="A767" s="3">
        <v>4316</v>
      </c>
      <c r="B767" s="35">
        <v>0</v>
      </c>
      <c r="C767" t="e">
        <v>#N/A</v>
      </c>
      <c r="D767" t="e">
        <f t="shared" si="11"/>
        <v>#N/A</v>
      </c>
    </row>
    <row r="768" spans="1:4" x14ac:dyDescent="0.25">
      <c r="A768" s="3">
        <v>4317</v>
      </c>
      <c r="B768" s="35">
        <v>0</v>
      </c>
      <c r="C768" t="e">
        <v>#N/A</v>
      </c>
      <c r="D768" t="e">
        <f t="shared" si="11"/>
        <v>#N/A</v>
      </c>
    </row>
    <row r="769" spans="1:4" x14ac:dyDescent="0.25">
      <c r="A769" s="3">
        <v>4318</v>
      </c>
      <c r="B769" s="35">
        <v>0</v>
      </c>
      <c r="C769" t="e">
        <v>#N/A</v>
      </c>
      <c r="D769" t="e">
        <f t="shared" si="11"/>
        <v>#N/A</v>
      </c>
    </row>
    <row r="770" spans="1:4" x14ac:dyDescent="0.25">
      <c r="A770" s="3">
        <v>4320</v>
      </c>
      <c r="B770" s="35">
        <v>0</v>
      </c>
      <c r="C770" t="e">
        <v>#N/A</v>
      </c>
      <c r="D770" t="e">
        <f t="shared" si="11"/>
        <v>#N/A</v>
      </c>
    </row>
    <row r="771" spans="1:4" x14ac:dyDescent="0.25">
      <c r="A771" s="3">
        <v>4321</v>
      </c>
      <c r="B771" s="35">
        <v>0</v>
      </c>
      <c r="C771" t="e">
        <v>#N/A</v>
      </c>
      <c r="D771" t="e">
        <f t="shared" si="11"/>
        <v>#N/A</v>
      </c>
    </row>
    <row r="772" spans="1:4" x14ac:dyDescent="0.25">
      <c r="A772" s="3">
        <v>4322</v>
      </c>
      <c r="B772" s="35">
        <v>0</v>
      </c>
      <c r="C772" t="e">
        <v>#N/A</v>
      </c>
      <c r="D772" t="e">
        <f t="shared" si="11"/>
        <v>#N/A</v>
      </c>
    </row>
    <row r="773" spans="1:4" x14ac:dyDescent="0.25">
      <c r="A773" s="3">
        <v>4323</v>
      </c>
      <c r="B773" s="35">
        <v>0</v>
      </c>
      <c r="C773" t="e">
        <v>#N/A</v>
      </c>
      <c r="D773" t="e">
        <f t="shared" ref="D773:D836" si="12">B773-C773</f>
        <v>#N/A</v>
      </c>
    </row>
    <row r="774" spans="1:4" x14ac:dyDescent="0.25">
      <c r="A774" s="3">
        <v>4327</v>
      </c>
      <c r="B774" s="35">
        <v>0</v>
      </c>
      <c r="C774" t="e">
        <v>#N/A</v>
      </c>
      <c r="D774" t="e">
        <f t="shared" si="12"/>
        <v>#N/A</v>
      </c>
    </row>
    <row r="775" spans="1:4" x14ac:dyDescent="0.25">
      <c r="A775" s="3">
        <v>4328</v>
      </c>
      <c r="B775" s="35">
        <v>0</v>
      </c>
      <c r="C775" t="e">
        <v>#N/A</v>
      </c>
      <c r="D775" t="e">
        <f t="shared" si="12"/>
        <v>#N/A</v>
      </c>
    </row>
    <row r="776" spans="1:4" x14ac:dyDescent="0.25">
      <c r="A776" s="3">
        <v>4329</v>
      </c>
      <c r="B776" s="35">
        <v>0</v>
      </c>
      <c r="C776" t="e">
        <v>#N/A</v>
      </c>
      <c r="D776" t="e">
        <f t="shared" si="12"/>
        <v>#N/A</v>
      </c>
    </row>
    <row r="777" spans="1:4" x14ac:dyDescent="0.25">
      <c r="A777" s="3">
        <v>4332</v>
      </c>
      <c r="B777" s="35">
        <v>0</v>
      </c>
      <c r="C777" t="e">
        <v>#N/A</v>
      </c>
      <c r="D777" t="e">
        <f t="shared" si="12"/>
        <v>#N/A</v>
      </c>
    </row>
    <row r="778" spans="1:4" x14ac:dyDescent="0.25">
      <c r="A778" s="3">
        <v>4333</v>
      </c>
      <c r="B778" s="35">
        <v>0</v>
      </c>
      <c r="C778" t="e">
        <v>#N/A</v>
      </c>
      <c r="D778" t="e">
        <f t="shared" si="12"/>
        <v>#N/A</v>
      </c>
    </row>
    <row r="779" spans="1:4" x14ac:dyDescent="0.25">
      <c r="A779" s="3">
        <v>4335</v>
      </c>
      <c r="B779" s="35">
        <v>0</v>
      </c>
      <c r="C779" t="e">
        <v>#N/A</v>
      </c>
      <c r="D779" t="e">
        <f t="shared" si="12"/>
        <v>#N/A</v>
      </c>
    </row>
    <row r="780" spans="1:4" x14ac:dyDescent="0.25">
      <c r="A780" s="3">
        <v>4336</v>
      </c>
      <c r="B780" s="35">
        <v>0</v>
      </c>
      <c r="C780" t="e">
        <v>#N/A</v>
      </c>
      <c r="D780" t="e">
        <f t="shared" si="12"/>
        <v>#N/A</v>
      </c>
    </row>
    <row r="781" spans="1:4" x14ac:dyDescent="0.25">
      <c r="A781" s="3">
        <v>4338</v>
      </c>
      <c r="B781" s="35">
        <v>0</v>
      </c>
      <c r="C781" t="e">
        <v>#N/A</v>
      </c>
      <c r="D781" t="e">
        <f t="shared" si="12"/>
        <v>#N/A</v>
      </c>
    </row>
    <row r="782" spans="1:4" x14ac:dyDescent="0.25">
      <c r="A782" s="3">
        <v>4340</v>
      </c>
      <c r="B782" s="35">
        <v>0</v>
      </c>
      <c r="C782" t="e">
        <v>#N/A</v>
      </c>
      <c r="D782" t="e">
        <f t="shared" si="12"/>
        <v>#N/A</v>
      </c>
    </row>
    <row r="783" spans="1:4" x14ac:dyDescent="0.25">
      <c r="A783" s="3">
        <v>4342</v>
      </c>
      <c r="B783" s="35">
        <v>0</v>
      </c>
      <c r="C783" t="e">
        <v>#N/A</v>
      </c>
      <c r="D783" t="e">
        <f t="shared" si="12"/>
        <v>#N/A</v>
      </c>
    </row>
    <row r="784" spans="1:4" x14ac:dyDescent="0.25">
      <c r="A784" s="3">
        <v>4343</v>
      </c>
      <c r="B784" s="35">
        <v>0</v>
      </c>
      <c r="C784" t="e">
        <v>#N/A</v>
      </c>
      <c r="D784" t="e">
        <f t="shared" si="12"/>
        <v>#N/A</v>
      </c>
    </row>
    <row r="785" spans="1:4" x14ac:dyDescent="0.25">
      <c r="A785" s="3">
        <v>4344</v>
      </c>
      <c r="B785" s="35">
        <v>0</v>
      </c>
      <c r="C785" t="e">
        <v>#N/A</v>
      </c>
      <c r="D785" t="e">
        <f t="shared" si="12"/>
        <v>#N/A</v>
      </c>
    </row>
    <row r="786" spans="1:4" x14ac:dyDescent="0.25">
      <c r="A786" s="3">
        <v>4345</v>
      </c>
      <c r="B786" s="35">
        <v>0</v>
      </c>
      <c r="C786" t="e">
        <v>#N/A</v>
      </c>
      <c r="D786" t="e">
        <f t="shared" si="12"/>
        <v>#N/A</v>
      </c>
    </row>
    <row r="787" spans="1:4" x14ac:dyDescent="0.25">
      <c r="A787" s="3">
        <v>4346</v>
      </c>
      <c r="B787" s="35">
        <v>0</v>
      </c>
      <c r="C787" t="e">
        <v>#N/A</v>
      </c>
      <c r="D787" t="e">
        <f t="shared" si="12"/>
        <v>#N/A</v>
      </c>
    </row>
    <row r="788" spans="1:4" x14ac:dyDescent="0.25">
      <c r="A788" s="3">
        <v>4347</v>
      </c>
      <c r="B788" s="35">
        <v>0</v>
      </c>
      <c r="C788" t="e">
        <v>#N/A</v>
      </c>
      <c r="D788" t="e">
        <f t="shared" si="12"/>
        <v>#N/A</v>
      </c>
    </row>
    <row r="789" spans="1:4" x14ac:dyDescent="0.25">
      <c r="A789" s="3">
        <v>4348</v>
      </c>
      <c r="B789" s="35">
        <v>0</v>
      </c>
      <c r="C789" t="e">
        <v>#N/A</v>
      </c>
      <c r="D789" t="e">
        <f t="shared" si="12"/>
        <v>#N/A</v>
      </c>
    </row>
    <row r="790" spans="1:4" x14ac:dyDescent="0.25">
      <c r="A790" s="3">
        <v>4349</v>
      </c>
      <c r="B790" s="35">
        <v>0</v>
      </c>
      <c r="C790" t="e">
        <v>#N/A</v>
      </c>
      <c r="D790" t="e">
        <f t="shared" si="12"/>
        <v>#N/A</v>
      </c>
    </row>
    <row r="791" spans="1:4" x14ac:dyDescent="0.25">
      <c r="A791" s="3">
        <v>4350</v>
      </c>
      <c r="B791" s="35">
        <v>0</v>
      </c>
      <c r="C791" t="e">
        <v>#N/A</v>
      </c>
      <c r="D791" t="e">
        <f t="shared" si="12"/>
        <v>#N/A</v>
      </c>
    </row>
    <row r="792" spans="1:4" x14ac:dyDescent="0.25">
      <c r="A792" s="3">
        <v>4352</v>
      </c>
      <c r="B792" s="35">
        <v>0</v>
      </c>
      <c r="C792" t="e">
        <v>#N/A</v>
      </c>
      <c r="D792" t="e">
        <f t="shared" si="12"/>
        <v>#N/A</v>
      </c>
    </row>
    <row r="793" spans="1:4" x14ac:dyDescent="0.25">
      <c r="A793" s="3">
        <v>4353</v>
      </c>
      <c r="B793" s="35">
        <v>0</v>
      </c>
      <c r="C793" t="e">
        <v>#N/A</v>
      </c>
      <c r="D793" t="e">
        <f t="shared" si="12"/>
        <v>#N/A</v>
      </c>
    </row>
    <row r="794" spans="1:4" x14ac:dyDescent="0.25">
      <c r="A794" s="3">
        <v>4354</v>
      </c>
      <c r="B794" s="35">
        <v>0</v>
      </c>
      <c r="C794" t="e">
        <v>#N/A</v>
      </c>
      <c r="D794" t="e">
        <f t="shared" si="12"/>
        <v>#N/A</v>
      </c>
    </row>
    <row r="795" spans="1:4" x14ac:dyDescent="0.25">
      <c r="A795" s="3">
        <v>4356</v>
      </c>
      <c r="B795" s="35">
        <v>0</v>
      </c>
      <c r="C795" t="e">
        <v>#N/A</v>
      </c>
      <c r="D795" t="e">
        <f t="shared" si="12"/>
        <v>#N/A</v>
      </c>
    </row>
    <row r="796" spans="1:4" x14ac:dyDescent="0.25">
      <c r="A796" s="3">
        <v>4358</v>
      </c>
      <c r="B796" s="35">
        <v>0</v>
      </c>
      <c r="C796" t="e">
        <v>#N/A</v>
      </c>
      <c r="D796" t="e">
        <f t="shared" si="12"/>
        <v>#N/A</v>
      </c>
    </row>
    <row r="797" spans="1:4" x14ac:dyDescent="0.25">
      <c r="A797" s="3">
        <v>4365</v>
      </c>
      <c r="B797" s="35">
        <v>0</v>
      </c>
      <c r="C797" t="e">
        <v>#N/A</v>
      </c>
      <c r="D797" t="e">
        <f t="shared" si="12"/>
        <v>#N/A</v>
      </c>
    </row>
    <row r="798" spans="1:4" x14ac:dyDescent="0.25">
      <c r="A798" s="3">
        <v>4366</v>
      </c>
      <c r="B798" s="35">
        <v>0</v>
      </c>
      <c r="C798" t="e">
        <v>#N/A</v>
      </c>
      <c r="D798" t="e">
        <f t="shared" si="12"/>
        <v>#N/A</v>
      </c>
    </row>
    <row r="799" spans="1:4" x14ac:dyDescent="0.25">
      <c r="A799" s="3">
        <v>4367</v>
      </c>
      <c r="B799" s="35">
        <v>0</v>
      </c>
      <c r="C799" t="e">
        <v>#N/A</v>
      </c>
      <c r="D799" t="e">
        <f t="shared" si="12"/>
        <v>#N/A</v>
      </c>
    </row>
    <row r="800" spans="1:4" x14ac:dyDescent="0.25">
      <c r="A800" s="3">
        <v>4368</v>
      </c>
      <c r="B800" s="35">
        <v>0</v>
      </c>
      <c r="C800" t="e">
        <v>#N/A</v>
      </c>
      <c r="D800" t="e">
        <f t="shared" si="12"/>
        <v>#N/A</v>
      </c>
    </row>
    <row r="801" spans="1:4" x14ac:dyDescent="0.25">
      <c r="A801" s="3">
        <v>4371</v>
      </c>
      <c r="B801" s="35">
        <v>14535</v>
      </c>
      <c r="C801">
        <v>14535</v>
      </c>
      <c r="D801">
        <f t="shared" si="12"/>
        <v>0</v>
      </c>
    </row>
    <row r="802" spans="1:4" x14ac:dyDescent="0.25">
      <c r="A802" s="3">
        <v>4372</v>
      </c>
      <c r="B802" s="35">
        <v>22812.27</v>
      </c>
      <c r="C802">
        <v>22812.27</v>
      </c>
      <c r="D802">
        <f t="shared" si="12"/>
        <v>0</v>
      </c>
    </row>
    <row r="803" spans="1:4" x14ac:dyDescent="0.25">
      <c r="A803" s="3">
        <v>4374</v>
      </c>
      <c r="B803" s="35">
        <v>0</v>
      </c>
      <c r="C803" t="e">
        <v>#N/A</v>
      </c>
      <c r="D803" t="e">
        <f t="shared" si="12"/>
        <v>#N/A</v>
      </c>
    </row>
    <row r="804" spans="1:4" x14ac:dyDescent="0.25">
      <c r="A804" s="3">
        <v>4375</v>
      </c>
      <c r="B804" s="35">
        <v>14221</v>
      </c>
      <c r="C804">
        <v>14221</v>
      </c>
      <c r="D804">
        <f t="shared" si="12"/>
        <v>0</v>
      </c>
    </row>
    <row r="805" spans="1:4" x14ac:dyDescent="0.25">
      <c r="A805" s="3">
        <v>4376</v>
      </c>
      <c r="B805" s="35">
        <v>13099.38</v>
      </c>
      <c r="C805">
        <v>13099.38</v>
      </c>
      <c r="D805">
        <f t="shared" si="12"/>
        <v>0</v>
      </c>
    </row>
    <row r="806" spans="1:4" x14ac:dyDescent="0.25">
      <c r="A806" s="3">
        <v>4377</v>
      </c>
      <c r="B806" s="35">
        <v>0</v>
      </c>
      <c r="C806" t="e">
        <v>#N/A</v>
      </c>
      <c r="D806" t="e">
        <f t="shared" si="12"/>
        <v>#N/A</v>
      </c>
    </row>
    <row r="807" spans="1:4" x14ac:dyDescent="0.25">
      <c r="A807" s="3">
        <v>4378</v>
      </c>
      <c r="B807" s="35">
        <v>0</v>
      </c>
      <c r="C807" t="e">
        <v>#N/A</v>
      </c>
      <c r="D807" t="e">
        <f t="shared" si="12"/>
        <v>#N/A</v>
      </c>
    </row>
    <row r="808" spans="1:4" x14ac:dyDescent="0.25">
      <c r="A808" s="3">
        <v>4379</v>
      </c>
      <c r="B808" s="35">
        <v>0</v>
      </c>
      <c r="C808" t="e">
        <v>#N/A</v>
      </c>
      <c r="D808" t="e">
        <f t="shared" si="12"/>
        <v>#N/A</v>
      </c>
    </row>
    <row r="809" spans="1:4" x14ac:dyDescent="0.25">
      <c r="A809" s="3">
        <v>4380</v>
      </c>
      <c r="B809" s="35">
        <v>0</v>
      </c>
      <c r="C809" t="e">
        <v>#N/A</v>
      </c>
      <c r="D809" t="e">
        <f t="shared" si="12"/>
        <v>#N/A</v>
      </c>
    </row>
    <row r="810" spans="1:4" x14ac:dyDescent="0.25">
      <c r="A810" s="3">
        <v>4383</v>
      </c>
      <c r="B810" s="35">
        <v>0</v>
      </c>
      <c r="C810" t="e">
        <v>#N/A</v>
      </c>
      <c r="D810" t="e">
        <f t="shared" si="12"/>
        <v>#N/A</v>
      </c>
    </row>
    <row r="811" spans="1:4" x14ac:dyDescent="0.25">
      <c r="A811" s="3">
        <v>4384</v>
      </c>
      <c r="B811" s="35">
        <v>0</v>
      </c>
      <c r="C811" t="e">
        <v>#N/A</v>
      </c>
      <c r="D811" t="e">
        <f t="shared" si="12"/>
        <v>#N/A</v>
      </c>
    </row>
    <row r="812" spans="1:4" x14ac:dyDescent="0.25">
      <c r="A812" s="3">
        <v>4388</v>
      </c>
      <c r="B812" s="35">
        <v>4064.5599999999995</v>
      </c>
      <c r="C812">
        <v>4064.5599999999995</v>
      </c>
      <c r="D812">
        <f t="shared" si="12"/>
        <v>0</v>
      </c>
    </row>
    <row r="813" spans="1:4" x14ac:dyDescent="0.25">
      <c r="A813" s="3">
        <v>4390</v>
      </c>
      <c r="B813" s="35">
        <v>0</v>
      </c>
      <c r="C813" t="e">
        <v>#N/A</v>
      </c>
      <c r="D813" t="e">
        <f t="shared" si="12"/>
        <v>#N/A</v>
      </c>
    </row>
    <row r="814" spans="1:4" x14ac:dyDescent="0.25">
      <c r="A814" s="3">
        <v>4392</v>
      </c>
      <c r="B814" s="35">
        <v>0</v>
      </c>
      <c r="C814" t="e">
        <v>#N/A</v>
      </c>
      <c r="D814" t="e">
        <f t="shared" si="12"/>
        <v>#N/A</v>
      </c>
    </row>
    <row r="815" spans="1:4" x14ac:dyDescent="0.25">
      <c r="A815" s="3">
        <v>4395</v>
      </c>
      <c r="B815" s="35">
        <v>0</v>
      </c>
      <c r="C815" t="e">
        <v>#N/A</v>
      </c>
      <c r="D815" t="e">
        <f t="shared" si="12"/>
        <v>#N/A</v>
      </c>
    </row>
    <row r="816" spans="1:4" x14ac:dyDescent="0.25">
      <c r="A816" s="3">
        <v>4397</v>
      </c>
      <c r="B816" s="35">
        <v>0</v>
      </c>
      <c r="C816" t="e">
        <v>#N/A</v>
      </c>
      <c r="D816" t="e">
        <f t="shared" si="12"/>
        <v>#N/A</v>
      </c>
    </row>
    <row r="817" spans="1:4" x14ac:dyDescent="0.25">
      <c r="A817" s="3">
        <v>4398</v>
      </c>
      <c r="B817" s="35">
        <v>0</v>
      </c>
      <c r="C817" t="e">
        <v>#N/A</v>
      </c>
      <c r="D817" t="e">
        <f t="shared" si="12"/>
        <v>#N/A</v>
      </c>
    </row>
    <row r="818" spans="1:4" x14ac:dyDescent="0.25">
      <c r="A818" s="3">
        <v>4401</v>
      </c>
      <c r="B818" s="35">
        <v>0</v>
      </c>
      <c r="C818" t="e">
        <v>#N/A</v>
      </c>
      <c r="D818" t="e">
        <f t="shared" si="12"/>
        <v>#N/A</v>
      </c>
    </row>
    <row r="819" spans="1:4" x14ac:dyDescent="0.25">
      <c r="A819" s="3">
        <v>4402</v>
      </c>
      <c r="B819" s="35">
        <v>0</v>
      </c>
      <c r="C819" t="e">
        <v>#N/A</v>
      </c>
      <c r="D819" t="e">
        <f t="shared" si="12"/>
        <v>#N/A</v>
      </c>
    </row>
    <row r="820" spans="1:4" x14ac:dyDescent="0.25">
      <c r="A820" s="3">
        <v>4406</v>
      </c>
      <c r="B820" s="35">
        <v>0</v>
      </c>
      <c r="C820" t="e">
        <v>#N/A</v>
      </c>
      <c r="D820" t="e">
        <f t="shared" si="12"/>
        <v>#N/A</v>
      </c>
    </row>
    <row r="821" spans="1:4" x14ac:dyDescent="0.25">
      <c r="A821" s="3">
        <v>4409</v>
      </c>
      <c r="B821" s="35">
        <v>0</v>
      </c>
      <c r="C821" t="e">
        <v>#N/A</v>
      </c>
      <c r="D821" t="e">
        <f t="shared" si="12"/>
        <v>#N/A</v>
      </c>
    </row>
    <row r="822" spans="1:4" x14ac:dyDescent="0.25">
      <c r="A822" s="3">
        <v>4411</v>
      </c>
      <c r="B822" s="35">
        <v>0</v>
      </c>
      <c r="C822" t="e">
        <v>#N/A</v>
      </c>
      <c r="D822" t="e">
        <f t="shared" si="12"/>
        <v>#N/A</v>
      </c>
    </row>
    <row r="823" spans="1:4" x14ac:dyDescent="0.25">
      <c r="A823" s="3">
        <v>4412</v>
      </c>
      <c r="B823" s="35">
        <v>0</v>
      </c>
      <c r="C823" t="e">
        <v>#N/A</v>
      </c>
      <c r="D823" t="e">
        <f t="shared" si="12"/>
        <v>#N/A</v>
      </c>
    </row>
    <row r="824" spans="1:4" x14ac:dyDescent="0.25">
      <c r="A824" s="3">
        <v>4413</v>
      </c>
      <c r="B824" s="35">
        <v>0</v>
      </c>
      <c r="C824" t="e">
        <v>#N/A</v>
      </c>
      <c r="D824" t="e">
        <f t="shared" si="12"/>
        <v>#N/A</v>
      </c>
    </row>
    <row r="825" spans="1:4" x14ac:dyDescent="0.25">
      <c r="A825" s="3">
        <v>4414</v>
      </c>
      <c r="B825" s="35">
        <v>0</v>
      </c>
      <c r="C825" t="e">
        <v>#N/A</v>
      </c>
      <c r="D825" t="e">
        <f t="shared" si="12"/>
        <v>#N/A</v>
      </c>
    </row>
    <row r="826" spans="1:4" x14ac:dyDescent="0.25">
      <c r="A826" s="3">
        <v>4416</v>
      </c>
      <c r="B826" s="35">
        <v>0</v>
      </c>
      <c r="C826" t="e">
        <v>#N/A</v>
      </c>
      <c r="D826" t="e">
        <f t="shared" si="12"/>
        <v>#N/A</v>
      </c>
    </row>
    <row r="827" spans="1:4" x14ac:dyDescent="0.25">
      <c r="A827" s="3">
        <v>4417</v>
      </c>
      <c r="B827" s="35">
        <v>0</v>
      </c>
      <c r="C827" t="e">
        <v>#N/A</v>
      </c>
      <c r="D827" t="e">
        <f t="shared" si="12"/>
        <v>#N/A</v>
      </c>
    </row>
    <row r="828" spans="1:4" x14ac:dyDescent="0.25">
      <c r="A828" s="3">
        <v>4418</v>
      </c>
      <c r="B828" s="35">
        <v>0</v>
      </c>
      <c r="C828" t="e">
        <v>#N/A</v>
      </c>
      <c r="D828" t="e">
        <f t="shared" si="12"/>
        <v>#N/A</v>
      </c>
    </row>
    <row r="829" spans="1:4" x14ac:dyDescent="0.25">
      <c r="A829" s="3">
        <v>4425</v>
      </c>
      <c r="B829" s="35">
        <v>0</v>
      </c>
      <c r="C829" t="e">
        <v>#N/A</v>
      </c>
      <c r="D829" t="e">
        <f t="shared" si="12"/>
        <v>#N/A</v>
      </c>
    </row>
    <row r="830" spans="1:4" x14ac:dyDescent="0.25">
      <c r="A830" s="3">
        <v>4426</v>
      </c>
      <c r="B830" s="35">
        <v>0</v>
      </c>
      <c r="C830" t="e">
        <v>#N/A</v>
      </c>
      <c r="D830" t="e">
        <f t="shared" si="12"/>
        <v>#N/A</v>
      </c>
    </row>
    <row r="831" spans="1:4" x14ac:dyDescent="0.25">
      <c r="A831" s="3">
        <v>4427</v>
      </c>
      <c r="B831" s="35">
        <v>0</v>
      </c>
      <c r="C831" t="e">
        <v>#N/A</v>
      </c>
      <c r="D831" t="e">
        <f t="shared" si="12"/>
        <v>#N/A</v>
      </c>
    </row>
    <row r="832" spans="1:4" x14ac:dyDescent="0.25">
      <c r="A832" s="3">
        <v>4434</v>
      </c>
      <c r="B832" s="35">
        <v>2122399.41</v>
      </c>
      <c r="C832">
        <v>2122399.41</v>
      </c>
      <c r="D832">
        <f t="shared" si="12"/>
        <v>0</v>
      </c>
    </row>
    <row r="833" spans="1:4" x14ac:dyDescent="0.25">
      <c r="A833" s="3">
        <v>4435</v>
      </c>
      <c r="B833" s="35">
        <v>0</v>
      </c>
      <c r="C833" t="e">
        <v>#N/A</v>
      </c>
      <c r="D833" t="e">
        <f t="shared" si="12"/>
        <v>#N/A</v>
      </c>
    </row>
    <row r="834" spans="1:4" x14ac:dyDescent="0.25">
      <c r="A834" s="3">
        <v>4437</v>
      </c>
      <c r="B834" s="35">
        <v>0</v>
      </c>
      <c r="C834" t="e">
        <v>#N/A</v>
      </c>
      <c r="D834" t="e">
        <f t="shared" si="12"/>
        <v>#N/A</v>
      </c>
    </row>
    <row r="835" spans="1:4" x14ac:dyDescent="0.25">
      <c r="A835" s="3">
        <v>4438</v>
      </c>
      <c r="B835" s="35">
        <v>0</v>
      </c>
      <c r="C835" t="e">
        <v>#N/A</v>
      </c>
      <c r="D835" t="e">
        <f t="shared" si="12"/>
        <v>#N/A</v>
      </c>
    </row>
    <row r="836" spans="1:4" x14ac:dyDescent="0.25">
      <c r="A836" s="3">
        <v>4440</v>
      </c>
      <c r="B836" s="35">
        <v>0</v>
      </c>
      <c r="C836" t="e">
        <v>#N/A</v>
      </c>
      <c r="D836" t="e">
        <f t="shared" si="12"/>
        <v>#N/A</v>
      </c>
    </row>
    <row r="837" spans="1:4" x14ac:dyDescent="0.25">
      <c r="A837" s="3">
        <v>4442</v>
      </c>
      <c r="B837" s="35">
        <v>0</v>
      </c>
      <c r="C837" t="e">
        <v>#N/A</v>
      </c>
      <c r="D837" t="e">
        <f t="shared" ref="D837:D900" si="13">B837-C837</f>
        <v>#N/A</v>
      </c>
    </row>
    <row r="838" spans="1:4" x14ac:dyDescent="0.25">
      <c r="A838" s="3">
        <v>4452</v>
      </c>
      <c r="B838" s="35">
        <v>0</v>
      </c>
      <c r="C838" t="e">
        <v>#N/A</v>
      </c>
      <c r="D838" t="e">
        <f t="shared" si="13"/>
        <v>#N/A</v>
      </c>
    </row>
    <row r="839" spans="1:4" x14ac:dyDescent="0.25">
      <c r="A839" s="3">
        <v>4453</v>
      </c>
      <c r="B839" s="35">
        <v>0</v>
      </c>
      <c r="C839" t="e">
        <v>#N/A</v>
      </c>
      <c r="D839" t="e">
        <f t="shared" si="13"/>
        <v>#N/A</v>
      </c>
    </row>
    <row r="840" spans="1:4" x14ac:dyDescent="0.25">
      <c r="A840" s="3">
        <v>4454</v>
      </c>
      <c r="B840" s="35">
        <v>0</v>
      </c>
      <c r="C840" t="e">
        <v>#N/A</v>
      </c>
      <c r="D840" t="e">
        <f t="shared" si="13"/>
        <v>#N/A</v>
      </c>
    </row>
    <row r="841" spans="1:4" x14ac:dyDescent="0.25">
      <c r="A841" s="3">
        <v>4456</v>
      </c>
      <c r="B841" s="35">
        <v>0</v>
      </c>
      <c r="C841" t="e">
        <v>#N/A</v>
      </c>
      <c r="D841" t="e">
        <f t="shared" si="13"/>
        <v>#N/A</v>
      </c>
    </row>
    <row r="842" spans="1:4" x14ac:dyDescent="0.25">
      <c r="A842" s="3">
        <v>4464</v>
      </c>
      <c r="B842" s="35">
        <v>0</v>
      </c>
      <c r="C842" t="e">
        <v>#N/A</v>
      </c>
      <c r="D842" t="e">
        <f t="shared" si="13"/>
        <v>#N/A</v>
      </c>
    </row>
    <row r="843" spans="1:4" x14ac:dyDescent="0.25">
      <c r="A843" s="3">
        <v>4469</v>
      </c>
      <c r="B843" s="35">
        <v>0</v>
      </c>
      <c r="C843" t="e">
        <v>#N/A</v>
      </c>
      <c r="D843" t="e">
        <f t="shared" si="13"/>
        <v>#N/A</v>
      </c>
    </row>
    <row r="844" spans="1:4" x14ac:dyDescent="0.25">
      <c r="A844" s="3">
        <v>4470</v>
      </c>
      <c r="B844" s="35">
        <v>0</v>
      </c>
      <c r="C844" t="e">
        <v>#N/A</v>
      </c>
      <c r="D844" t="e">
        <f t="shared" si="13"/>
        <v>#N/A</v>
      </c>
    </row>
    <row r="845" spans="1:4" x14ac:dyDescent="0.25">
      <c r="A845" s="3">
        <v>4471</v>
      </c>
      <c r="B845" s="35">
        <v>0</v>
      </c>
      <c r="C845" t="e">
        <v>#N/A</v>
      </c>
      <c r="D845" t="e">
        <f t="shared" si="13"/>
        <v>#N/A</v>
      </c>
    </row>
    <row r="846" spans="1:4" x14ac:dyDescent="0.25">
      <c r="A846" s="3">
        <v>4474</v>
      </c>
      <c r="B846" s="35">
        <v>0</v>
      </c>
      <c r="C846" t="e">
        <v>#N/A</v>
      </c>
      <c r="D846" t="e">
        <f t="shared" si="13"/>
        <v>#N/A</v>
      </c>
    </row>
    <row r="847" spans="1:4" x14ac:dyDescent="0.25">
      <c r="A847" s="3">
        <v>4475</v>
      </c>
      <c r="B847" s="35">
        <v>0</v>
      </c>
      <c r="C847" t="e">
        <v>#N/A</v>
      </c>
      <c r="D847" t="e">
        <f t="shared" si="13"/>
        <v>#N/A</v>
      </c>
    </row>
    <row r="848" spans="1:4" x14ac:dyDescent="0.25">
      <c r="A848" s="3">
        <v>4476</v>
      </c>
      <c r="B848" s="35">
        <v>1711.6</v>
      </c>
      <c r="C848">
        <v>1711.6</v>
      </c>
      <c r="D848">
        <f t="shared" si="13"/>
        <v>0</v>
      </c>
    </row>
    <row r="849" spans="1:4" x14ac:dyDescent="0.25">
      <c r="A849" s="3">
        <v>4477</v>
      </c>
      <c r="B849" s="35">
        <v>0</v>
      </c>
      <c r="C849" t="e">
        <v>#N/A</v>
      </c>
      <c r="D849" t="e">
        <f t="shared" si="13"/>
        <v>#N/A</v>
      </c>
    </row>
    <row r="850" spans="1:4" x14ac:dyDescent="0.25">
      <c r="A850" s="3">
        <v>4478</v>
      </c>
      <c r="B850" s="35">
        <v>0</v>
      </c>
      <c r="C850" t="e">
        <v>#N/A</v>
      </c>
      <c r="D850" t="e">
        <f t="shared" si="13"/>
        <v>#N/A</v>
      </c>
    </row>
    <row r="851" spans="1:4" x14ac:dyDescent="0.25">
      <c r="A851" s="3">
        <v>4479</v>
      </c>
      <c r="B851" s="35">
        <v>0</v>
      </c>
      <c r="C851" t="e">
        <v>#N/A</v>
      </c>
      <c r="D851" t="e">
        <f t="shared" si="13"/>
        <v>#N/A</v>
      </c>
    </row>
    <row r="852" spans="1:4" x14ac:dyDescent="0.25">
      <c r="A852" s="3">
        <v>4480</v>
      </c>
      <c r="B852" s="35">
        <v>0</v>
      </c>
      <c r="C852" t="e">
        <v>#N/A</v>
      </c>
      <c r="D852" t="e">
        <f t="shared" si="13"/>
        <v>#N/A</v>
      </c>
    </row>
    <row r="853" spans="1:4" x14ac:dyDescent="0.25">
      <c r="A853" s="3">
        <v>4481</v>
      </c>
      <c r="B853" s="35">
        <v>0</v>
      </c>
      <c r="C853" t="e">
        <v>#N/A</v>
      </c>
      <c r="D853" t="e">
        <f t="shared" si="13"/>
        <v>#N/A</v>
      </c>
    </row>
    <row r="854" spans="1:4" x14ac:dyDescent="0.25">
      <c r="A854" s="3">
        <v>4482</v>
      </c>
      <c r="B854" s="35">
        <v>0</v>
      </c>
      <c r="C854" t="e">
        <v>#N/A</v>
      </c>
      <c r="D854" t="e">
        <f t="shared" si="13"/>
        <v>#N/A</v>
      </c>
    </row>
    <row r="855" spans="1:4" x14ac:dyDescent="0.25">
      <c r="A855" s="3">
        <v>4483</v>
      </c>
      <c r="B855" s="35">
        <v>0</v>
      </c>
      <c r="C855" t="e">
        <v>#N/A</v>
      </c>
      <c r="D855" t="e">
        <f t="shared" si="13"/>
        <v>#N/A</v>
      </c>
    </row>
    <row r="856" spans="1:4" x14ac:dyDescent="0.25">
      <c r="A856" s="3">
        <v>4484</v>
      </c>
      <c r="B856" s="35">
        <v>0</v>
      </c>
      <c r="C856" t="e">
        <v>#N/A</v>
      </c>
      <c r="D856" t="e">
        <f t="shared" si="13"/>
        <v>#N/A</v>
      </c>
    </row>
    <row r="857" spans="1:4" x14ac:dyDescent="0.25">
      <c r="A857" s="3">
        <v>4485</v>
      </c>
      <c r="B857" s="35">
        <v>14544360</v>
      </c>
      <c r="C857">
        <v>14544360</v>
      </c>
      <c r="D857">
        <f t="shared" si="13"/>
        <v>0</v>
      </c>
    </row>
    <row r="858" spans="1:4" x14ac:dyDescent="0.25">
      <c r="A858" s="3">
        <v>4486</v>
      </c>
      <c r="B858" s="35">
        <v>1302135</v>
      </c>
      <c r="C858">
        <v>1302135</v>
      </c>
      <c r="D858">
        <f t="shared" si="13"/>
        <v>0</v>
      </c>
    </row>
    <row r="859" spans="1:4" x14ac:dyDescent="0.25">
      <c r="A859" s="3">
        <v>4488</v>
      </c>
      <c r="B859" s="35">
        <v>37558.93</v>
      </c>
      <c r="C859">
        <v>37558.93</v>
      </c>
      <c r="D859">
        <f t="shared" si="13"/>
        <v>0</v>
      </c>
    </row>
    <row r="860" spans="1:4" x14ac:dyDescent="0.25">
      <c r="A860" s="3">
        <v>4489</v>
      </c>
      <c r="B860" s="35">
        <v>8796.4</v>
      </c>
      <c r="C860">
        <v>8796.4</v>
      </c>
      <c r="D860">
        <f t="shared" si="13"/>
        <v>0</v>
      </c>
    </row>
    <row r="861" spans="1:4" x14ac:dyDescent="0.25">
      <c r="A861" s="3">
        <v>4490</v>
      </c>
      <c r="B861" s="35">
        <v>0</v>
      </c>
      <c r="C861" t="e">
        <v>#N/A</v>
      </c>
      <c r="D861" t="e">
        <f t="shared" si="13"/>
        <v>#N/A</v>
      </c>
    </row>
    <row r="862" spans="1:4" x14ac:dyDescent="0.25">
      <c r="A862" s="3">
        <v>4491</v>
      </c>
      <c r="B862" s="35">
        <v>0</v>
      </c>
      <c r="C862" t="e">
        <v>#N/A</v>
      </c>
      <c r="D862" t="e">
        <f t="shared" si="13"/>
        <v>#N/A</v>
      </c>
    </row>
    <row r="863" spans="1:4" x14ac:dyDescent="0.25">
      <c r="A863" s="3">
        <v>4492</v>
      </c>
      <c r="B863" s="35">
        <v>0</v>
      </c>
      <c r="C863" t="e">
        <v>#N/A</v>
      </c>
      <c r="D863" t="e">
        <f t="shared" si="13"/>
        <v>#N/A</v>
      </c>
    </row>
    <row r="864" spans="1:4" x14ac:dyDescent="0.25">
      <c r="A864" s="3">
        <v>4493</v>
      </c>
      <c r="B864" s="35">
        <v>0</v>
      </c>
      <c r="C864" t="e">
        <v>#N/A</v>
      </c>
      <c r="D864" t="e">
        <f t="shared" si="13"/>
        <v>#N/A</v>
      </c>
    </row>
    <row r="865" spans="1:4" x14ac:dyDescent="0.25">
      <c r="A865" s="3">
        <v>4494</v>
      </c>
      <c r="B865" s="35">
        <v>0</v>
      </c>
      <c r="C865" t="e">
        <v>#N/A</v>
      </c>
      <c r="D865" t="e">
        <f t="shared" si="13"/>
        <v>#N/A</v>
      </c>
    </row>
    <row r="866" spans="1:4" x14ac:dyDescent="0.25">
      <c r="A866" s="3">
        <v>4495</v>
      </c>
      <c r="B866" s="35">
        <v>0</v>
      </c>
      <c r="C866" t="e">
        <v>#N/A</v>
      </c>
      <c r="D866" t="e">
        <f t="shared" si="13"/>
        <v>#N/A</v>
      </c>
    </row>
    <row r="867" spans="1:4" x14ac:dyDescent="0.25">
      <c r="A867" s="3">
        <v>4496</v>
      </c>
      <c r="B867" s="35">
        <v>0</v>
      </c>
      <c r="C867" t="e">
        <v>#N/A</v>
      </c>
      <c r="D867" t="e">
        <f t="shared" si="13"/>
        <v>#N/A</v>
      </c>
    </row>
    <row r="868" spans="1:4" x14ac:dyDescent="0.25">
      <c r="A868" s="3">
        <v>4498</v>
      </c>
      <c r="B868" s="35">
        <v>0</v>
      </c>
      <c r="C868" t="e">
        <v>#N/A</v>
      </c>
      <c r="D868" t="e">
        <f t="shared" si="13"/>
        <v>#N/A</v>
      </c>
    </row>
    <row r="869" spans="1:4" x14ac:dyDescent="0.25">
      <c r="A869" s="3">
        <v>4499</v>
      </c>
      <c r="B869" s="35">
        <v>1467857</v>
      </c>
      <c r="C869">
        <v>1467857</v>
      </c>
      <c r="D869">
        <f t="shared" si="13"/>
        <v>0</v>
      </c>
    </row>
    <row r="870" spans="1:4" x14ac:dyDescent="0.25">
      <c r="A870" s="3">
        <v>4501</v>
      </c>
      <c r="B870" s="35">
        <v>0</v>
      </c>
      <c r="C870" t="e">
        <v>#N/A</v>
      </c>
      <c r="D870" t="e">
        <f t="shared" si="13"/>
        <v>#N/A</v>
      </c>
    </row>
    <row r="871" spans="1:4" x14ac:dyDescent="0.25">
      <c r="A871" s="3">
        <v>4502</v>
      </c>
      <c r="B871" s="35">
        <v>0</v>
      </c>
      <c r="C871" t="e">
        <v>#N/A</v>
      </c>
      <c r="D871" t="e">
        <f t="shared" si="13"/>
        <v>#N/A</v>
      </c>
    </row>
    <row r="872" spans="1:4" x14ac:dyDescent="0.25">
      <c r="A872" s="3">
        <v>4503</v>
      </c>
      <c r="B872" s="35">
        <v>0</v>
      </c>
      <c r="C872" t="e">
        <v>#N/A</v>
      </c>
      <c r="D872" t="e">
        <f t="shared" si="13"/>
        <v>#N/A</v>
      </c>
    </row>
    <row r="873" spans="1:4" x14ac:dyDescent="0.25">
      <c r="A873" s="3">
        <v>4504</v>
      </c>
      <c r="B873" s="35">
        <v>0</v>
      </c>
      <c r="C873" t="e">
        <v>#N/A</v>
      </c>
      <c r="D873" t="e">
        <f t="shared" si="13"/>
        <v>#N/A</v>
      </c>
    </row>
    <row r="874" spans="1:4" x14ac:dyDescent="0.25">
      <c r="A874" s="3">
        <v>4505</v>
      </c>
      <c r="B874" s="35">
        <v>0</v>
      </c>
      <c r="C874" t="e">
        <v>#N/A</v>
      </c>
      <c r="D874" t="e">
        <f t="shared" si="13"/>
        <v>#N/A</v>
      </c>
    </row>
    <row r="875" spans="1:4" x14ac:dyDescent="0.25">
      <c r="A875" s="3">
        <v>4506</v>
      </c>
      <c r="B875" s="35">
        <v>0</v>
      </c>
      <c r="C875" t="e">
        <v>#N/A</v>
      </c>
      <c r="D875" t="e">
        <f t="shared" si="13"/>
        <v>#N/A</v>
      </c>
    </row>
    <row r="876" spans="1:4" x14ac:dyDescent="0.25">
      <c r="A876" s="3">
        <v>4507</v>
      </c>
      <c r="B876" s="35">
        <v>0</v>
      </c>
      <c r="C876" t="e">
        <v>#N/A</v>
      </c>
      <c r="D876" t="e">
        <f t="shared" si="13"/>
        <v>#N/A</v>
      </c>
    </row>
    <row r="877" spans="1:4" x14ac:dyDescent="0.25">
      <c r="A877" s="3">
        <v>4509</v>
      </c>
      <c r="B877" s="35">
        <v>0</v>
      </c>
      <c r="C877" t="e">
        <v>#N/A</v>
      </c>
      <c r="D877" t="e">
        <f t="shared" si="13"/>
        <v>#N/A</v>
      </c>
    </row>
    <row r="878" spans="1:4" x14ac:dyDescent="0.25">
      <c r="A878" s="3">
        <v>4510</v>
      </c>
      <c r="B878" s="35">
        <v>0</v>
      </c>
      <c r="C878" t="e">
        <v>#N/A</v>
      </c>
      <c r="D878" t="e">
        <f t="shared" si="13"/>
        <v>#N/A</v>
      </c>
    </row>
    <row r="879" spans="1:4" x14ac:dyDescent="0.25">
      <c r="A879" s="3">
        <v>4511</v>
      </c>
      <c r="B879" s="35">
        <v>0</v>
      </c>
      <c r="C879" t="e">
        <v>#N/A</v>
      </c>
      <c r="D879" t="e">
        <f t="shared" si="13"/>
        <v>#N/A</v>
      </c>
    </row>
    <row r="880" spans="1:4" x14ac:dyDescent="0.25">
      <c r="A880" s="3">
        <v>4512</v>
      </c>
      <c r="B880" s="35">
        <v>0</v>
      </c>
      <c r="C880" t="e">
        <v>#N/A</v>
      </c>
      <c r="D880" t="e">
        <f t="shared" si="13"/>
        <v>#N/A</v>
      </c>
    </row>
    <row r="881" spans="1:4" x14ac:dyDescent="0.25">
      <c r="A881" s="3">
        <v>4514</v>
      </c>
      <c r="B881" s="35">
        <v>0</v>
      </c>
      <c r="C881" t="e">
        <v>#N/A</v>
      </c>
      <c r="D881" t="e">
        <f t="shared" si="13"/>
        <v>#N/A</v>
      </c>
    </row>
    <row r="882" spans="1:4" x14ac:dyDescent="0.25">
      <c r="A882" s="3">
        <v>4515</v>
      </c>
      <c r="B882" s="35">
        <v>0</v>
      </c>
      <c r="C882" t="e">
        <v>#N/A</v>
      </c>
      <c r="D882" t="e">
        <f t="shared" si="13"/>
        <v>#N/A</v>
      </c>
    </row>
    <row r="883" spans="1:4" x14ac:dyDescent="0.25">
      <c r="A883" s="3">
        <v>4518</v>
      </c>
      <c r="B883" s="35">
        <v>0</v>
      </c>
      <c r="C883" t="e">
        <v>#N/A</v>
      </c>
      <c r="D883" t="e">
        <f t="shared" si="13"/>
        <v>#N/A</v>
      </c>
    </row>
    <row r="884" spans="1:4" x14ac:dyDescent="0.25">
      <c r="A884" s="3">
        <v>4520</v>
      </c>
      <c r="B884" s="35">
        <v>0</v>
      </c>
      <c r="C884" t="e">
        <v>#N/A</v>
      </c>
      <c r="D884" t="e">
        <f t="shared" si="13"/>
        <v>#N/A</v>
      </c>
    </row>
    <row r="885" spans="1:4" x14ac:dyDescent="0.25">
      <c r="A885" s="3">
        <v>4521</v>
      </c>
      <c r="B885" s="35">
        <v>0</v>
      </c>
      <c r="C885" t="e">
        <v>#N/A</v>
      </c>
      <c r="D885" t="e">
        <f t="shared" si="13"/>
        <v>#N/A</v>
      </c>
    </row>
    <row r="886" spans="1:4" x14ac:dyDescent="0.25">
      <c r="A886" s="3">
        <v>4524</v>
      </c>
      <c r="B886" s="35">
        <v>7178239</v>
      </c>
      <c r="C886">
        <v>7178239</v>
      </c>
      <c r="D886">
        <f t="shared" si="13"/>
        <v>0</v>
      </c>
    </row>
    <row r="887" spans="1:4" x14ac:dyDescent="0.25">
      <c r="A887" s="3">
        <v>4531</v>
      </c>
      <c r="B887" s="35">
        <v>0</v>
      </c>
      <c r="C887" t="e">
        <v>#N/A</v>
      </c>
      <c r="D887" t="e">
        <f t="shared" si="13"/>
        <v>#N/A</v>
      </c>
    </row>
    <row r="888" spans="1:4" x14ac:dyDescent="0.25">
      <c r="A888" s="3">
        <v>4532</v>
      </c>
      <c r="B888" s="35">
        <v>0</v>
      </c>
      <c r="C888" t="e">
        <v>#N/A</v>
      </c>
      <c r="D888" t="e">
        <f t="shared" si="13"/>
        <v>#N/A</v>
      </c>
    </row>
    <row r="889" spans="1:4" x14ac:dyDescent="0.25">
      <c r="A889" s="3">
        <v>4534</v>
      </c>
      <c r="B889" s="35">
        <v>0</v>
      </c>
      <c r="C889" t="e">
        <v>#N/A</v>
      </c>
      <c r="D889" t="e">
        <f t="shared" si="13"/>
        <v>#N/A</v>
      </c>
    </row>
    <row r="890" spans="1:4" x14ac:dyDescent="0.25">
      <c r="A890" s="3">
        <v>4540</v>
      </c>
      <c r="B890" s="35">
        <v>0</v>
      </c>
      <c r="C890" t="e">
        <v>#N/A</v>
      </c>
      <c r="D890" t="e">
        <f t="shared" si="13"/>
        <v>#N/A</v>
      </c>
    </row>
    <row r="891" spans="1:4" x14ac:dyDescent="0.25">
      <c r="A891" s="3">
        <v>4542</v>
      </c>
      <c r="B891" s="35">
        <v>0</v>
      </c>
      <c r="C891" t="e">
        <v>#N/A</v>
      </c>
      <c r="D891" t="e">
        <f t="shared" si="13"/>
        <v>#N/A</v>
      </c>
    </row>
    <row r="892" spans="1:4" x14ac:dyDescent="0.25">
      <c r="A892" s="3">
        <v>4544</v>
      </c>
      <c r="B892" s="35">
        <v>0</v>
      </c>
      <c r="C892" t="e">
        <v>#N/A</v>
      </c>
      <c r="D892" t="e">
        <f t="shared" si="13"/>
        <v>#N/A</v>
      </c>
    </row>
    <row r="893" spans="1:4" x14ac:dyDescent="0.25">
      <c r="A893" s="3">
        <v>4547</v>
      </c>
      <c r="B893" s="35">
        <v>0</v>
      </c>
      <c r="C893" t="e">
        <v>#N/A</v>
      </c>
      <c r="D893" t="e">
        <f t="shared" si="13"/>
        <v>#N/A</v>
      </c>
    </row>
    <row r="894" spans="1:4" x14ac:dyDescent="0.25">
      <c r="A894" s="3">
        <v>4548</v>
      </c>
      <c r="B894" s="35">
        <v>0</v>
      </c>
      <c r="C894" t="e">
        <v>#N/A</v>
      </c>
      <c r="D894" t="e">
        <f t="shared" si="13"/>
        <v>#N/A</v>
      </c>
    </row>
    <row r="895" spans="1:4" x14ac:dyDescent="0.25">
      <c r="A895" s="3">
        <v>4550</v>
      </c>
      <c r="B895" s="35">
        <v>0</v>
      </c>
      <c r="C895" t="e">
        <v>#N/A</v>
      </c>
      <c r="D895" t="e">
        <f t="shared" si="13"/>
        <v>#N/A</v>
      </c>
    </row>
    <row r="896" spans="1:4" x14ac:dyDescent="0.25">
      <c r="A896" s="3">
        <v>4551</v>
      </c>
      <c r="B896" s="35">
        <v>0</v>
      </c>
      <c r="C896" t="e">
        <v>#N/A</v>
      </c>
      <c r="D896" t="e">
        <f t="shared" si="13"/>
        <v>#N/A</v>
      </c>
    </row>
    <row r="897" spans="1:4" x14ac:dyDescent="0.25">
      <c r="A897" s="3">
        <v>4552</v>
      </c>
      <c r="B897" s="35">
        <v>0</v>
      </c>
      <c r="C897" t="e">
        <v>#N/A</v>
      </c>
      <c r="D897" t="e">
        <f t="shared" si="13"/>
        <v>#N/A</v>
      </c>
    </row>
    <row r="898" spans="1:4" x14ac:dyDescent="0.25">
      <c r="A898" s="3">
        <v>4553</v>
      </c>
      <c r="B898" s="35">
        <v>0</v>
      </c>
      <c r="C898" t="e">
        <v>#N/A</v>
      </c>
      <c r="D898" t="e">
        <f t="shared" si="13"/>
        <v>#N/A</v>
      </c>
    </row>
    <row r="899" spans="1:4" x14ac:dyDescent="0.25">
      <c r="A899" s="3">
        <v>4555</v>
      </c>
      <c r="B899" s="35">
        <v>6040</v>
      </c>
      <c r="C899">
        <v>6040</v>
      </c>
      <c r="D899">
        <f t="shared" si="13"/>
        <v>0</v>
      </c>
    </row>
    <row r="900" spans="1:4" x14ac:dyDescent="0.25">
      <c r="A900" s="3">
        <v>4556</v>
      </c>
      <c r="B900" s="35">
        <v>0</v>
      </c>
      <c r="C900" t="e">
        <v>#N/A</v>
      </c>
      <c r="D900" t="e">
        <f t="shared" si="13"/>
        <v>#N/A</v>
      </c>
    </row>
    <row r="901" spans="1:4" x14ac:dyDescent="0.25">
      <c r="A901" s="3">
        <v>4557</v>
      </c>
      <c r="B901" s="35">
        <v>0</v>
      </c>
      <c r="C901" t="e">
        <v>#N/A</v>
      </c>
      <c r="D901" t="e">
        <f t="shared" ref="D901:D964" si="14">B901-C901</f>
        <v>#N/A</v>
      </c>
    </row>
    <row r="902" spans="1:4" x14ac:dyDescent="0.25">
      <c r="A902" s="3">
        <v>4559</v>
      </c>
      <c r="B902" s="35">
        <v>0</v>
      </c>
      <c r="C902" t="e">
        <v>#N/A</v>
      </c>
      <c r="D902" t="e">
        <f t="shared" si="14"/>
        <v>#N/A</v>
      </c>
    </row>
    <row r="903" spans="1:4" x14ac:dyDescent="0.25">
      <c r="A903" s="3">
        <v>4561</v>
      </c>
      <c r="B903" s="35">
        <v>0</v>
      </c>
      <c r="C903" t="e">
        <v>#N/A</v>
      </c>
      <c r="D903" t="e">
        <f t="shared" si="14"/>
        <v>#N/A</v>
      </c>
    </row>
    <row r="904" spans="1:4" x14ac:dyDescent="0.25">
      <c r="A904" s="3">
        <v>4562</v>
      </c>
      <c r="B904" s="35">
        <v>0</v>
      </c>
      <c r="C904" t="e">
        <v>#N/A</v>
      </c>
      <c r="D904" t="e">
        <f t="shared" si="14"/>
        <v>#N/A</v>
      </c>
    </row>
    <row r="905" spans="1:4" x14ac:dyDescent="0.25">
      <c r="A905" s="3">
        <v>4563</v>
      </c>
      <c r="B905" s="35">
        <v>0</v>
      </c>
      <c r="C905" t="e">
        <v>#N/A</v>
      </c>
      <c r="D905" t="e">
        <f t="shared" si="14"/>
        <v>#N/A</v>
      </c>
    </row>
    <row r="906" spans="1:4" x14ac:dyDescent="0.25">
      <c r="A906" s="3">
        <v>4564</v>
      </c>
      <c r="B906" s="35">
        <v>0</v>
      </c>
      <c r="C906" t="e">
        <v>#N/A</v>
      </c>
      <c r="D906" t="e">
        <f t="shared" si="14"/>
        <v>#N/A</v>
      </c>
    </row>
    <row r="907" spans="1:4" x14ac:dyDescent="0.25">
      <c r="A907" s="3">
        <v>4567</v>
      </c>
      <c r="B907" s="35">
        <v>10934.6</v>
      </c>
      <c r="C907">
        <v>10934.6</v>
      </c>
      <c r="D907">
        <f t="shared" si="14"/>
        <v>0</v>
      </c>
    </row>
    <row r="908" spans="1:4" x14ac:dyDescent="0.25">
      <c r="A908" s="3">
        <v>4568</v>
      </c>
      <c r="B908" s="35">
        <v>0</v>
      </c>
      <c r="C908" t="e">
        <v>#N/A</v>
      </c>
      <c r="D908" t="e">
        <f t="shared" si="14"/>
        <v>#N/A</v>
      </c>
    </row>
    <row r="909" spans="1:4" x14ac:dyDescent="0.25">
      <c r="A909" s="3">
        <v>4574</v>
      </c>
      <c r="B909" s="35">
        <v>0</v>
      </c>
      <c r="C909" t="e">
        <v>#N/A</v>
      </c>
      <c r="D909" t="e">
        <f t="shared" si="14"/>
        <v>#N/A</v>
      </c>
    </row>
    <row r="910" spans="1:4" x14ac:dyDescent="0.25">
      <c r="A910" s="3">
        <v>4577</v>
      </c>
      <c r="B910" s="35">
        <v>0</v>
      </c>
      <c r="C910" t="e">
        <v>#N/A</v>
      </c>
      <c r="D910" t="e">
        <f t="shared" si="14"/>
        <v>#N/A</v>
      </c>
    </row>
    <row r="911" spans="1:4" x14ac:dyDescent="0.25">
      <c r="A911" s="3">
        <v>4578</v>
      </c>
      <c r="B911" s="35">
        <v>0</v>
      </c>
      <c r="C911" t="e">
        <v>#N/A</v>
      </c>
      <c r="D911" t="e">
        <f t="shared" si="14"/>
        <v>#N/A</v>
      </c>
    </row>
    <row r="912" spans="1:4" x14ac:dyDescent="0.25">
      <c r="A912" s="3">
        <v>4580</v>
      </c>
      <c r="B912" s="35">
        <v>0</v>
      </c>
      <c r="C912" t="e">
        <v>#N/A</v>
      </c>
      <c r="D912" t="e">
        <f t="shared" si="14"/>
        <v>#N/A</v>
      </c>
    </row>
    <row r="913" spans="1:4" x14ac:dyDescent="0.25">
      <c r="A913" s="3">
        <v>4582</v>
      </c>
      <c r="B913" s="35">
        <v>0</v>
      </c>
      <c r="C913" t="e">
        <v>#N/A</v>
      </c>
      <c r="D913" t="e">
        <f t="shared" si="14"/>
        <v>#N/A</v>
      </c>
    </row>
    <row r="914" spans="1:4" x14ac:dyDescent="0.25">
      <c r="A914" s="3">
        <v>4584</v>
      </c>
      <c r="B914" s="35">
        <v>0</v>
      </c>
      <c r="C914" t="e">
        <v>#N/A</v>
      </c>
      <c r="D914" t="e">
        <f t="shared" si="14"/>
        <v>#N/A</v>
      </c>
    </row>
    <row r="915" spans="1:4" x14ac:dyDescent="0.25">
      <c r="A915" s="3">
        <v>4585</v>
      </c>
      <c r="B915" s="35">
        <v>0</v>
      </c>
      <c r="C915" t="e">
        <v>#N/A</v>
      </c>
      <c r="D915" t="e">
        <f t="shared" si="14"/>
        <v>#N/A</v>
      </c>
    </row>
    <row r="916" spans="1:4" x14ac:dyDescent="0.25">
      <c r="A916" s="3">
        <v>4586</v>
      </c>
      <c r="B916" s="35">
        <v>0</v>
      </c>
      <c r="C916" t="e">
        <v>#N/A</v>
      </c>
      <c r="D916" t="e">
        <f t="shared" si="14"/>
        <v>#N/A</v>
      </c>
    </row>
    <row r="917" spans="1:4" x14ac:dyDescent="0.25">
      <c r="A917" s="3">
        <v>4587</v>
      </c>
      <c r="B917" s="35">
        <v>0</v>
      </c>
      <c r="C917" t="e">
        <v>#N/A</v>
      </c>
      <c r="D917" t="e">
        <f t="shared" si="14"/>
        <v>#N/A</v>
      </c>
    </row>
    <row r="918" spans="1:4" x14ac:dyDescent="0.25">
      <c r="A918" s="3">
        <v>4588</v>
      </c>
      <c r="B918" s="35">
        <v>0</v>
      </c>
      <c r="C918" t="e">
        <v>#N/A</v>
      </c>
      <c r="D918" t="e">
        <f t="shared" si="14"/>
        <v>#N/A</v>
      </c>
    </row>
    <row r="919" spans="1:4" x14ac:dyDescent="0.25">
      <c r="A919" s="3">
        <v>4589</v>
      </c>
      <c r="B919" s="35">
        <v>0</v>
      </c>
      <c r="C919" t="e">
        <v>#N/A</v>
      </c>
      <c r="D919" t="e">
        <f t="shared" si="14"/>
        <v>#N/A</v>
      </c>
    </row>
    <row r="920" spans="1:4" x14ac:dyDescent="0.25">
      <c r="A920" s="3">
        <v>4590</v>
      </c>
      <c r="B920" s="35">
        <v>0</v>
      </c>
      <c r="C920" t="e">
        <v>#N/A</v>
      </c>
      <c r="D920" t="e">
        <f t="shared" si="14"/>
        <v>#N/A</v>
      </c>
    </row>
    <row r="921" spans="1:4" x14ac:dyDescent="0.25">
      <c r="A921" s="3">
        <v>4591</v>
      </c>
      <c r="B921" s="35">
        <v>0</v>
      </c>
      <c r="C921" t="e">
        <v>#N/A</v>
      </c>
      <c r="D921" t="e">
        <f t="shared" si="14"/>
        <v>#N/A</v>
      </c>
    </row>
    <row r="922" spans="1:4" x14ac:dyDescent="0.25">
      <c r="A922" s="3">
        <v>4593</v>
      </c>
      <c r="B922" s="35">
        <v>0</v>
      </c>
      <c r="C922" t="e">
        <v>#N/A</v>
      </c>
      <c r="D922" t="e">
        <f t="shared" si="14"/>
        <v>#N/A</v>
      </c>
    </row>
    <row r="923" spans="1:4" x14ac:dyDescent="0.25">
      <c r="A923" s="3">
        <v>4595</v>
      </c>
      <c r="B923" s="35">
        <v>0</v>
      </c>
      <c r="C923" t="e">
        <v>#N/A</v>
      </c>
      <c r="D923" t="e">
        <f t="shared" si="14"/>
        <v>#N/A</v>
      </c>
    </row>
    <row r="924" spans="1:4" x14ac:dyDescent="0.25">
      <c r="A924" s="3">
        <v>4596</v>
      </c>
      <c r="B924" s="35">
        <v>0</v>
      </c>
      <c r="C924" t="e">
        <v>#N/A</v>
      </c>
      <c r="D924" t="e">
        <f t="shared" si="14"/>
        <v>#N/A</v>
      </c>
    </row>
    <row r="925" spans="1:4" x14ac:dyDescent="0.25">
      <c r="A925" s="3">
        <v>4598</v>
      </c>
      <c r="B925" s="35">
        <v>0</v>
      </c>
      <c r="C925" t="e">
        <v>#N/A</v>
      </c>
      <c r="D925" t="e">
        <f t="shared" si="14"/>
        <v>#N/A</v>
      </c>
    </row>
    <row r="926" spans="1:4" x14ac:dyDescent="0.25">
      <c r="A926" s="3">
        <v>4599</v>
      </c>
      <c r="B926" s="35">
        <v>0</v>
      </c>
      <c r="C926" t="e">
        <v>#N/A</v>
      </c>
      <c r="D926" t="e">
        <f t="shared" si="14"/>
        <v>#N/A</v>
      </c>
    </row>
    <row r="927" spans="1:4" x14ac:dyDescent="0.25">
      <c r="A927" s="3">
        <v>4601</v>
      </c>
      <c r="B927" s="35">
        <v>0</v>
      </c>
      <c r="C927" t="e">
        <v>#N/A</v>
      </c>
      <c r="D927" t="e">
        <f t="shared" si="14"/>
        <v>#N/A</v>
      </c>
    </row>
    <row r="928" spans="1:4" x14ac:dyDescent="0.25">
      <c r="A928" s="3">
        <v>4602</v>
      </c>
      <c r="B928" s="35">
        <v>0</v>
      </c>
      <c r="C928" t="e">
        <v>#N/A</v>
      </c>
      <c r="D928" t="e">
        <f t="shared" si="14"/>
        <v>#N/A</v>
      </c>
    </row>
    <row r="929" spans="1:4" x14ac:dyDescent="0.25">
      <c r="A929" s="3">
        <v>4605</v>
      </c>
      <c r="B929" s="35">
        <v>0</v>
      </c>
      <c r="C929" t="e">
        <v>#N/A</v>
      </c>
      <c r="D929" t="e">
        <f t="shared" si="14"/>
        <v>#N/A</v>
      </c>
    </row>
    <row r="930" spans="1:4" x14ac:dyDescent="0.25">
      <c r="A930" s="3">
        <v>4606</v>
      </c>
      <c r="B930" s="35">
        <v>0</v>
      </c>
      <c r="C930" t="e">
        <v>#N/A</v>
      </c>
      <c r="D930" t="e">
        <f t="shared" si="14"/>
        <v>#N/A</v>
      </c>
    </row>
    <row r="931" spans="1:4" x14ac:dyDescent="0.25">
      <c r="A931" s="3">
        <v>4607</v>
      </c>
      <c r="B931" s="35">
        <v>0</v>
      </c>
      <c r="C931" t="e">
        <v>#N/A</v>
      </c>
      <c r="D931" t="e">
        <f t="shared" si="14"/>
        <v>#N/A</v>
      </c>
    </row>
    <row r="932" spans="1:4" x14ac:dyDescent="0.25">
      <c r="A932" s="3">
        <v>4608</v>
      </c>
      <c r="B932" s="35">
        <v>0</v>
      </c>
      <c r="C932" t="e">
        <v>#N/A</v>
      </c>
      <c r="D932" t="e">
        <f t="shared" si="14"/>
        <v>#N/A</v>
      </c>
    </row>
    <row r="933" spans="1:4" x14ac:dyDescent="0.25">
      <c r="A933" s="3">
        <v>4609</v>
      </c>
      <c r="B933" s="35">
        <v>0</v>
      </c>
      <c r="C933" t="e">
        <v>#N/A</v>
      </c>
      <c r="D933" t="e">
        <f t="shared" si="14"/>
        <v>#N/A</v>
      </c>
    </row>
    <row r="934" spans="1:4" x14ac:dyDescent="0.25">
      <c r="A934" s="3">
        <v>4612</v>
      </c>
      <c r="B934" s="35">
        <v>0</v>
      </c>
      <c r="C934" t="e">
        <v>#N/A</v>
      </c>
      <c r="D934" t="e">
        <f t="shared" si="14"/>
        <v>#N/A</v>
      </c>
    </row>
    <row r="935" spans="1:4" x14ac:dyDescent="0.25">
      <c r="A935" s="3">
        <v>4613</v>
      </c>
      <c r="B935" s="35">
        <v>0</v>
      </c>
      <c r="C935" t="e">
        <v>#N/A</v>
      </c>
      <c r="D935" t="e">
        <f t="shared" si="14"/>
        <v>#N/A</v>
      </c>
    </row>
    <row r="936" spans="1:4" x14ac:dyDescent="0.25">
      <c r="A936" s="3">
        <v>4614</v>
      </c>
      <c r="B936" s="35">
        <v>0</v>
      </c>
      <c r="C936" t="e">
        <v>#N/A</v>
      </c>
      <c r="D936" t="e">
        <f t="shared" si="14"/>
        <v>#N/A</v>
      </c>
    </row>
    <row r="937" spans="1:4" x14ac:dyDescent="0.25">
      <c r="A937" s="3">
        <v>4615</v>
      </c>
      <c r="B937" s="35">
        <v>0</v>
      </c>
      <c r="C937" t="e">
        <v>#N/A</v>
      </c>
      <c r="D937" t="e">
        <f t="shared" si="14"/>
        <v>#N/A</v>
      </c>
    </row>
    <row r="938" spans="1:4" x14ac:dyDescent="0.25">
      <c r="A938" s="3">
        <v>4616</v>
      </c>
      <c r="B938" s="35">
        <v>0</v>
      </c>
      <c r="C938" t="e">
        <v>#N/A</v>
      </c>
      <c r="D938" t="e">
        <f t="shared" si="14"/>
        <v>#N/A</v>
      </c>
    </row>
    <row r="939" spans="1:4" x14ac:dyDescent="0.25">
      <c r="A939" s="3">
        <v>4617</v>
      </c>
      <c r="B939" s="35">
        <v>0</v>
      </c>
      <c r="C939" t="e">
        <v>#N/A</v>
      </c>
      <c r="D939" t="e">
        <f t="shared" si="14"/>
        <v>#N/A</v>
      </c>
    </row>
    <row r="940" spans="1:4" x14ac:dyDescent="0.25">
      <c r="A940" s="3">
        <v>4618</v>
      </c>
      <c r="B940" s="35">
        <v>0</v>
      </c>
      <c r="C940" t="e">
        <v>#N/A</v>
      </c>
      <c r="D940" t="e">
        <f t="shared" si="14"/>
        <v>#N/A</v>
      </c>
    </row>
    <row r="941" spans="1:4" x14ac:dyDescent="0.25">
      <c r="A941" s="3">
        <v>4619</v>
      </c>
      <c r="B941" s="35">
        <v>0</v>
      </c>
      <c r="C941" t="e">
        <v>#N/A</v>
      </c>
      <c r="D941" t="e">
        <f t="shared" si="14"/>
        <v>#N/A</v>
      </c>
    </row>
    <row r="942" spans="1:4" x14ac:dyDescent="0.25">
      <c r="A942" s="3">
        <v>4620</v>
      </c>
      <c r="B942" s="35">
        <v>0</v>
      </c>
      <c r="C942" t="e">
        <v>#N/A</v>
      </c>
      <c r="D942" t="e">
        <f t="shared" si="14"/>
        <v>#N/A</v>
      </c>
    </row>
    <row r="943" spans="1:4" x14ac:dyDescent="0.25">
      <c r="A943" s="3">
        <v>4621</v>
      </c>
      <c r="B943" s="35">
        <v>0</v>
      </c>
      <c r="C943" t="e">
        <v>#N/A</v>
      </c>
      <c r="D943" t="e">
        <f t="shared" si="14"/>
        <v>#N/A</v>
      </c>
    </row>
    <row r="944" spans="1:4" x14ac:dyDescent="0.25">
      <c r="A944" s="3">
        <v>4623</v>
      </c>
      <c r="B944" s="35">
        <v>0</v>
      </c>
      <c r="C944" t="e">
        <v>#N/A</v>
      </c>
      <c r="D944" t="e">
        <f t="shared" si="14"/>
        <v>#N/A</v>
      </c>
    </row>
    <row r="945" spans="1:4" x14ac:dyDescent="0.25">
      <c r="A945" s="3">
        <v>4625</v>
      </c>
      <c r="B945" s="35">
        <v>0</v>
      </c>
      <c r="C945" t="e">
        <v>#N/A</v>
      </c>
      <c r="D945" t="e">
        <f t="shared" si="14"/>
        <v>#N/A</v>
      </c>
    </row>
    <row r="946" spans="1:4" x14ac:dyDescent="0.25">
      <c r="A946" s="3">
        <v>4626</v>
      </c>
      <c r="B946" s="35">
        <v>0</v>
      </c>
      <c r="C946" t="e">
        <v>#N/A</v>
      </c>
      <c r="D946" t="e">
        <f t="shared" si="14"/>
        <v>#N/A</v>
      </c>
    </row>
    <row r="947" spans="1:4" x14ac:dyDescent="0.25">
      <c r="A947" s="3">
        <v>4627</v>
      </c>
      <c r="B947" s="35">
        <v>0</v>
      </c>
      <c r="C947" t="e">
        <v>#N/A</v>
      </c>
      <c r="D947" t="e">
        <f t="shared" si="14"/>
        <v>#N/A</v>
      </c>
    </row>
    <row r="948" spans="1:4" x14ac:dyDescent="0.25">
      <c r="A948" s="3">
        <v>4628</v>
      </c>
      <c r="B948" s="35">
        <v>0</v>
      </c>
      <c r="C948" t="e">
        <v>#N/A</v>
      </c>
      <c r="D948" t="e">
        <f t="shared" si="14"/>
        <v>#N/A</v>
      </c>
    </row>
    <row r="949" spans="1:4" x14ac:dyDescent="0.25">
      <c r="A949" s="3">
        <v>4631</v>
      </c>
      <c r="B949" s="35">
        <v>0</v>
      </c>
      <c r="C949" t="e">
        <v>#N/A</v>
      </c>
      <c r="D949" t="e">
        <f t="shared" si="14"/>
        <v>#N/A</v>
      </c>
    </row>
    <row r="950" spans="1:4" x14ac:dyDescent="0.25">
      <c r="A950" s="3">
        <v>4632</v>
      </c>
      <c r="B950" s="35">
        <v>0</v>
      </c>
      <c r="C950" t="e">
        <v>#N/A</v>
      </c>
      <c r="D950" t="e">
        <f t="shared" si="14"/>
        <v>#N/A</v>
      </c>
    </row>
    <row r="951" spans="1:4" x14ac:dyDescent="0.25">
      <c r="A951" s="3">
        <v>4634</v>
      </c>
      <c r="B951" s="35">
        <v>0</v>
      </c>
      <c r="C951" t="e">
        <v>#N/A</v>
      </c>
      <c r="D951" t="e">
        <f t="shared" si="14"/>
        <v>#N/A</v>
      </c>
    </row>
    <row r="952" spans="1:4" x14ac:dyDescent="0.25">
      <c r="A952" s="3">
        <v>4635</v>
      </c>
      <c r="B952" s="35">
        <v>0</v>
      </c>
      <c r="C952" t="e">
        <v>#N/A</v>
      </c>
      <c r="D952" t="e">
        <f t="shared" si="14"/>
        <v>#N/A</v>
      </c>
    </row>
    <row r="953" spans="1:4" x14ac:dyDescent="0.25">
      <c r="A953" s="3">
        <v>4636</v>
      </c>
      <c r="B953" s="35">
        <v>0</v>
      </c>
      <c r="C953" t="e">
        <v>#N/A</v>
      </c>
      <c r="D953" t="e">
        <f t="shared" si="14"/>
        <v>#N/A</v>
      </c>
    </row>
    <row r="954" spans="1:4" x14ac:dyDescent="0.25">
      <c r="A954" s="3">
        <v>4639</v>
      </c>
      <c r="B954" s="35">
        <v>0</v>
      </c>
      <c r="C954" t="e">
        <v>#N/A</v>
      </c>
      <c r="D954" t="e">
        <f t="shared" si="14"/>
        <v>#N/A</v>
      </c>
    </row>
    <row r="955" spans="1:4" x14ac:dyDescent="0.25">
      <c r="A955" s="3">
        <v>4641</v>
      </c>
      <c r="B955" s="35">
        <v>0</v>
      </c>
      <c r="C955" t="e">
        <v>#N/A</v>
      </c>
      <c r="D955" t="e">
        <f t="shared" si="14"/>
        <v>#N/A</v>
      </c>
    </row>
    <row r="956" spans="1:4" x14ac:dyDescent="0.25">
      <c r="A956" s="3">
        <v>4642</v>
      </c>
      <c r="B956" s="35">
        <v>0</v>
      </c>
      <c r="C956" t="e">
        <v>#N/A</v>
      </c>
      <c r="D956" t="e">
        <f t="shared" si="14"/>
        <v>#N/A</v>
      </c>
    </row>
    <row r="957" spans="1:4" x14ac:dyDescent="0.25">
      <c r="A957" s="3">
        <v>4643</v>
      </c>
      <c r="B957" s="35">
        <v>0</v>
      </c>
      <c r="C957" t="e">
        <v>#N/A</v>
      </c>
      <c r="D957" t="e">
        <f t="shared" si="14"/>
        <v>#N/A</v>
      </c>
    </row>
    <row r="958" spans="1:4" x14ac:dyDescent="0.25">
      <c r="A958" s="3">
        <v>4644</v>
      </c>
      <c r="B958" s="35">
        <v>0</v>
      </c>
      <c r="C958" t="e">
        <v>#N/A</v>
      </c>
      <c r="D958" t="e">
        <f t="shared" si="14"/>
        <v>#N/A</v>
      </c>
    </row>
    <row r="959" spans="1:4" x14ac:dyDescent="0.25">
      <c r="A959" s="3">
        <v>4645</v>
      </c>
      <c r="B959" s="35">
        <v>0</v>
      </c>
      <c r="C959" t="e">
        <v>#N/A</v>
      </c>
      <c r="D959" t="e">
        <f t="shared" si="14"/>
        <v>#N/A</v>
      </c>
    </row>
    <row r="960" spans="1:4" x14ac:dyDescent="0.25">
      <c r="A960" s="3">
        <v>4646</v>
      </c>
      <c r="B960" s="35">
        <v>0</v>
      </c>
      <c r="C960" t="e">
        <v>#N/A</v>
      </c>
      <c r="D960" t="e">
        <f t="shared" si="14"/>
        <v>#N/A</v>
      </c>
    </row>
    <row r="961" spans="1:4" x14ac:dyDescent="0.25">
      <c r="A961" s="3">
        <v>4647</v>
      </c>
      <c r="B961" s="35">
        <v>0</v>
      </c>
      <c r="C961" t="e">
        <v>#N/A</v>
      </c>
      <c r="D961" t="e">
        <f t="shared" si="14"/>
        <v>#N/A</v>
      </c>
    </row>
    <row r="962" spans="1:4" x14ac:dyDescent="0.25">
      <c r="A962" s="3">
        <v>4648</v>
      </c>
      <c r="B962" s="35">
        <v>0</v>
      </c>
      <c r="C962" t="e">
        <v>#N/A</v>
      </c>
      <c r="D962" t="e">
        <f t="shared" si="14"/>
        <v>#N/A</v>
      </c>
    </row>
    <row r="963" spans="1:4" x14ac:dyDescent="0.25">
      <c r="A963" s="3">
        <v>4649</v>
      </c>
      <c r="B963" s="35">
        <v>0</v>
      </c>
      <c r="C963" t="e">
        <v>#N/A</v>
      </c>
      <c r="D963" t="e">
        <f t="shared" si="14"/>
        <v>#N/A</v>
      </c>
    </row>
    <row r="964" spans="1:4" x14ac:dyDescent="0.25">
      <c r="A964" s="3">
        <v>4650</v>
      </c>
      <c r="B964" s="35">
        <v>0</v>
      </c>
      <c r="C964" t="e">
        <v>#N/A</v>
      </c>
      <c r="D964" t="e">
        <f t="shared" si="14"/>
        <v>#N/A</v>
      </c>
    </row>
    <row r="965" spans="1:4" x14ac:dyDescent="0.25">
      <c r="A965" s="3">
        <v>4651</v>
      </c>
      <c r="B965" s="35">
        <v>0</v>
      </c>
      <c r="C965" t="e">
        <v>#N/A</v>
      </c>
      <c r="D965" t="e">
        <f t="shared" ref="D965:D1028" si="15">B965-C965</f>
        <v>#N/A</v>
      </c>
    </row>
    <row r="966" spans="1:4" x14ac:dyDescent="0.25">
      <c r="A966" s="3">
        <v>4652</v>
      </c>
      <c r="B966" s="35">
        <v>0</v>
      </c>
      <c r="C966" t="e">
        <v>#N/A</v>
      </c>
      <c r="D966" t="e">
        <f t="shared" si="15"/>
        <v>#N/A</v>
      </c>
    </row>
    <row r="967" spans="1:4" x14ac:dyDescent="0.25">
      <c r="A967" s="3">
        <v>4653</v>
      </c>
      <c r="B967" s="35">
        <v>0</v>
      </c>
      <c r="C967" t="e">
        <v>#N/A</v>
      </c>
      <c r="D967" t="e">
        <f t="shared" si="15"/>
        <v>#N/A</v>
      </c>
    </row>
    <row r="968" spans="1:4" x14ac:dyDescent="0.25">
      <c r="A968" s="3">
        <v>4654</v>
      </c>
      <c r="B968" s="35">
        <v>0</v>
      </c>
      <c r="C968" t="e">
        <v>#N/A</v>
      </c>
      <c r="D968" t="e">
        <f t="shared" si="15"/>
        <v>#N/A</v>
      </c>
    </row>
    <row r="969" spans="1:4" x14ac:dyDescent="0.25">
      <c r="A969" s="3">
        <v>4655</v>
      </c>
      <c r="B969" s="35">
        <v>0</v>
      </c>
      <c r="C969" t="e">
        <v>#N/A</v>
      </c>
      <c r="D969" t="e">
        <f t="shared" si="15"/>
        <v>#N/A</v>
      </c>
    </row>
    <row r="970" spans="1:4" x14ac:dyDescent="0.25">
      <c r="A970" s="3">
        <v>4656</v>
      </c>
      <c r="B970" s="35">
        <v>0</v>
      </c>
      <c r="C970" t="e">
        <v>#N/A</v>
      </c>
      <c r="D970" t="e">
        <f t="shared" si="15"/>
        <v>#N/A</v>
      </c>
    </row>
    <row r="971" spans="1:4" x14ac:dyDescent="0.25">
      <c r="A971" s="3">
        <v>4657</v>
      </c>
      <c r="B971" s="35">
        <v>0</v>
      </c>
      <c r="C971" t="e">
        <v>#N/A</v>
      </c>
      <c r="D971" t="e">
        <f t="shared" si="15"/>
        <v>#N/A</v>
      </c>
    </row>
    <row r="972" spans="1:4" x14ac:dyDescent="0.25">
      <c r="A972" s="3">
        <v>4658</v>
      </c>
      <c r="B972" s="35">
        <v>0</v>
      </c>
      <c r="C972" t="e">
        <v>#N/A</v>
      </c>
      <c r="D972" t="e">
        <f t="shared" si="15"/>
        <v>#N/A</v>
      </c>
    </row>
    <row r="973" spans="1:4" x14ac:dyDescent="0.25">
      <c r="A973" s="3">
        <v>4659</v>
      </c>
      <c r="B973" s="35">
        <v>0</v>
      </c>
      <c r="C973" t="e">
        <v>#N/A</v>
      </c>
      <c r="D973" t="e">
        <f t="shared" si="15"/>
        <v>#N/A</v>
      </c>
    </row>
    <row r="974" spans="1:4" x14ac:dyDescent="0.25">
      <c r="A974" s="3">
        <v>4660</v>
      </c>
      <c r="B974" s="35">
        <v>0</v>
      </c>
      <c r="C974" t="e">
        <v>#N/A</v>
      </c>
      <c r="D974" t="e">
        <f t="shared" si="15"/>
        <v>#N/A</v>
      </c>
    </row>
    <row r="975" spans="1:4" x14ac:dyDescent="0.25">
      <c r="A975" s="3">
        <v>4661</v>
      </c>
      <c r="B975" s="35">
        <v>0</v>
      </c>
      <c r="C975" t="e">
        <v>#N/A</v>
      </c>
      <c r="D975" t="e">
        <f t="shared" si="15"/>
        <v>#N/A</v>
      </c>
    </row>
    <row r="976" spans="1:4" x14ac:dyDescent="0.25">
      <c r="A976" s="3">
        <v>4662</v>
      </c>
      <c r="B976" s="35">
        <v>0</v>
      </c>
      <c r="C976" t="e">
        <v>#N/A</v>
      </c>
      <c r="D976" t="e">
        <f t="shared" si="15"/>
        <v>#N/A</v>
      </c>
    </row>
    <row r="977" spans="1:4" x14ac:dyDescent="0.25">
      <c r="A977" s="3">
        <v>4663</v>
      </c>
      <c r="B977" s="35">
        <v>0</v>
      </c>
      <c r="C977" t="e">
        <v>#N/A</v>
      </c>
      <c r="D977" t="e">
        <f t="shared" si="15"/>
        <v>#N/A</v>
      </c>
    </row>
    <row r="978" spans="1:4" x14ac:dyDescent="0.25">
      <c r="A978" s="3">
        <v>4664</v>
      </c>
      <c r="B978" s="35">
        <v>0</v>
      </c>
      <c r="C978" t="e">
        <v>#N/A</v>
      </c>
      <c r="D978" t="e">
        <f t="shared" si="15"/>
        <v>#N/A</v>
      </c>
    </row>
    <row r="979" spans="1:4" x14ac:dyDescent="0.25">
      <c r="A979" s="3">
        <v>4665</v>
      </c>
      <c r="B979" s="35">
        <v>146050.32</v>
      </c>
      <c r="C979">
        <v>146050.32</v>
      </c>
      <c r="D979">
        <f t="shared" si="15"/>
        <v>0</v>
      </c>
    </row>
    <row r="980" spans="1:4" x14ac:dyDescent="0.25">
      <c r="A980" s="3">
        <v>4669</v>
      </c>
      <c r="B980" s="35">
        <v>0</v>
      </c>
      <c r="C980" t="e">
        <v>#N/A</v>
      </c>
      <c r="D980" t="e">
        <f t="shared" si="15"/>
        <v>#N/A</v>
      </c>
    </row>
    <row r="981" spans="1:4" x14ac:dyDescent="0.25">
      <c r="A981" s="3">
        <v>4670</v>
      </c>
      <c r="B981" s="35">
        <v>0</v>
      </c>
      <c r="C981" t="e">
        <v>#N/A</v>
      </c>
      <c r="D981" t="e">
        <f t="shared" si="15"/>
        <v>#N/A</v>
      </c>
    </row>
    <row r="982" spans="1:4" x14ac:dyDescent="0.25">
      <c r="A982" s="3">
        <v>4671</v>
      </c>
      <c r="B982" s="35">
        <v>0</v>
      </c>
      <c r="C982" t="e">
        <v>#N/A</v>
      </c>
      <c r="D982" t="e">
        <f t="shared" si="15"/>
        <v>#N/A</v>
      </c>
    </row>
    <row r="983" spans="1:4" x14ac:dyDescent="0.25">
      <c r="A983" s="3">
        <v>4672</v>
      </c>
      <c r="B983" s="35">
        <v>0</v>
      </c>
      <c r="C983" t="e">
        <v>#N/A</v>
      </c>
      <c r="D983" t="e">
        <f t="shared" si="15"/>
        <v>#N/A</v>
      </c>
    </row>
    <row r="984" spans="1:4" x14ac:dyDescent="0.25">
      <c r="A984" s="3">
        <v>4674</v>
      </c>
      <c r="B984" s="35">
        <v>0</v>
      </c>
      <c r="C984" t="e">
        <v>#N/A</v>
      </c>
      <c r="D984" t="e">
        <f t="shared" si="15"/>
        <v>#N/A</v>
      </c>
    </row>
    <row r="985" spans="1:4" x14ac:dyDescent="0.25">
      <c r="A985" s="3">
        <v>4675</v>
      </c>
      <c r="B985" s="35">
        <v>0</v>
      </c>
      <c r="C985" t="e">
        <v>#N/A</v>
      </c>
      <c r="D985" t="e">
        <f t="shared" si="15"/>
        <v>#N/A</v>
      </c>
    </row>
    <row r="986" spans="1:4" x14ac:dyDescent="0.25">
      <c r="A986" s="3">
        <v>4677</v>
      </c>
      <c r="B986" s="35">
        <v>0</v>
      </c>
      <c r="C986" t="e">
        <v>#N/A</v>
      </c>
      <c r="D986" t="e">
        <f t="shared" si="15"/>
        <v>#N/A</v>
      </c>
    </row>
    <row r="987" spans="1:4" x14ac:dyDescent="0.25">
      <c r="A987" s="3">
        <v>4678</v>
      </c>
      <c r="B987" s="35">
        <v>0</v>
      </c>
      <c r="C987" t="e">
        <v>#N/A</v>
      </c>
      <c r="D987" t="e">
        <f t="shared" si="15"/>
        <v>#N/A</v>
      </c>
    </row>
    <row r="988" spans="1:4" x14ac:dyDescent="0.25">
      <c r="A988" s="3">
        <v>4679</v>
      </c>
      <c r="B988" s="35">
        <v>0</v>
      </c>
      <c r="C988" t="e">
        <v>#N/A</v>
      </c>
      <c r="D988" t="e">
        <f t="shared" si="15"/>
        <v>#N/A</v>
      </c>
    </row>
    <row r="989" spans="1:4" x14ac:dyDescent="0.25">
      <c r="A989" s="3">
        <v>4680</v>
      </c>
      <c r="B989" s="35">
        <v>0</v>
      </c>
      <c r="C989" t="e">
        <v>#N/A</v>
      </c>
      <c r="D989" t="e">
        <f t="shared" si="15"/>
        <v>#N/A</v>
      </c>
    </row>
    <row r="990" spans="1:4" x14ac:dyDescent="0.25">
      <c r="A990" s="3">
        <v>4683</v>
      </c>
      <c r="B990" s="35">
        <v>0</v>
      </c>
      <c r="C990" t="e">
        <v>#N/A</v>
      </c>
      <c r="D990" t="e">
        <f t="shared" si="15"/>
        <v>#N/A</v>
      </c>
    </row>
    <row r="991" spans="1:4" x14ac:dyDescent="0.25">
      <c r="A991" s="3">
        <v>4684</v>
      </c>
      <c r="B991" s="35">
        <v>0</v>
      </c>
      <c r="C991" t="e">
        <v>#N/A</v>
      </c>
      <c r="D991" t="e">
        <f t="shared" si="15"/>
        <v>#N/A</v>
      </c>
    </row>
    <row r="992" spans="1:4" x14ac:dyDescent="0.25">
      <c r="A992" s="3">
        <v>4687</v>
      </c>
      <c r="B992" s="35">
        <v>0</v>
      </c>
      <c r="C992" t="e">
        <v>#N/A</v>
      </c>
      <c r="D992" t="e">
        <f t="shared" si="15"/>
        <v>#N/A</v>
      </c>
    </row>
    <row r="993" spans="1:4" x14ac:dyDescent="0.25">
      <c r="A993" s="3">
        <v>4689</v>
      </c>
      <c r="B993" s="35">
        <v>0</v>
      </c>
      <c r="C993" t="e">
        <v>#N/A</v>
      </c>
      <c r="D993" t="e">
        <f t="shared" si="15"/>
        <v>#N/A</v>
      </c>
    </row>
    <row r="994" spans="1:4" x14ac:dyDescent="0.25">
      <c r="A994" s="3">
        <v>4691</v>
      </c>
      <c r="B994" s="35">
        <v>0</v>
      </c>
      <c r="C994" t="e">
        <v>#N/A</v>
      </c>
      <c r="D994" t="e">
        <f t="shared" si="15"/>
        <v>#N/A</v>
      </c>
    </row>
    <row r="995" spans="1:4" x14ac:dyDescent="0.25">
      <c r="A995" s="3">
        <v>4693</v>
      </c>
      <c r="B995" s="35">
        <v>0</v>
      </c>
      <c r="C995" t="e">
        <v>#N/A</v>
      </c>
      <c r="D995" t="e">
        <f t="shared" si="15"/>
        <v>#N/A</v>
      </c>
    </row>
    <row r="996" spans="1:4" x14ac:dyDescent="0.25">
      <c r="A996" s="3">
        <v>4694</v>
      </c>
      <c r="B996" s="35">
        <v>0</v>
      </c>
      <c r="C996" t="e">
        <v>#N/A</v>
      </c>
      <c r="D996" t="e">
        <f t="shared" si="15"/>
        <v>#N/A</v>
      </c>
    </row>
    <row r="997" spans="1:4" x14ac:dyDescent="0.25">
      <c r="A997" s="3">
        <v>4695</v>
      </c>
      <c r="B997" s="35">
        <v>0</v>
      </c>
      <c r="C997" t="e">
        <v>#N/A</v>
      </c>
      <c r="D997" t="e">
        <f t="shared" si="15"/>
        <v>#N/A</v>
      </c>
    </row>
    <row r="998" spans="1:4" x14ac:dyDescent="0.25">
      <c r="A998" s="3">
        <v>4699</v>
      </c>
      <c r="B998" s="35">
        <v>0</v>
      </c>
      <c r="C998" t="e">
        <v>#N/A</v>
      </c>
      <c r="D998" t="e">
        <f t="shared" si="15"/>
        <v>#N/A</v>
      </c>
    </row>
    <row r="999" spans="1:4" x14ac:dyDescent="0.25">
      <c r="A999" s="3">
        <v>4706</v>
      </c>
      <c r="B999" s="35">
        <v>0</v>
      </c>
      <c r="C999" t="e">
        <v>#N/A</v>
      </c>
      <c r="D999" t="e">
        <f t="shared" si="15"/>
        <v>#N/A</v>
      </c>
    </row>
    <row r="1000" spans="1:4" x14ac:dyDescent="0.25">
      <c r="A1000" s="3">
        <v>4709</v>
      </c>
      <c r="B1000" s="35">
        <v>0</v>
      </c>
      <c r="C1000" t="e">
        <v>#N/A</v>
      </c>
      <c r="D1000" t="e">
        <f t="shared" si="15"/>
        <v>#N/A</v>
      </c>
    </row>
    <row r="1001" spans="1:4" x14ac:dyDescent="0.25">
      <c r="A1001" s="3">
        <v>4717</v>
      </c>
      <c r="B1001" s="35">
        <v>0</v>
      </c>
      <c r="C1001" t="e">
        <v>#N/A</v>
      </c>
      <c r="D1001" t="e">
        <f t="shared" si="15"/>
        <v>#N/A</v>
      </c>
    </row>
    <row r="1002" spans="1:4" x14ac:dyDescent="0.25">
      <c r="A1002" s="3">
        <v>4718</v>
      </c>
      <c r="B1002" s="35">
        <v>0</v>
      </c>
      <c r="C1002" t="e">
        <v>#N/A</v>
      </c>
      <c r="D1002" t="e">
        <f t="shared" si="15"/>
        <v>#N/A</v>
      </c>
    </row>
    <row r="1003" spans="1:4" x14ac:dyDescent="0.25">
      <c r="A1003" s="3">
        <v>4720</v>
      </c>
      <c r="B1003" s="35">
        <v>0</v>
      </c>
      <c r="C1003" t="e">
        <v>#N/A</v>
      </c>
      <c r="D1003" t="e">
        <f t="shared" si="15"/>
        <v>#N/A</v>
      </c>
    </row>
    <row r="1004" spans="1:4" x14ac:dyDescent="0.25">
      <c r="A1004" s="3">
        <v>4722</v>
      </c>
      <c r="B1004" s="35">
        <v>0</v>
      </c>
      <c r="C1004" t="e">
        <v>#N/A</v>
      </c>
      <c r="D1004" t="e">
        <f t="shared" si="15"/>
        <v>#N/A</v>
      </c>
    </row>
    <row r="1005" spans="1:4" x14ac:dyDescent="0.25">
      <c r="A1005" s="3">
        <v>4723</v>
      </c>
      <c r="B1005" s="35">
        <v>0</v>
      </c>
      <c r="C1005" t="e">
        <v>#N/A</v>
      </c>
      <c r="D1005" t="e">
        <f t="shared" si="15"/>
        <v>#N/A</v>
      </c>
    </row>
    <row r="1006" spans="1:4" x14ac:dyDescent="0.25">
      <c r="A1006" s="3">
        <v>4724</v>
      </c>
      <c r="B1006" s="35">
        <v>0</v>
      </c>
      <c r="C1006" t="e">
        <v>#N/A</v>
      </c>
      <c r="D1006" t="e">
        <f t="shared" si="15"/>
        <v>#N/A</v>
      </c>
    </row>
    <row r="1007" spans="1:4" x14ac:dyDescent="0.25">
      <c r="A1007" s="3">
        <v>4725</v>
      </c>
      <c r="B1007" s="35">
        <v>0</v>
      </c>
      <c r="C1007" t="e">
        <v>#N/A</v>
      </c>
      <c r="D1007" t="e">
        <f t="shared" si="15"/>
        <v>#N/A</v>
      </c>
    </row>
    <row r="1008" spans="1:4" x14ac:dyDescent="0.25">
      <c r="A1008" s="3">
        <v>4726</v>
      </c>
      <c r="B1008" s="35">
        <v>0</v>
      </c>
      <c r="C1008" t="e">
        <v>#N/A</v>
      </c>
      <c r="D1008" t="e">
        <f t="shared" si="15"/>
        <v>#N/A</v>
      </c>
    </row>
    <row r="1009" spans="1:4" x14ac:dyDescent="0.25">
      <c r="A1009" s="3">
        <v>4728</v>
      </c>
      <c r="B1009" s="35">
        <v>0</v>
      </c>
      <c r="C1009" t="e">
        <v>#N/A</v>
      </c>
      <c r="D1009" t="e">
        <f t="shared" si="15"/>
        <v>#N/A</v>
      </c>
    </row>
    <row r="1010" spans="1:4" x14ac:dyDescent="0.25">
      <c r="A1010" s="3">
        <v>4731</v>
      </c>
      <c r="B1010" s="35">
        <v>0</v>
      </c>
      <c r="C1010" t="e">
        <v>#N/A</v>
      </c>
      <c r="D1010" t="e">
        <f t="shared" si="15"/>
        <v>#N/A</v>
      </c>
    </row>
    <row r="1011" spans="1:4" x14ac:dyDescent="0.25">
      <c r="A1011" s="3">
        <v>4733</v>
      </c>
      <c r="B1011" s="35">
        <v>0</v>
      </c>
      <c r="C1011" t="e">
        <v>#N/A</v>
      </c>
      <c r="D1011" t="e">
        <f t="shared" si="15"/>
        <v>#N/A</v>
      </c>
    </row>
    <row r="1012" spans="1:4" x14ac:dyDescent="0.25">
      <c r="A1012" s="3">
        <v>4734</v>
      </c>
      <c r="B1012" s="35">
        <v>0</v>
      </c>
      <c r="C1012" t="e">
        <v>#N/A</v>
      </c>
      <c r="D1012" t="e">
        <f t="shared" si="15"/>
        <v>#N/A</v>
      </c>
    </row>
    <row r="1013" spans="1:4" x14ac:dyDescent="0.25">
      <c r="A1013" s="3">
        <v>4735</v>
      </c>
      <c r="B1013" s="35">
        <v>0</v>
      </c>
      <c r="C1013" t="e">
        <v>#N/A</v>
      </c>
      <c r="D1013" t="e">
        <f t="shared" si="15"/>
        <v>#N/A</v>
      </c>
    </row>
    <row r="1014" spans="1:4" x14ac:dyDescent="0.25">
      <c r="A1014" s="3">
        <v>4736</v>
      </c>
      <c r="B1014" s="35">
        <v>0</v>
      </c>
      <c r="C1014" t="e">
        <v>#N/A</v>
      </c>
      <c r="D1014" t="e">
        <f t="shared" si="15"/>
        <v>#N/A</v>
      </c>
    </row>
    <row r="1015" spans="1:4" x14ac:dyDescent="0.25">
      <c r="A1015" s="3">
        <v>5735</v>
      </c>
      <c r="B1015" s="35">
        <v>0</v>
      </c>
      <c r="C1015" t="e">
        <v>#N/A</v>
      </c>
      <c r="D1015" t="e">
        <f t="shared" si="15"/>
        <v>#N/A</v>
      </c>
    </row>
    <row r="1016" spans="1:4" x14ac:dyDescent="0.25">
      <c r="A1016" s="3">
        <v>5736</v>
      </c>
      <c r="B1016" s="35">
        <v>0</v>
      </c>
      <c r="C1016" t="e">
        <v>#N/A</v>
      </c>
      <c r="D1016" t="e">
        <f t="shared" si="15"/>
        <v>#N/A</v>
      </c>
    </row>
    <row r="1017" spans="1:4" x14ac:dyDescent="0.25">
      <c r="A1017" s="3">
        <v>5739</v>
      </c>
      <c r="B1017" s="35">
        <v>0</v>
      </c>
      <c r="C1017" t="e">
        <v>#N/A</v>
      </c>
      <c r="D1017" t="e">
        <f t="shared" si="15"/>
        <v>#N/A</v>
      </c>
    </row>
    <row r="1018" spans="1:4" x14ac:dyDescent="0.25">
      <c r="A1018" s="3">
        <v>5741</v>
      </c>
      <c r="B1018" s="35">
        <v>0</v>
      </c>
      <c r="C1018" t="e">
        <v>#N/A</v>
      </c>
      <c r="D1018" t="e">
        <f t="shared" si="15"/>
        <v>#N/A</v>
      </c>
    </row>
    <row r="1019" spans="1:4" x14ac:dyDescent="0.25">
      <c r="A1019" s="3">
        <v>5742</v>
      </c>
      <c r="B1019" s="35">
        <v>0</v>
      </c>
      <c r="C1019" t="e">
        <v>#N/A</v>
      </c>
      <c r="D1019" t="e">
        <f t="shared" si="15"/>
        <v>#N/A</v>
      </c>
    </row>
    <row r="1020" spans="1:4" x14ac:dyDescent="0.25">
      <c r="A1020" s="3">
        <v>5743</v>
      </c>
      <c r="B1020" s="35">
        <v>0</v>
      </c>
      <c r="C1020" t="e">
        <v>#N/A</v>
      </c>
      <c r="D1020" t="e">
        <f t="shared" si="15"/>
        <v>#N/A</v>
      </c>
    </row>
    <row r="1021" spans="1:4" x14ac:dyDescent="0.25">
      <c r="A1021" s="3">
        <v>5744</v>
      </c>
      <c r="B1021" s="35">
        <v>0</v>
      </c>
      <c r="C1021" t="e">
        <v>#N/A</v>
      </c>
      <c r="D1021" t="e">
        <f t="shared" si="15"/>
        <v>#N/A</v>
      </c>
    </row>
    <row r="1022" spans="1:4" x14ac:dyDescent="0.25">
      <c r="A1022" s="3">
        <v>5745</v>
      </c>
      <c r="B1022" s="35">
        <v>0</v>
      </c>
      <c r="C1022" t="e">
        <v>#N/A</v>
      </c>
      <c r="D1022" t="e">
        <f t="shared" si="15"/>
        <v>#N/A</v>
      </c>
    </row>
    <row r="1023" spans="1:4" x14ac:dyDescent="0.25">
      <c r="A1023" s="3">
        <v>5746</v>
      </c>
      <c r="B1023" s="35">
        <v>0</v>
      </c>
      <c r="C1023" t="e">
        <v>#N/A</v>
      </c>
      <c r="D1023" t="e">
        <f t="shared" si="15"/>
        <v>#N/A</v>
      </c>
    </row>
    <row r="1024" spans="1:4" x14ac:dyDescent="0.25">
      <c r="A1024" s="3">
        <v>5747</v>
      </c>
      <c r="B1024" s="35">
        <v>0</v>
      </c>
      <c r="C1024" t="e">
        <v>#N/A</v>
      </c>
      <c r="D1024" t="e">
        <f t="shared" si="15"/>
        <v>#N/A</v>
      </c>
    </row>
    <row r="1025" spans="1:4" x14ac:dyDescent="0.25">
      <c r="A1025" s="3">
        <v>5750</v>
      </c>
      <c r="B1025" s="35">
        <v>0</v>
      </c>
      <c r="C1025" t="e">
        <v>#N/A</v>
      </c>
      <c r="D1025" t="e">
        <f t="shared" si="15"/>
        <v>#N/A</v>
      </c>
    </row>
    <row r="1026" spans="1:4" x14ac:dyDescent="0.25">
      <c r="A1026" s="3">
        <v>5751</v>
      </c>
      <c r="B1026" s="35">
        <v>0</v>
      </c>
      <c r="C1026" t="e">
        <v>#N/A</v>
      </c>
      <c r="D1026" t="e">
        <f t="shared" si="15"/>
        <v>#N/A</v>
      </c>
    </row>
    <row r="1027" spans="1:4" x14ac:dyDescent="0.25">
      <c r="A1027" s="3">
        <v>5753</v>
      </c>
      <c r="B1027" s="35">
        <v>1034912.19</v>
      </c>
      <c r="C1027">
        <v>1034912.19</v>
      </c>
      <c r="D1027">
        <f t="shared" si="15"/>
        <v>0</v>
      </c>
    </row>
    <row r="1028" spans="1:4" x14ac:dyDescent="0.25">
      <c r="A1028" s="3">
        <v>5754</v>
      </c>
      <c r="B1028" s="35">
        <v>0</v>
      </c>
      <c r="C1028" t="e">
        <v>#N/A</v>
      </c>
      <c r="D1028" t="e">
        <f t="shared" si="15"/>
        <v>#N/A</v>
      </c>
    </row>
    <row r="1029" spans="1:4" x14ac:dyDescent="0.25">
      <c r="A1029" s="3">
        <v>5755</v>
      </c>
      <c r="B1029" s="35">
        <v>0</v>
      </c>
      <c r="C1029" t="e">
        <v>#N/A</v>
      </c>
      <c r="D1029" t="e">
        <f t="shared" ref="D1029:D1092" si="16">B1029-C1029</f>
        <v>#N/A</v>
      </c>
    </row>
    <row r="1030" spans="1:4" x14ac:dyDescent="0.25">
      <c r="A1030" s="3">
        <v>5756</v>
      </c>
      <c r="B1030" s="35">
        <v>0</v>
      </c>
      <c r="C1030" t="e">
        <v>#N/A</v>
      </c>
      <c r="D1030" t="e">
        <f t="shared" si="16"/>
        <v>#N/A</v>
      </c>
    </row>
    <row r="1031" spans="1:4" x14ac:dyDescent="0.25">
      <c r="A1031" s="3">
        <v>5757</v>
      </c>
      <c r="B1031" s="35">
        <v>0</v>
      </c>
      <c r="C1031" t="e">
        <v>#N/A</v>
      </c>
      <c r="D1031" t="e">
        <f t="shared" si="16"/>
        <v>#N/A</v>
      </c>
    </row>
    <row r="1032" spans="1:4" x14ac:dyDescent="0.25">
      <c r="A1032" s="3">
        <v>5758</v>
      </c>
      <c r="B1032" s="35">
        <v>0</v>
      </c>
      <c r="C1032" t="e">
        <v>#N/A</v>
      </c>
      <c r="D1032" t="e">
        <f t="shared" si="16"/>
        <v>#N/A</v>
      </c>
    </row>
    <row r="1033" spans="1:4" x14ac:dyDescent="0.25">
      <c r="A1033" s="3">
        <v>5759</v>
      </c>
      <c r="B1033" s="35">
        <v>0</v>
      </c>
      <c r="C1033" t="e">
        <v>#N/A</v>
      </c>
      <c r="D1033" t="e">
        <f t="shared" si="16"/>
        <v>#N/A</v>
      </c>
    </row>
    <row r="1034" spans="1:4" x14ac:dyDescent="0.25">
      <c r="A1034" s="3">
        <v>5760</v>
      </c>
      <c r="B1034" s="35">
        <v>0</v>
      </c>
      <c r="C1034" t="e">
        <v>#N/A</v>
      </c>
      <c r="D1034" t="e">
        <f t="shared" si="16"/>
        <v>#N/A</v>
      </c>
    </row>
    <row r="1035" spans="1:4" x14ac:dyDescent="0.25">
      <c r="A1035" s="3">
        <v>5761</v>
      </c>
      <c r="B1035" s="35">
        <v>0</v>
      </c>
      <c r="C1035" t="e">
        <v>#N/A</v>
      </c>
      <c r="D1035" t="e">
        <f t="shared" si="16"/>
        <v>#N/A</v>
      </c>
    </row>
    <row r="1036" spans="1:4" x14ac:dyDescent="0.25">
      <c r="A1036" s="3">
        <v>5762</v>
      </c>
      <c r="B1036" s="35">
        <v>0</v>
      </c>
      <c r="C1036" t="e">
        <v>#N/A</v>
      </c>
      <c r="D1036" t="e">
        <f t="shared" si="16"/>
        <v>#N/A</v>
      </c>
    </row>
    <row r="1037" spans="1:4" x14ac:dyDescent="0.25">
      <c r="A1037" s="3">
        <v>5763</v>
      </c>
      <c r="B1037" s="35">
        <v>0</v>
      </c>
      <c r="C1037" t="e">
        <v>#N/A</v>
      </c>
      <c r="D1037" t="e">
        <f t="shared" si="16"/>
        <v>#N/A</v>
      </c>
    </row>
    <row r="1038" spans="1:4" x14ac:dyDescent="0.25">
      <c r="A1038" s="3">
        <v>5764</v>
      </c>
      <c r="B1038" s="35">
        <v>0</v>
      </c>
      <c r="C1038" t="e">
        <v>#N/A</v>
      </c>
      <c r="D1038" t="e">
        <f t="shared" si="16"/>
        <v>#N/A</v>
      </c>
    </row>
    <row r="1039" spans="1:4" x14ac:dyDescent="0.25">
      <c r="A1039" s="3">
        <v>5765</v>
      </c>
      <c r="B1039" s="35">
        <v>0</v>
      </c>
      <c r="C1039" t="e">
        <v>#N/A</v>
      </c>
      <c r="D1039" t="e">
        <f t="shared" si="16"/>
        <v>#N/A</v>
      </c>
    </row>
    <row r="1040" spans="1:4" x14ac:dyDescent="0.25">
      <c r="A1040" s="3">
        <v>5767</v>
      </c>
      <c r="B1040" s="35">
        <v>0</v>
      </c>
      <c r="C1040" t="e">
        <v>#N/A</v>
      </c>
      <c r="D1040" t="e">
        <f t="shared" si="16"/>
        <v>#N/A</v>
      </c>
    </row>
    <row r="1041" spans="1:4" x14ac:dyDescent="0.25">
      <c r="A1041" s="3">
        <v>5768</v>
      </c>
      <c r="B1041" s="35">
        <v>0</v>
      </c>
      <c r="C1041" t="e">
        <v>#N/A</v>
      </c>
      <c r="D1041" t="e">
        <f t="shared" si="16"/>
        <v>#N/A</v>
      </c>
    </row>
    <row r="1042" spans="1:4" x14ac:dyDescent="0.25">
      <c r="A1042" s="3">
        <v>5769</v>
      </c>
      <c r="B1042" s="35">
        <v>0</v>
      </c>
      <c r="C1042" t="e">
        <v>#N/A</v>
      </c>
      <c r="D1042" t="e">
        <f t="shared" si="16"/>
        <v>#N/A</v>
      </c>
    </row>
    <row r="1043" spans="1:4" x14ac:dyDescent="0.25">
      <c r="A1043" s="3">
        <v>5770</v>
      </c>
      <c r="B1043" s="35">
        <v>0</v>
      </c>
      <c r="C1043" t="e">
        <v>#N/A</v>
      </c>
      <c r="D1043" t="e">
        <f t="shared" si="16"/>
        <v>#N/A</v>
      </c>
    </row>
    <row r="1044" spans="1:4" x14ac:dyDescent="0.25">
      <c r="A1044" s="3">
        <v>5771</v>
      </c>
      <c r="B1044" s="35">
        <v>0</v>
      </c>
      <c r="C1044" t="e">
        <v>#N/A</v>
      </c>
      <c r="D1044" t="e">
        <f t="shared" si="16"/>
        <v>#N/A</v>
      </c>
    </row>
    <row r="1045" spans="1:4" x14ac:dyDescent="0.25">
      <c r="A1045" s="3">
        <v>5772</v>
      </c>
      <c r="B1045" s="35">
        <v>0</v>
      </c>
      <c r="C1045" t="e">
        <v>#N/A</v>
      </c>
      <c r="D1045" t="e">
        <f t="shared" si="16"/>
        <v>#N/A</v>
      </c>
    </row>
    <row r="1046" spans="1:4" x14ac:dyDescent="0.25">
      <c r="A1046" s="3">
        <v>5773</v>
      </c>
      <c r="B1046" s="35">
        <v>0</v>
      </c>
      <c r="C1046" t="e">
        <v>#N/A</v>
      </c>
      <c r="D1046" t="e">
        <f t="shared" si="16"/>
        <v>#N/A</v>
      </c>
    </row>
    <row r="1047" spans="1:4" x14ac:dyDescent="0.25">
      <c r="A1047" s="3">
        <v>5774</v>
      </c>
      <c r="B1047" s="35">
        <v>0</v>
      </c>
      <c r="C1047" t="e">
        <v>#N/A</v>
      </c>
      <c r="D1047" t="e">
        <f t="shared" si="16"/>
        <v>#N/A</v>
      </c>
    </row>
    <row r="1048" spans="1:4" x14ac:dyDescent="0.25">
      <c r="A1048" s="3">
        <v>5775</v>
      </c>
      <c r="B1048" s="35">
        <v>0</v>
      </c>
      <c r="C1048" t="e">
        <v>#N/A</v>
      </c>
      <c r="D1048" t="e">
        <f t="shared" si="16"/>
        <v>#N/A</v>
      </c>
    </row>
    <row r="1049" spans="1:4" x14ac:dyDescent="0.25">
      <c r="A1049" s="3">
        <v>5789</v>
      </c>
      <c r="B1049" s="35">
        <v>0</v>
      </c>
      <c r="C1049" t="e">
        <v>#N/A</v>
      </c>
      <c r="D1049" t="e">
        <f t="shared" si="16"/>
        <v>#N/A</v>
      </c>
    </row>
    <row r="1050" spans="1:4" x14ac:dyDescent="0.25">
      <c r="A1050" s="3">
        <v>5790</v>
      </c>
      <c r="B1050" s="35">
        <v>0</v>
      </c>
      <c r="C1050" t="e">
        <v>#N/A</v>
      </c>
      <c r="D1050" t="e">
        <f t="shared" si="16"/>
        <v>#N/A</v>
      </c>
    </row>
    <row r="1051" spans="1:4" x14ac:dyDescent="0.25">
      <c r="A1051" s="3">
        <v>5792</v>
      </c>
      <c r="B1051" s="35">
        <v>0</v>
      </c>
      <c r="C1051" t="e">
        <v>#N/A</v>
      </c>
      <c r="D1051" t="e">
        <f t="shared" si="16"/>
        <v>#N/A</v>
      </c>
    </row>
    <row r="1052" spans="1:4" x14ac:dyDescent="0.25">
      <c r="A1052" s="3">
        <v>5793</v>
      </c>
      <c r="B1052" s="35">
        <v>0</v>
      </c>
      <c r="C1052" t="e">
        <v>#N/A</v>
      </c>
      <c r="D1052" t="e">
        <f t="shared" si="16"/>
        <v>#N/A</v>
      </c>
    </row>
    <row r="1053" spans="1:4" x14ac:dyDescent="0.25">
      <c r="A1053" s="3">
        <v>5795</v>
      </c>
      <c r="B1053" s="35">
        <v>0</v>
      </c>
      <c r="C1053" t="e">
        <v>#N/A</v>
      </c>
      <c r="D1053" t="e">
        <f t="shared" si="16"/>
        <v>#N/A</v>
      </c>
    </row>
    <row r="1054" spans="1:4" x14ac:dyDescent="0.25">
      <c r="A1054" s="3">
        <v>5799</v>
      </c>
      <c r="B1054" s="35">
        <v>0</v>
      </c>
      <c r="C1054" t="e">
        <v>#N/A</v>
      </c>
      <c r="D1054" t="e">
        <f t="shared" si="16"/>
        <v>#N/A</v>
      </c>
    </row>
    <row r="1055" spans="1:4" x14ac:dyDescent="0.25">
      <c r="A1055" s="3">
        <v>5800</v>
      </c>
      <c r="B1055" s="35">
        <v>0</v>
      </c>
      <c r="C1055" t="e">
        <v>#N/A</v>
      </c>
      <c r="D1055" t="e">
        <f t="shared" si="16"/>
        <v>#N/A</v>
      </c>
    </row>
    <row r="1056" spans="1:4" x14ac:dyDescent="0.25">
      <c r="A1056" s="3">
        <v>5808</v>
      </c>
      <c r="B1056" s="35">
        <v>0</v>
      </c>
      <c r="C1056" t="e">
        <v>#N/A</v>
      </c>
      <c r="D1056" t="e">
        <f t="shared" si="16"/>
        <v>#N/A</v>
      </c>
    </row>
    <row r="1057" spans="1:4" x14ac:dyDescent="0.25">
      <c r="A1057" s="3">
        <v>5809</v>
      </c>
      <c r="B1057" s="35">
        <v>0</v>
      </c>
      <c r="C1057" t="e">
        <v>#N/A</v>
      </c>
      <c r="D1057" t="e">
        <f t="shared" si="16"/>
        <v>#N/A</v>
      </c>
    </row>
    <row r="1058" spans="1:4" x14ac:dyDescent="0.25">
      <c r="A1058" s="3">
        <v>5810</v>
      </c>
      <c r="B1058" s="35">
        <v>0</v>
      </c>
      <c r="C1058" t="e">
        <v>#N/A</v>
      </c>
      <c r="D1058" t="e">
        <f t="shared" si="16"/>
        <v>#N/A</v>
      </c>
    </row>
    <row r="1059" spans="1:4" x14ac:dyDescent="0.25">
      <c r="A1059" s="3">
        <v>5815</v>
      </c>
      <c r="B1059" s="35">
        <v>0</v>
      </c>
      <c r="C1059" t="e">
        <v>#N/A</v>
      </c>
      <c r="D1059" t="e">
        <f t="shared" si="16"/>
        <v>#N/A</v>
      </c>
    </row>
    <row r="1060" spans="1:4" x14ac:dyDescent="0.25">
      <c r="A1060" s="3">
        <v>5817</v>
      </c>
      <c r="B1060" s="35">
        <v>0</v>
      </c>
      <c r="C1060" t="e">
        <v>#N/A</v>
      </c>
      <c r="D1060" t="e">
        <f t="shared" si="16"/>
        <v>#N/A</v>
      </c>
    </row>
    <row r="1061" spans="1:4" x14ac:dyDescent="0.25">
      <c r="A1061" s="3">
        <v>5818</v>
      </c>
      <c r="B1061" s="35">
        <v>0</v>
      </c>
      <c r="C1061" t="e">
        <v>#N/A</v>
      </c>
      <c r="D1061" t="e">
        <f t="shared" si="16"/>
        <v>#N/A</v>
      </c>
    </row>
    <row r="1062" spans="1:4" x14ac:dyDescent="0.25">
      <c r="A1062" s="3">
        <v>5819</v>
      </c>
      <c r="B1062" s="35">
        <v>0</v>
      </c>
      <c r="C1062" t="e">
        <v>#N/A</v>
      </c>
      <c r="D1062" t="e">
        <f t="shared" si="16"/>
        <v>#N/A</v>
      </c>
    </row>
    <row r="1063" spans="1:4" x14ac:dyDescent="0.25">
      <c r="A1063" s="3">
        <v>5820</v>
      </c>
      <c r="B1063" s="35">
        <v>0</v>
      </c>
      <c r="C1063" t="e">
        <v>#N/A</v>
      </c>
      <c r="D1063" t="e">
        <f t="shared" si="16"/>
        <v>#N/A</v>
      </c>
    </row>
    <row r="1064" spans="1:4" x14ac:dyDescent="0.25">
      <c r="A1064" s="3">
        <v>5821</v>
      </c>
      <c r="B1064" s="35">
        <v>0</v>
      </c>
      <c r="C1064" t="e">
        <v>#N/A</v>
      </c>
      <c r="D1064" t="e">
        <f t="shared" si="16"/>
        <v>#N/A</v>
      </c>
    </row>
    <row r="1065" spans="1:4" x14ac:dyDescent="0.25">
      <c r="A1065" s="3">
        <v>5822</v>
      </c>
      <c r="B1065" s="35">
        <v>0</v>
      </c>
      <c r="C1065" t="e">
        <v>#N/A</v>
      </c>
      <c r="D1065" t="e">
        <f t="shared" si="16"/>
        <v>#N/A</v>
      </c>
    </row>
    <row r="1066" spans="1:4" x14ac:dyDescent="0.25">
      <c r="A1066" s="3">
        <v>5823</v>
      </c>
      <c r="B1066" s="35">
        <v>0</v>
      </c>
      <c r="C1066" t="e">
        <v>#N/A</v>
      </c>
      <c r="D1066" t="e">
        <f t="shared" si="16"/>
        <v>#N/A</v>
      </c>
    </row>
    <row r="1067" spans="1:4" x14ac:dyDescent="0.25">
      <c r="A1067" s="3">
        <v>5824</v>
      </c>
      <c r="B1067" s="35">
        <v>0</v>
      </c>
      <c r="C1067" t="e">
        <v>#N/A</v>
      </c>
      <c r="D1067" t="e">
        <f t="shared" si="16"/>
        <v>#N/A</v>
      </c>
    </row>
    <row r="1068" spans="1:4" x14ac:dyDescent="0.25">
      <c r="A1068" s="3">
        <v>5825</v>
      </c>
      <c r="B1068" s="35">
        <v>0</v>
      </c>
      <c r="C1068" t="e">
        <v>#N/A</v>
      </c>
      <c r="D1068" t="e">
        <f t="shared" si="16"/>
        <v>#N/A</v>
      </c>
    </row>
    <row r="1069" spans="1:4" x14ac:dyDescent="0.25">
      <c r="A1069" s="3">
        <v>5826</v>
      </c>
      <c r="B1069" s="35">
        <v>0</v>
      </c>
      <c r="C1069" t="e">
        <v>#N/A</v>
      </c>
      <c r="D1069" t="e">
        <f t="shared" si="16"/>
        <v>#N/A</v>
      </c>
    </row>
    <row r="1070" spans="1:4" x14ac:dyDescent="0.25">
      <c r="A1070" s="3">
        <v>5827</v>
      </c>
      <c r="B1070" s="35">
        <v>0</v>
      </c>
      <c r="C1070" t="e">
        <v>#N/A</v>
      </c>
      <c r="D1070" t="e">
        <f t="shared" si="16"/>
        <v>#N/A</v>
      </c>
    </row>
    <row r="1071" spans="1:4" x14ac:dyDescent="0.25">
      <c r="A1071" s="3">
        <v>5828</v>
      </c>
      <c r="B1071" s="35">
        <v>0</v>
      </c>
      <c r="C1071" t="e">
        <v>#N/A</v>
      </c>
      <c r="D1071" t="e">
        <f t="shared" si="16"/>
        <v>#N/A</v>
      </c>
    </row>
    <row r="1072" spans="1:4" x14ac:dyDescent="0.25">
      <c r="A1072" s="3">
        <v>5829</v>
      </c>
      <c r="B1072" s="35">
        <v>0</v>
      </c>
      <c r="C1072" t="e">
        <v>#N/A</v>
      </c>
      <c r="D1072" t="e">
        <f t="shared" si="16"/>
        <v>#N/A</v>
      </c>
    </row>
    <row r="1073" spans="1:4" x14ac:dyDescent="0.25">
      <c r="A1073" s="3">
        <v>5830</v>
      </c>
      <c r="B1073" s="35">
        <v>0</v>
      </c>
      <c r="C1073" t="e">
        <v>#N/A</v>
      </c>
      <c r="D1073" t="e">
        <f t="shared" si="16"/>
        <v>#N/A</v>
      </c>
    </row>
    <row r="1074" spans="1:4" x14ac:dyDescent="0.25">
      <c r="A1074" s="3">
        <v>5831</v>
      </c>
      <c r="B1074" s="35">
        <v>0</v>
      </c>
      <c r="C1074" t="e">
        <v>#N/A</v>
      </c>
      <c r="D1074" t="e">
        <f t="shared" si="16"/>
        <v>#N/A</v>
      </c>
    </row>
    <row r="1075" spans="1:4" x14ac:dyDescent="0.25">
      <c r="A1075" s="3">
        <v>5833</v>
      </c>
      <c r="B1075" s="35">
        <v>0</v>
      </c>
      <c r="C1075" t="e">
        <v>#N/A</v>
      </c>
      <c r="D1075" t="e">
        <f t="shared" si="16"/>
        <v>#N/A</v>
      </c>
    </row>
    <row r="1076" spans="1:4" x14ac:dyDescent="0.25">
      <c r="A1076" s="3">
        <v>5834</v>
      </c>
      <c r="B1076" s="35">
        <v>0</v>
      </c>
      <c r="C1076" t="e">
        <v>#N/A</v>
      </c>
      <c r="D1076" t="e">
        <f t="shared" si="16"/>
        <v>#N/A</v>
      </c>
    </row>
    <row r="1077" spans="1:4" x14ac:dyDescent="0.25">
      <c r="A1077" s="3">
        <v>5835</v>
      </c>
      <c r="B1077" s="35">
        <v>0</v>
      </c>
      <c r="C1077" t="e">
        <v>#N/A</v>
      </c>
      <c r="D1077" t="e">
        <f t="shared" si="16"/>
        <v>#N/A</v>
      </c>
    </row>
    <row r="1078" spans="1:4" x14ac:dyDescent="0.25">
      <c r="A1078" s="3">
        <v>5837</v>
      </c>
      <c r="B1078" s="35">
        <v>0</v>
      </c>
      <c r="C1078" t="e">
        <v>#N/A</v>
      </c>
      <c r="D1078" t="e">
        <f t="shared" si="16"/>
        <v>#N/A</v>
      </c>
    </row>
    <row r="1079" spans="1:4" x14ac:dyDescent="0.25">
      <c r="A1079" s="3">
        <v>5838</v>
      </c>
      <c r="B1079" s="35">
        <v>0</v>
      </c>
      <c r="C1079" t="e">
        <v>#N/A</v>
      </c>
      <c r="D1079" t="e">
        <f t="shared" si="16"/>
        <v>#N/A</v>
      </c>
    </row>
    <row r="1080" spans="1:4" x14ac:dyDescent="0.25">
      <c r="A1080" s="3">
        <v>5839</v>
      </c>
      <c r="B1080" s="35">
        <v>0</v>
      </c>
      <c r="C1080" t="e">
        <v>#N/A</v>
      </c>
      <c r="D1080" t="e">
        <f t="shared" si="16"/>
        <v>#N/A</v>
      </c>
    </row>
    <row r="1081" spans="1:4" x14ac:dyDescent="0.25">
      <c r="A1081" s="3">
        <v>5840</v>
      </c>
      <c r="B1081" s="35">
        <v>0</v>
      </c>
      <c r="C1081" t="e">
        <v>#N/A</v>
      </c>
      <c r="D1081" t="e">
        <f t="shared" si="16"/>
        <v>#N/A</v>
      </c>
    </row>
    <row r="1082" spans="1:4" x14ac:dyDescent="0.25">
      <c r="A1082" s="3">
        <v>5841</v>
      </c>
      <c r="B1082" s="35">
        <v>0</v>
      </c>
      <c r="C1082" t="e">
        <v>#N/A</v>
      </c>
      <c r="D1082" t="e">
        <f t="shared" si="16"/>
        <v>#N/A</v>
      </c>
    </row>
    <row r="1083" spans="1:4" x14ac:dyDescent="0.25">
      <c r="A1083" s="3">
        <v>5842</v>
      </c>
      <c r="B1083" s="35">
        <v>0</v>
      </c>
      <c r="C1083" t="e">
        <v>#N/A</v>
      </c>
      <c r="D1083" t="e">
        <f t="shared" si="16"/>
        <v>#N/A</v>
      </c>
    </row>
    <row r="1084" spans="1:4" x14ac:dyDescent="0.25">
      <c r="A1084" s="3">
        <v>5843</v>
      </c>
      <c r="B1084" s="35">
        <v>0</v>
      </c>
      <c r="C1084" t="e">
        <v>#N/A</v>
      </c>
      <c r="D1084" t="e">
        <f t="shared" si="16"/>
        <v>#N/A</v>
      </c>
    </row>
    <row r="1085" spans="1:4" x14ac:dyDescent="0.25">
      <c r="A1085" s="3">
        <v>5844</v>
      </c>
      <c r="B1085" s="35">
        <v>0</v>
      </c>
      <c r="C1085" t="e">
        <v>#N/A</v>
      </c>
      <c r="D1085" t="e">
        <f t="shared" si="16"/>
        <v>#N/A</v>
      </c>
    </row>
    <row r="1086" spans="1:4" x14ac:dyDescent="0.25">
      <c r="A1086" s="3">
        <v>5845</v>
      </c>
      <c r="B1086" s="35">
        <v>0</v>
      </c>
      <c r="C1086" t="e">
        <v>#N/A</v>
      </c>
      <c r="D1086" t="e">
        <f t="shared" si="16"/>
        <v>#N/A</v>
      </c>
    </row>
    <row r="1087" spans="1:4" x14ac:dyDescent="0.25">
      <c r="A1087" s="3">
        <v>5846</v>
      </c>
      <c r="B1087" s="35">
        <v>0</v>
      </c>
      <c r="C1087" t="e">
        <v>#N/A</v>
      </c>
      <c r="D1087" t="e">
        <f t="shared" si="16"/>
        <v>#N/A</v>
      </c>
    </row>
    <row r="1088" spans="1:4" x14ac:dyDescent="0.25">
      <c r="A1088" s="3">
        <v>5849</v>
      </c>
      <c r="B1088" s="35">
        <v>0</v>
      </c>
      <c r="C1088" t="e">
        <v>#N/A</v>
      </c>
      <c r="D1088" t="e">
        <f t="shared" si="16"/>
        <v>#N/A</v>
      </c>
    </row>
    <row r="1089" spans="1:4" x14ac:dyDescent="0.25">
      <c r="A1089" s="3">
        <v>5850</v>
      </c>
      <c r="B1089" s="35">
        <v>0</v>
      </c>
      <c r="C1089" t="e">
        <v>#N/A</v>
      </c>
      <c r="D1089" t="e">
        <f t="shared" si="16"/>
        <v>#N/A</v>
      </c>
    </row>
    <row r="1090" spans="1:4" x14ac:dyDescent="0.25">
      <c r="A1090" s="3">
        <v>5851</v>
      </c>
      <c r="B1090" s="35">
        <v>0</v>
      </c>
      <c r="C1090" t="e">
        <v>#N/A</v>
      </c>
      <c r="D1090" t="e">
        <f t="shared" si="16"/>
        <v>#N/A</v>
      </c>
    </row>
    <row r="1091" spans="1:4" x14ac:dyDescent="0.25">
      <c r="A1091" s="3">
        <v>5852</v>
      </c>
      <c r="B1091" s="35">
        <v>0</v>
      </c>
      <c r="C1091" t="e">
        <v>#N/A</v>
      </c>
      <c r="D1091" t="e">
        <f t="shared" si="16"/>
        <v>#N/A</v>
      </c>
    </row>
    <row r="1092" spans="1:4" x14ac:dyDescent="0.25">
      <c r="A1092" s="3">
        <v>5853</v>
      </c>
      <c r="B1092" s="35">
        <v>0</v>
      </c>
      <c r="C1092" t="e">
        <v>#N/A</v>
      </c>
      <c r="D1092" t="e">
        <f t="shared" si="16"/>
        <v>#N/A</v>
      </c>
    </row>
    <row r="1093" spans="1:4" x14ac:dyDescent="0.25">
      <c r="A1093" s="3">
        <v>5854</v>
      </c>
      <c r="B1093" s="35">
        <v>0</v>
      </c>
      <c r="C1093" t="e">
        <v>#N/A</v>
      </c>
      <c r="D1093" t="e">
        <f t="shared" ref="D1093:D1156" si="17">B1093-C1093</f>
        <v>#N/A</v>
      </c>
    </row>
    <row r="1094" spans="1:4" x14ac:dyDescent="0.25">
      <c r="A1094" s="3">
        <v>5855</v>
      </c>
      <c r="B1094" s="35">
        <v>0</v>
      </c>
      <c r="C1094" t="e">
        <v>#N/A</v>
      </c>
      <c r="D1094" t="e">
        <f t="shared" si="17"/>
        <v>#N/A</v>
      </c>
    </row>
    <row r="1095" spans="1:4" x14ac:dyDescent="0.25">
      <c r="A1095" s="3">
        <v>5856</v>
      </c>
      <c r="B1095" s="35">
        <v>0</v>
      </c>
      <c r="C1095" t="e">
        <v>#N/A</v>
      </c>
      <c r="D1095" t="e">
        <f t="shared" si="17"/>
        <v>#N/A</v>
      </c>
    </row>
    <row r="1096" spans="1:4" x14ac:dyDescent="0.25">
      <c r="A1096" s="3">
        <v>5857</v>
      </c>
      <c r="B1096" s="35">
        <v>0</v>
      </c>
      <c r="C1096" t="e">
        <v>#N/A</v>
      </c>
      <c r="D1096" t="e">
        <f t="shared" si="17"/>
        <v>#N/A</v>
      </c>
    </row>
    <row r="1097" spans="1:4" x14ac:dyDescent="0.25">
      <c r="A1097" s="3">
        <v>5858</v>
      </c>
      <c r="B1097" s="35">
        <v>0</v>
      </c>
      <c r="C1097" t="e">
        <v>#N/A</v>
      </c>
      <c r="D1097" t="e">
        <f t="shared" si="17"/>
        <v>#N/A</v>
      </c>
    </row>
    <row r="1098" spans="1:4" x14ac:dyDescent="0.25">
      <c r="A1098" s="3">
        <v>5859</v>
      </c>
      <c r="B1098" s="35">
        <v>0</v>
      </c>
      <c r="C1098" t="e">
        <v>#N/A</v>
      </c>
      <c r="D1098" t="e">
        <f t="shared" si="17"/>
        <v>#N/A</v>
      </c>
    </row>
    <row r="1099" spans="1:4" x14ac:dyDescent="0.25">
      <c r="A1099" s="3">
        <v>5860</v>
      </c>
      <c r="B1099" s="35">
        <v>0</v>
      </c>
      <c r="C1099" t="e">
        <v>#N/A</v>
      </c>
      <c r="D1099" t="e">
        <f t="shared" si="17"/>
        <v>#N/A</v>
      </c>
    </row>
    <row r="1100" spans="1:4" x14ac:dyDescent="0.25">
      <c r="A1100" s="3">
        <v>5861</v>
      </c>
      <c r="B1100" s="35">
        <v>0</v>
      </c>
      <c r="C1100" t="e">
        <v>#N/A</v>
      </c>
      <c r="D1100" t="e">
        <f t="shared" si="17"/>
        <v>#N/A</v>
      </c>
    </row>
    <row r="1101" spans="1:4" x14ac:dyDescent="0.25">
      <c r="A1101" s="3">
        <v>5862</v>
      </c>
      <c r="B1101" s="35">
        <v>0</v>
      </c>
      <c r="C1101" t="e">
        <v>#N/A</v>
      </c>
      <c r="D1101" t="e">
        <f t="shared" si="17"/>
        <v>#N/A</v>
      </c>
    </row>
    <row r="1102" spans="1:4" x14ac:dyDescent="0.25">
      <c r="A1102" s="3">
        <v>5863</v>
      </c>
      <c r="B1102" s="35">
        <v>0</v>
      </c>
      <c r="C1102" t="e">
        <v>#N/A</v>
      </c>
      <c r="D1102" t="e">
        <f t="shared" si="17"/>
        <v>#N/A</v>
      </c>
    </row>
    <row r="1103" spans="1:4" x14ac:dyDescent="0.25">
      <c r="A1103" s="3">
        <v>5864</v>
      </c>
      <c r="B1103" s="35">
        <v>0</v>
      </c>
      <c r="C1103" t="e">
        <v>#N/A</v>
      </c>
      <c r="D1103" t="e">
        <f t="shared" si="17"/>
        <v>#N/A</v>
      </c>
    </row>
    <row r="1104" spans="1:4" x14ac:dyDescent="0.25">
      <c r="A1104" s="3">
        <v>5865</v>
      </c>
      <c r="B1104" s="35">
        <v>0</v>
      </c>
      <c r="C1104" t="e">
        <v>#N/A</v>
      </c>
      <c r="D1104" t="e">
        <f t="shared" si="17"/>
        <v>#N/A</v>
      </c>
    </row>
    <row r="1105" spans="1:4" x14ac:dyDescent="0.25">
      <c r="A1105" s="3">
        <v>5866</v>
      </c>
      <c r="B1105" s="35">
        <v>0</v>
      </c>
      <c r="C1105" t="e">
        <v>#N/A</v>
      </c>
      <c r="D1105" t="e">
        <f t="shared" si="17"/>
        <v>#N/A</v>
      </c>
    </row>
    <row r="1106" spans="1:4" x14ac:dyDescent="0.25">
      <c r="A1106" s="3">
        <v>5868</v>
      </c>
      <c r="B1106" s="35">
        <v>0</v>
      </c>
      <c r="C1106" t="e">
        <v>#N/A</v>
      </c>
      <c r="D1106" t="e">
        <f t="shared" si="17"/>
        <v>#N/A</v>
      </c>
    </row>
    <row r="1107" spans="1:4" x14ac:dyDescent="0.25">
      <c r="A1107" s="3">
        <v>5869</v>
      </c>
      <c r="B1107" s="35">
        <v>0</v>
      </c>
      <c r="C1107" t="e">
        <v>#N/A</v>
      </c>
      <c r="D1107" t="e">
        <f t="shared" si="17"/>
        <v>#N/A</v>
      </c>
    </row>
    <row r="1108" spans="1:4" x14ac:dyDescent="0.25">
      <c r="A1108" s="3">
        <v>5870</v>
      </c>
      <c r="B1108" s="35">
        <v>0</v>
      </c>
      <c r="C1108" t="e">
        <v>#N/A</v>
      </c>
      <c r="D1108" t="e">
        <f t="shared" si="17"/>
        <v>#N/A</v>
      </c>
    </row>
    <row r="1109" spans="1:4" x14ac:dyDescent="0.25">
      <c r="A1109" s="3">
        <v>5871</v>
      </c>
      <c r="B1109" s="35">
        <v>0</v>
      </c>
      <c r="C1109" t="e">
        <v>#N/A</v>
      </c>
      <c r="D1109" t="e">
        <f t="shared" si="17"/>
        <v>#N/A</v>
      </c>
    </row>
    <row r="1110" spans="1:4" x14ac:dyDescent="0.25">
      <c r="A1110" s="3">
        <v>5872</v>
      </c>
      <c r="B1110" s="35">
        <v>0</v>
      </c>
      <c r="C1110" t="e">
        <v>#N/A</v>
      </c>
      <c r="D1110" t="e">
        <f t="shared" si="17"/>
        <v>#N/A</v>
      </c>
    </row>
    <row r="1111" spans="1:4" x14ac:dyDescent="0.25">
      <c r="A1111" s="3">
        <v>5873</v>
      </c>
      <c r="B1111" s="35">
        <v>0</v>
      </c>
      <c r="C1111" t="e">
        <v>#N/A</v>
      </c>
      <c r="D1111" t="e">
        <f t="shared" si="17"/>
        <v>#N/A</v>
      </c>
    </row>
    <row r="1112" spans="1:4" x14ac:dyDescent="0.25">
      <c r="A1112" s="3">
        <v>5874</v>
      </c>
      <c r="B1112" s="35">
        <v>0</v>
      </c>
      <c r="C1112" t="e">
        <v>#N/A</v>
      </c>
      <c r="D1112" t="e">
        <f t="shared" si="17"/>
        <v>#N/A</v>
      </c>
    </row>
    <row r="1113" spans="1:4" x14ac:dyDescent="0.25">
      <c r="A1113" s="3">
        <v>5875</v>
      </c>
      <c r="B1113" s="35">
        <v>0</v>
      </c>
      <c r="C1113" t="e">
        <v>#N/A</v>
      </c>
      <c r="D1113" t="e">
        <f t="shared" si="17"/>
        <v>#N/A</v>
      </c>
    </row>
    <row r="1114" spans="1:4" x14ac:dyDescent="0.25">
      <c r="A1114" s="3">
        <v>5876</v>
      </c>
      <c r="B1114" s="35">
        <v>0</v>
      </c>
      <c r="C1114" t="e">
        <v>#N/A</v>
      </c>
      <c r="D1114" t="e">
        <f t="shared" si="17"/>
        <v>#N/A</v>
      </c>
    </row>
    <row r="1115" spans="1:4" x14ac:dyDescent="0.25">
      <c r="A1115" s="3">
        <v>5877</v>
      </c>
      <c r="B1115" s="35">
        <v>0</v>
      </c>
      <c r="C1115" t="e">
        <v>#N/A</v>
      </c>
      <c r="D1115" t="e">
        <f t="shared" si="17"/>
        <v>#N/A</v>
      </c>
    </row>
    <row r="1116" spans="1:4" x14ac:dyDescent="0.25">
      <c r="A1116" s="3">
        <v>5878</v>
      </c>
      <c r="B1116" s="35">
        <v>0</v>
      </c>
      <c r="C1116" t="e">
        <v>#N/A</v>
      </c>
      <c r="D1116" t="e">
        <f t="shared" si="17"/>
        <v>#N/A</v>
      </c>
    </row>
    <row r="1117" spans="1:4" x14ac:dyDescent="0.25">
      <c r="A1117" s="3">
        <v>5879</v>
      </c>
      <c r="B1117" s="35">
        <v>0</v>
      </c>
      <c r="C1117" t="e">
        <v>#N/A</v>
      </c>
      <c r="D1117" t="e">
        <f t="shared" si="17"/>
        <v>#N/A</v>
      </c>
    </row>
    <row r="1118" spans="1:4" x14ac:dyDescent="0.25">
      <c r="A1118" s="3">
        <v>5880</v>
      </c>
      <c r="B1118" s="35">
        <v>0</v>
      </c>
      <c r="C1118" t="e">
        <v>#N/A</v>
      </c>
      <c r="D1118" t="e">
        <f t="shared" si="17"/>
        <v>#N/A</v>
      </c>
    </row>
    <row r="1119" spans="1:4" x14ac:dyDescent="0.25">
      <c r="A1119" s="3">
        <v>5881</v>
      </c>
      <c r="B1119" s="35">
        <v>0</v>
      </c>
      <c r="C1119" t="e">
        <v>#N/A</v>
      </c>
      <c r="D1119" t="e">
        <f t="shared" si="17"/>
        <v>#N/A</v>
      </c>
    </row>
    <row r="1120" spans="1:4" x14ac:dyDescent="0.25">
      <c r="A1120" s="3">
        <v>5882</v>
      </c>
      <c r="B1120" s="35">
        <v>0</v>
      </c>
      <c r="C1120" t="e">
        <v>#N/A</v>
      </c>
      <c r="D1120" t="e">
        <f t="shared" si="17"/>
        <v>#N/A</v>
      </c>
    </row>
    <row r="1121" spans="1:4" x14ac:dyDescent="0.25">
      <c r="A1121" s="3">
        <v>5883</v>
      </c>
      <c r="B1121" s="35">
        <v>0</v>
      </c>
      <c r="C1121" t="e">
        <v>#N/A</v>
      </c>
      <c r="D1121" t="e">
        <f t="shared" si="17"/>
        <v>#N/A</v>
      </c>
    </row>
    <row r="1122" spans="1:4" x14ac:dyDescent="0.25">
      <c r="A1122" s="3">
        <v>5884</v>
      </c>
      <c r="B1122" s="35">
        <v>0</v>
      </c>
      <c r="C1122" t="e">
        <v>#N/A</v>
      </c>
      <c r="D1122" t="e">
        <f t="shared" si="17"/>
        <v>#N/A</v>
      </c>
    </row>
    <row r="1123" spans="1:4" x14ac:dyDescent="0.25">
      <c r="A1123" s="3">
        <v>5885</v>
      </c>
      <c r="B1123" s="35">
        <v>0</v>
      </c>
      <c r="C1123" t="e">
        <v>#N/A</v>
      </c>
      <c r="D1123" t="e">
        <f t="shared" si="17"/>
        <v>#N/A</v>
      </c>
    </row>
    <row r="1124" spans="1:4" x14ac:dyDescent="0.25">
      <c r="A1124" s="3">
        <v>5886</v>
      </c>
      <c r="B1124" s="35">
        <v>0</v>
      </c>
      <c r="C1124" t="e">
        <v>#N/A</v>
      </c>
      <c r="D1124" t="e">
        <f t="shared" si="17"/>
        <v>#N/A</v>
      </c>
    </row>
    <row r="1125" spans="1:4" x14ac:dyDescent="0.25">
      <c r="A1125" s="3">
        <v>5887</v>
      </c>
      <c r="B1125" s="35">
        <v>0</v>
      </c>
      <c r="C1125" t="e">
        <v>#N/A</v>
      </c>
      <c r="D1125" t="e">
        <f t="shared" si="17"/>
        <v>#N/A</v>
      </c>
    </row>
    <row r="1126" spans="1:4" x14ac:dyDescent="0.25">
      <c r="A1126" s="3">
        <v>5888</v>
      </c>
      <c r="B1126" s="35">
        <v>0</v>
      </c>
      <c r="C1126" t="e">
        <v>#N/A</v>
      </c>
      <c r="D1126" t="e">
        <f t="shared" si="17"/>
        <v>#N/A</v>
      </c>
    </row>
    <row r="1127" spans="1:4" x14ac:dyDescent="0.25">
      <c r="A1127" s="3">
        <v>5889</v>
      </c>
      <c r="B1127" s="35">
        <v>0</v>
      </c>
      <c r="C1127" t="e">
        <v>#N/A</v>
      </c>
      <c r="D1127" t="e">
        <f t="shared" si="17"/>
        <v>#N/A</v>
      </c>
    </row>
    <row r="1128" spans="1:4" x14ac:dyDescent="0.25">
      <c r="A1128" s="3">
        <v>5890</v>
      </c>
      <c r="B1128" s="35">
        <v>0</v>
      </c>
      <c r="C1128" t="e">
        <v>#N/A</v>
      </c>
      <c r="D1128" t="e">
        <f t="shared" si="17"/>
        <v>#N/A</v>
      </c>
    </row>
    <row r="1129" spans="1:4" x14ac:dyDescent="0.25">
      <c r="A1129" s="3">
        <v>5891</v>
      </c>
      <c r="B1129" s="35">
        <v>0</v>
      </c>
      <c r="C1129" t="e">
        <v>#N/A</v>
      </c>
      <c r="D1129" t="e">
        <f t="shared" si="17"/>
        <v>#N/A</v>
      </c>
    </row>
    <row r="1130" spans="1:4" x14ac:dyDescent="0.25">
      <c r="A1130" s="3">
        <v>5892</v>
      </c>
      <c r="B1130" s="35">
        <v>0</v>
      </c>
      <c r="C1130" t="e">
        <v>#N/A</v>
      </c>
      <c r="D1130" t="e">
        <f t="shared" si="17"/>
        <v>#N/A</v>
      </c>
    </row>
    <row r="1131" spans="1:4" x14ac:dyDescent="0.25">
      <c r="A1131" s="3">
        <v>5893</v>
      </c>
      <c r="B1131" s="35">
        <v>0</v>
      </c>
      <c r="C1131" t="e">
        <v>#N/A</v>
      </c>
      <c r="D1131" t="e">
        <f t="shared" si="17"/>
        <v>#N/A</v>
      </c>
    </row>
    <row r="1132" spans="1:4" x14ac:dyDescent="0.25">
      <c r="A1132" s="3">
        <v>5897</v>
      </c>
      <c r="B1132" s="35">
        <v>0</v>
      </c>
      <c r="C1132" t="e">
        <v>#N/A</v>
      </c>
      <c r="D1132" t="e">
        <f t="shared" si="17"/>
        <v>#N/A</v>
      </c>
    </row>
    <row r="1133" spans="1:4" x14ac:dyDescent="0.25">
      <c r="A1133" s="3">
        <v>5900</v>
      </c>
      <c r="B1133" s="35">
        <v>3744767.8</v>
      </c>
      <c r="C1133">
        <v>3744767.8</v>
      </c>
      <c r="D1133">
        <f t="shared" si="17"/>
        <v>0</v>
      </c>
    </row>
    <row r="1134" spans="1:4" x14ac:dyDescent="0.25">
      <c r="A1134" s="3">
        <v>5901</v>
      </c>
      <c r="B1134" s="35">
        <v>0</v>
      </c>
      <c r="C1134" t="e">
        <v>#N/A</v>
      </c>
      <c r="D1134" t="e">
        <f t="shared" si="17"/>
        <v>#N/A</v>
      </c>
    </row>
    <row r="1135" spans="1:4" x14ac:dyDescent="0.25">
      <c r="A1135" s="3">
        <v>5902</v>
      </c>
      <c r="B1135" s="35">
        <v>0</v>
      </c>
      <c r="C1135" t="e">
        <v>#N/A</v>
      </c>
      <c r="D1135" t="e">
        <f t="shared" si="17"/>
        <v>#N/A</v>
      </c>
    </row>
    <row r="1136" spans="1:4" x14ac:dyDescent="0.25">
      <c r="A1136" s="3">
        <v>5903</v>
      </c>
      <c r="B1136" s="35">
        <v>0</v>
      </c>
      <c r="C1136" t="e">
        <v>#N/A</v>
      </c>
      <c r="D1136" t="e">
        <f t="shared" si="17"/>
        <v>#N/A</v>
      </c>
    </row>
    <row r="1137" spans="1:4" x14ac:dyDescent="0.25">
      <c r="A1137" s="3">
        <v>5904</v>
      </c>
      <c r="B1137" s="35">
        <v>0</v>
      </c>
      <c r="C1137" t="e">
        <v>#N/A</v>
      </c>
      <c r="D1137" t="e">
        <f t="shared" si="17"/>
        <v>#N/A</v>
      </c>
    </row>
    <row r="1138" spans="1:4" x14ac:dyDescent="0.25">
      <c r="A1138" s="3">
        <v>5905</v>
      </c>
      <c r="B1138" s="35">
        <v>0</v>
      </c>
      <c r="C1138" t="e">
        <v>#N/A</v>
      </c>
      <c r="D1138" t="e">
        <f t="shared" si="17"/>
        <v>#N/A</v>
      </c>
    </row>
    <row r="1139" spans="1:4" x14ac:dyDescent="0.25">
      <c r="A1139" s="3">
        <v>5906</v>
      </c>
      <c r="B1139" s="35">
        <v>0</v>
      </c>
      <c r="C1139" t="e">
        <v>#N/A</v>
      </c>
      <c r="D1139" t="e">
        <f t="shared" si="17"/>
        <v>#N/A</v>
      </c>
    </row>
    <row r="1140" spans="1:4" x14ac:dyDescent="0.25">
      <c r="A1140" s="3">
        <v>5907</v>
      </c>
      <c r="B1140" s="35">
        <v>0</v>
      </c>
      <c r="C1140" t="e">
        <v>#N/A</v>
      </c>
      <c r="D1140" t="e">
        <f t="shared" si="17"/>
        <v>#N/A</v>
      </c>
    </row>
    <row r="1141" spans="1:4" x14ac:dyDescent="0.25">
      <c r="A1141" s="3">
        <v>5908</v>
      </c>
      <c r="B1141" s="35">
        <v>0</v>
      </c>
      <c r="C1141" t="e">
        <v>#N/A</v>
      </c>
      <c r="D1141" t="e">
        <f t="shared" si="17"/>
        <v>#N/A</v>
      </c>
    </row>
    <row r="1142" spans="1:4" x14ac:dyDescent="0.25">
      <c r="A1142" s="3">
        <v>5909</v>
      </c>
      <c r="B1142" s="35">
        <v>0</v>
      </c>
      <c r="C1142" t="e">
        <v>#N/A</v>
      </c>
      <c r="D1142" t="e">
        <f t="shared" si="17"/>
        <v>#N/A</v>
      </c>
    </row>
    <row r="1143" spans="1:4" x14ac:dyDescent="0.25">
      <c r="A1143" s="3">
        <v>5910</v>
      </c>
      <c r="B1143" s="35">
        <v>0</v>
      </c>
      <c r="C1143" t="e">
        <v>#N/A</v>
      </c>
      <c r="D1143" t="e">
        <f t="shared" si="17"/>
        <v>#N/A</v>
      </c>
    </row>
    <row r="1144" spans="1:4" x14ac:dyDescent="0.25">
      <c r="A1144" s="3">
        <v>5911</v>
      </c>
      <c r="B1144" s="35">
        <v>0</v>
      </c>
      <c r="C1144" t="e">
        <v>#N/A</v>
      </c>
      <c r="D1144" t="e">
        <f t="shared" si="17"/>
        <v>#N/A</v>
      </c>
    </row>
    <row r="1145" spans="1:4" x14ac:dyDescent="0.25">
      <c r="A1145" s="3">
        <v>5912</v>
      </c>
      <c r="B1145" s="35">
        <v>0</v>
      </c>
      <c r="C1145" t="e">
        <v>#N/A</v>
      </c>
      <c r="D1145" t="e">
        <f t="shared" si="17"/>
        <v>#N/A</v>
      </c>
    </row>
    <row r="1146" spans="1:4" x14ac:dyDescent="0.25">
      <c r="A1146" s="3">
        <v>5913</v>
      </c>
      <c r="B1146" s="35">
        <v>0</v>
      </c>
      <c r="C1146" t="e">
        <v>#N/A</v>
      </c>
      <c r="D1146" t="e">
        <f t="shared" si="17"/>
        <v>#N/A</v>
      </c>
    </row>
    <row r="1147" spans="1:4" x14ac:dyDescent="0.25">
      <c r="A1147" s="3">
        <v>5914</v>
      </c>
      <c r="B1147" s="35">
        <v>0</v>
      </c>
      <c r="C1147" t="e">
        <v>#N/A</v>
      </c>
      <c r="D1147" t="e">
        <f t="shared" si="17"/>
        <v>#N/A</v>
      </c>
    </row>
    <row r="1148" spans="1:4" x14ac:dyDescent="0.25">
      <c r="A1148" s="3">
        <v>5915</v>
      </c>
      <c r="B1148" s="35">
        <v>0</v>
      </c>
      <c r="C1148" t="e">
        <v>#N/A</v>
      </c>
      <c r="D1148" t="e">
        <f t="shared" si="17"/>
        <v>#N/A</v>
      </c>
    </row>
    <row r="1149" spans="1:4" x14ac:dyDescent="0.25">
      <c r="A1149" s="3">
        <v>5916</v>
      </c>
      <c r="B1149" s="35">
        <v>0</v>
      </c>
      <c r="C1149" t="e">
        <v>#N/A</v>
      </c>
      <c r="D1149" t="e">
        <f t="shared" si="17"/>
        <v>#N/A</v>
      </c>
    </row>
    <row r="1150" spans="1:4" x14ac:dyDescent="0.25">
      <c r="A1150" s="3">
        <v>5917</v>
      </c>
      <c r="B1150" s="35">
        <v>0</v>
      </c>
      <c r="C1150" t="e">
        <v>#N/A</v>
      </c>
      <c r="D1150" t="e">
        <f t="shared" si="17"/>
        <v>#N/A</v>
      </c>
    </row>
    <row r="1151" spans="1:4" x14ac:dyDescent="0.25">
      <c r="A1151" s="3">
        <v>5918</v>
      </c>
      <c r="B1151" s="35">
        <v>0</v>
      </c>
      <c r="C1151" t="e">
        <v>#N/A</v>
      </c>
      <c r="D1151" t="e">
        <f t="shared" si="17"/>
        <v>#N/A</v>
      </c>
    </row>
    <row r="1152" spans="1:4" x14ac:dyDescent="0.25">
      <c r="A1152" s="3">
        <v>5919</v>
      </c>
      <c r="B1152" s="35">
        <v>0</v>
      </c>
      <c r="C1152" t="e">
        <v>#N/A</v>
      </c>
      <c r="D1152" t="e">
        <f t="shared" si="17"/>
        <v>#N/A</v>
      </c>
    </row>
    <row r="1153" spans="1:4" x14ac:dyDescent="0.25">
      <c r="A1153" s="3">
        <v>5920</v>
      </c>
      <c r="B1153" s="35">
        <v>0</v>
      </c>
      <c r="C1153" t="e">
        <v>#N/A</v>
      </c>
      <c r="D1153" t="e">
        <f t="shared" si="17"/>
        <v>#N/A</v>
      </c>
    </row>
    <row r="1154" spans="1:4" x14ac:dyDescent="0.25">
      <c r="A1154" s="3">
        <v>5921</v>
      </c>
      <c r="B1154" s="35">
        <v>0</v>
      </c>
      <c r="C1154" t="e">
        <v>#N/A</v>
      </c>
      <c r="D1154" t="e">
        <f t="shared" si="17"/>
        <v>#N/A</v>
      </c>
    </row>
    <row r="1155" spans="1:4" x14ac:dyDescent="0.25">
      <c r="A1155" s="3">
        <v>5922</v>
      </c>
      <c r="B1155" s="35">
        <v>0</v>
      </c>
      <c r="C1155" t="e">
        <v>#N/A</v>
      </c>
      <c r="D1155" t="e">
        <f t="shared" si="17"/>
        <v>#N/A</v>
      </c>
    </row>
    <row r="1156" spans="1:4" x14ac:dyDescent="0.25">
      <c r="A1156" s="3">
        <v>5923</v>
      </c>
      <c r="B1156" s="35">
        <v>0</v>
      </c>
      <c r="C1156" t="e">
        <v>#N/A</v>
      </c>
      <c r="D1156" t="e">
        <f t="shared" si="17"/>
        <v>#N/A</v>
      </c>
    </row>
    <row r="1157" spans="1:4" x14ac:dyDescent="0.25">
      <c r="A1157" s="3">
        <v>5924</v>
      </c>
      <c r="B1157" s="35">
        <v>0</v>
      </c>
      <c r="C1157" t="e">
        <v>#N/A</v>
      </c>
      <c r="D1157" t="e">
        <f t="shared" ref="D1157:D1220" si="18">B1157-C1157</f>
        <v>#N/A</v>
      </c>
    </row>
    <row r="1158" spans="1:4" x14ac:dyDescent="0.25">
      <c r="A1158" s="3">
        <v>5925</v>
      </c>
      <c r="B1158" s="35">
        <v>0</v>
      </c>
      <c r="C1158" t="e">
        <v>#N/A</v>
      </c>
      <c r="D1158" t="e">
        <f t="shared" si="18"/>
        <v>#N/A</v>
      </c>
    </row>
    <row r="1159" spans="1:4" x14ac:dyDescent="0.25">
      <c r="A1159" s="3">
        <v>5926</v>
      </c>
      <c r="B1159" s="35">
        <v>0</v>
      </c>
      <c r="C1159" t="e">
        <v>#N/A</v>
      </c>
      <c r="D1159" t="e">
        <f t="shared" si="18"/>
        <v>#N/A</v>
      </c>
    </row>
    <row r="1160" spans="1:4" x14ac:dyDescent="0.25">
      <c r="A1160" s="3">
        <v>5927</v>
      </c>
      <c r="B1160" s="35">
        <v>0</v>
      </c>
      <c r="C1160" t="e">
        <v>#N/A</v>
      </c>
      <c r="D1160" t="e">
        <f t="shared" si="18"/>
        <v>#N/A</v>
      </c>
    </row>
    <row r="1161" spans="1:4" x14ac:dyDescent="0.25">
      <c r="A1161" s="3">
        <v>5928</v>
      </c>
      <c r="B1161" s="35">
        <v>0</v>
      </c>
      <c r="C1161" t="e">
        <v>#N/A</v>
      </c>
      <c r="D1161" t="e">
        <f t="shared" si="18"/>
        <v>#N/A</v>
      </c>
    </row>
    <row r="1162" spans="1:4" x14ac:dyDescent="0.25">
      <c r="A1162" s="3">
        <v>5929</v>
      </c>
      <c r="B1162" s="35">
        <v>0</v>
      </c>
      <c r="C1162" t="e">
        <v>#N/A</v>
      </c>
      <c r="D1162" t="e">
        <f t="shared" si="18"/>
        <v>#N/A</v>
      </c>
    </row>
    <row r="1163" spans="1:4" x14ac:dyDescent="0.25">
      <c r="A1163" s="3">
        <v>5930</v>
      </c>
      <c r="B1163" s="35">
        <v>0</v>
      </c>
      <c r="C1163" t="e">
        <v>#N/A</v>
      </c>
      <c r="D1163" t="e">
        <f t="shared" si="18"/>
        <v>#N/A</v>
      </c>
    </row>
    <row r="1164" spans="1:4" x14ac:dyDescent="0.25">
      <c r="A1164" s="3">
        <v>5931</v>
      </c>
      <c r="B1164" s="35">
        <v>0</v>
      </c>
      <c r="C1164" t="e">
        <v>#N/A</v>
      </c>
      <c r="D1164" t="e">
        <f t="shared" si="18"/>
        <v>#N/A</v>
      </c>
    </row>
    <row r="1165" spans="1:4" x14ac:dyDescent="0.25">
      <c r="A1165" s="3">
        <v>5932</v>
      </c>
      <c r="B1165" s="35">
        <v>0</v>
      </c>
      <c r="C1165" t="e">
        <v>#N/A</v>
      </c>
      <c r="D1165" t="e">
        <f t="shared" si="18"/>
        <v>#N/A</v>
      </c>
    </row>
    <row r="1166" spans="1:4" x14ac:dyDescent="0.25">
      <c r="A1166" s="3">
        <v>5933</v>
      </c>
      <c r="B1166" s="35">
        <v>0</v>
      </c>
      <c r="C1166" t="e">
        <v>#N/A</v>
      </c>
      <c r="D1166" t="e">
        <f t="shared" si="18"/>
        <v>#N/A</v>
      </c>
    </row>
    <row r="1167" spans="1:4" x14ac:dyDescent="0.25">
      <c r="A1167" s="3">
        <v>5934</v>
      </c>
      <c r="B1167" s="35">
        <v>0</v>
      </c>
      <c r="C1167" t="e">
        <v>#N/A</v>
      </c>
      <c r="D1167" t="e">
        <f t="shared" si="18"/>
        <v>#N/A</v>
      </c>
    </row>
    <row r="1168" spans="1:4" x14ac:dyDescent="0.25">
      <c r="A1168" s="3">
        <v>5935</v>
      </c>
      <c r="B1168" s="35">
        <v>0</v>
      </c>
      <c r="C1168" t="e">
        <v>#N/A</v>
      </c>
      <c r="D1168" t="e">
        <f t="shared" si="18"/>
        <v>#N/A</v>
      </c>
    </row>
    <row r="1169" spans="1:4" x14ac:dyDescent="0.25">
      <c r="A1169" s="3">
        <v>5936</v>
      </c>
      <c r="B1169" s="35">
        <v>0</v>
      </c>
      <c r="C1169" t="e">
        <v>#N/A</v>
      </c>
      <c r="D1169" t="e">
        <f t="shared" si="18"/>
        <v>#N/A</v>
      </c>
    </row>
    <row r="1170" spans="1:4" x14ac:dyDescent="0.25">
      <c r="A1170" s="3">
        <v>5937</v>
      </c>
      <c r="B1170" s="35">
        <v>0</v>
      </c>
      <c r="C1170" t="e">
        <v>#N/A</v>
      </c>
      <c r="D1170" t="e">
        <f t="shared" si="18"/>
        <v>#N/A</v>
      </c>
    </row>
    <row r="1171" spans="1:4" x14ac:dyDescent="0.25">
      <c r="A1171" s="3">
        <v>5938</v>
      </c>
      <c r="B1171" s="35">
        <v>0</v>
      </c>
      <c r="C1171" t="e">
        <v>#N/A</v>
      </c>
      <c r="D1171" t="e">
        <f t="shared" si="18"/>
        <v>#N/A</v>
      </c>
    </row>
    <row r="1172" spans="1:4" x14ac:dyDescent="0.25">
      <c r="A1172" s="3">
        <v>5939</v>
      </c>
      <c r="B1172" s="35">
        <v>0</v>
      </c>
      <c r="C1172" t="e">
        <v>#N/A</v>
      </c>
      <c r="D1172" t="e">
        <f t="shared" si="18"/>
        <v>#N/A</v>
      </c>
    </row>
    <row r="1173" spans="1:4" x14ac:dyDescent="0.25">
      <c r="A1173" s="3">
        <v>5940</v>
      </c>
      <c r="B1173" s="35">
        <v>0</v>
      </c>
      <c r="C1173" t="e">
        <v>#N/A</v>
      </c>
      <c r="D1173" t="e">
        <f t="shared" si="18"/>
        <v>#N/A</v>
      </c>
    </row>
    <row r="1174" spans="1:4" x14ac:dyDescent="0.25">
      <c r="A1174" s="3">
        <v>5941</v>
      </c>
      <c r="B1174" s="35">
        <v>0</v>
      </c>
      <c r="C1174" t="e">
        <v>#N/A</v>
      </c>
      <c r="D1174" t="e">
        <f t="shared" si="18"/>
        <v>#N/A</v>
      </c>
    </row>
    <row r="1175" spans="1:4" x14ac:dyDescent="0.25">
      <c r="A1175" s="3">
        <v>5942</v>
      </c>
      <c r="B1175" s="35">
        <v>0</v>
      </c>
      <c r="C1175" t="e">
        <v>#N/A</v>
      </c>
      <c r="D1175" t="e">
        <f t="shared" si="18"/>
        <v>#N/A</v>
      </c>
    </row>
    <row r="1176" spans="1:4" x14ac:dyDescent="0.25">
      <c r="A1176" s="3">
        <v>5943</v>
      </c>
      <c r="B1176" s="35">
        <v>0</v>
      </c>
      <c r="C1176" t="e">
        <v>#N/A</v>
      </c>
      <c r="D1176" t="e">
        <f t="shared" si="18"/>
        <v>#N/A</v>
      </c>
    </row>
    <row r="1177" spans="1:4" x14ac:dyDescent="0.25">
      <c r="A1177" s="3">
        <v>5944</v>
      </c>
      <c r="B1177" s="35">
        <v>0</v>
      </c>
      <c r="C1177" t="e">
        <v>#N/A</v>
      </c>
      <c r="D1177" t="e">
        <f t="shared" si="18"/>
        <v>#N/A</v>
      </c>
    </row>
    <row r="1178" spans="1:4" x14ac:dyDescent="0.25">
      <c r="A1178" s="3">
        <v>5945</v>
      </c>
      <c r="B1178" s="35">
        <v>0</v>
      </c>
      <c r="C1178" t="e">
        <v>#N/A</v>
      </c>
      <c r="D1178" t="e">
        <f t="shared" si="18"/>
        <v>#N/A</v>
      </c>
    </row>
    <row r="1179" spans="1:4" x14ac:dyDescent="0.25">
      <c r="A1179" s="3">
        <v>5946</v>
      </c>
      <c r="B1179" s="35">
        <v>0</v>
      </c>
      <c r="C1179" t="e">
        <v>#N/A</v>
      </c>
      <c r="D1179" t="e">
        <f t="shared" si="18"/>
        <v>#N/A</v>
      </c>
    </row>
    <row r="1180" spans="1:4" x14ac:dyDescent="0.25">
      <c r="A1180" s="3">
        <v>5947</v>
      </c>
      <c r="B1180" s="35">
        <v>0</v>
      </c>
      <c r="C1180" t="e">
        <v>#N/A</v>
      </c>
      <c r="D1180" t="e">
        <f t="shared" si="18"/>
        <v>#N/A</v>
      </c>
    </row>
    <row r="1181" spans="1:4" x14ac:dyDescent="0.25">
      <c r="A1181" s="3">
        <v>5948</v>
      </c>
      <c r="B1181" s="35">
        <v>0</v>
      </c>
      <c r="C1181" t="e">
        <v>#N/A</v>
      </c>
      <c r="D1181" t="e">
        <f t="shared" si="18"/>
        <v>#N/A</v>
      </c>
    </row>
    <row r="1182" spans="1:4" x14ac:dyDescent="0.25">
      <c r="A1182" s="3">
        <v>5949</v>
      </c>
      <c r="B1182" s="35">
        <v>0</v>
      </c>
      <c r="C1182" t="e">
        <v>#N/A</v>
      </c>
      <c r="D1182" t="e">
        <f t="shared" si="18"/>
        <v>#N/A</v>
      </c>
    </row>
    <row r="1183" spans="1:4" x14ac:dyDescent="0.25">
      <c r="A1183" s="3">
        <v>5950</v>
      </c>
      <c r="B1183" s="35">
        <v>0</v>
      </c>
      <c r="C1183" t="e">
        <v>#N/A</v>
      </c>
      <c r="D1183" t="e">
        <f t="shared" si="18"/>
        <v>#N/A</v>
      </c>
    </row>
    <row r="1184" spans="1:4" x14ac:dyDescent="0.25">
      <c r="A1184" s="3">
        <v>5951</v>
      </c>
      <c r="B1184" s="35">
        <v>0</v>
      </c>
      <c r="C1184" t="e">
        <v>#N/A</v>
      </c>
      <c r="D1184" t="e">
        <f t="shared" si="18"/>
        <v>#N/A</v>
      </c>
    </row>
    <row r="1185" spans="1:4" x14ac:dyDescent="0.25">
      <c r="A1185" s="3">
        <v>5953</v>
      </c>
      <c r="B1185" s="35">
        <v>0</v>
      </c>
      <c r="C1185" t="e">
        <v>#N/A</v>
      </c>
      <c r="D1185" t="e">
        <f t="shared" si="18"/>
        <v>#N/A</v>
      </c>
    </row>
    <row r="1186" spans="1:4" x14ac:dyDescent="0.25">
      <c r="A1186" s="3">
        <v>5959</v>
      </c>
      <c r="B1186" s="35">
        <v>0</v>
      </c>
      <c r="C1186" t="e">
        <v>#N/A</v>
      </c>
      <c r="D1186" t="e">
        <f t="shared" si="18"/>
        <v>#N/A</v>
      </c>
    </row>
    <row r="1187" spans="1:4" x14ac:dyDescent="0.25">
      <c r="A1187" s="3">
        <v>5960</v>
      </c>
      <c r="B1187" s="35">
        <v>0</v>
      </c>
      <c r="C1187" t="e">
        <v>#N/A</v>
      </c>
      <c r="D1187" t="e">
        <f t="shared" si="18"/>
        <v>#N/A</v>
      </c>
    </row>
    <row r="1188" spans="1:4" x14ac:dyDescent="0.25">
      <c r="A1188" s="3">
        <v>5961</v>
      </c>
      <c r="B1188" s="35">
        <v>0</v>
      </c>
      <c r="C1188" t="e">
        <v>#N/A</v>
      </c>
      <c r="D1188" t="e">
        <f t="shared" si="18"/>
        <v>#N/A</v>
      </c>
    </row>
    <row r="1189" spans="1:4" x14ac:dyDescent="0.25">
      <c r="A1189" s="3">
        <v>5962</v>
      </c>
      <c r="B1189" s="35">
        <v>0</v>
      </c>
      <c r="C1189" t="e">
        <v>#N/A</v>
      </c>
      <c r="D1189" t="e">
        <f t="shared" si="18"/>
        <v>#N/A</v>
      </c>
    </row>
    <row r="1190" spans="1:4" x14ac:dyDescent="0.25">
      <c r="A1190" s="3">
        <v>5969</v>
      </c>
      <c r="B1190" s="35">
        <v>0</v>
      </c>
      <c r="C1190" t="e">
        <v>#N/A</v>
      </c>
      <c r="D1190" t="e">
        <f t="shared" si="18"/>
        <v>#N/A</v>
      </c>
    </row>
    <row r="1191" spans="1:4" x14ac:dyDescent="0.25">
      <c r="A1191" s="3">
        <v>5971</v>
      </c>
      <c r="B1191" s="35">
        <v>0</v>
      </c>
      <c r="C1191" t="e">
        <v>#N/A</v>
      </c>
      <c r="D1191" t="e">
        <f t="shared" si="18"/>
        <v>#N/A</v>
      </c>
    </row>
    <row r="1192" spans="1:4" x14ac:dyDescent="0.25">
      <c r="A1192" s="3">
        <v>5972</v>
      </c>
      <c r="B1192" s="35">
        <v>0</v>
      </c>
      <c r="C1192" t="e">
        <v>#N/A</v>
      </c>
      <c r="D1192" t="e">
        <f t="shared" si="18"/>
        <v>#N/A</v>
      </c>
    </row>
    <row r="1193" spans="1:4" x14ac:dyDescent="0.25">
      <c r="A1193" s="3">
        <v>5973</v>
      </c>
      <c r="B1193" s="35">
        <v>0</v>
      </c>
      <c r="C1193" t="e">
        <v>#N/A</v>
      </c>
      <c r="D1193" t="e">
        <f t="shared" si="18"/>
        <v>#N/A</v>
      </c>
    </row>
    <row r="1194" spans="1:4" x14ac:dyDescent="0.25">
      <c r="A1194" s="3">
        <v>5974</v>
      </c>
      <c r="B1194" s="35">
        <v>0</v>
      </c>
      <c r="C1194" t="e">
        <v>#N/A</v>
      </c>
      <c r="D1194" t="e">
        <f t="shared" si="18"/>
        <v>#N/A</v>
      </c>
    </row>
    <row r="1195" spans="1:4" x14ac:dyDescent="0.25">
      <c r="A1195" s="3">
        <v>5975</v>
      </c>
      <c r="B1195" s="35">
        <v>0</v>
      </c>
      <c r="C1195" t="e">
        <v>#N/A</v>
      </c>
      <c r="D1195" t="e">
        <f t="shared" si="18"/>
        <v>#N/A</v>
      </c>
    </row>
    <row r="1196" spans="1:4" x14ac:dyDescent="0.25">
      <c r="A1196" s="3">
        <v>5976</v>
      </c>
      <c r="B1196" s="35">
        <v>0</v>
      </c>
      <c r="C1196" t="e">
        <v>#N/A</v>
      </c>
      <c r="D1196" t="e">
        <f t="shared" si="18"/>
        <v>#N/A</v>
      </c>
    </row>
    <row r="1197" spans="1:4" x14ac:dyDescent="0.25">
      <c r="A1197" s="3">
        <v>5977</v>
      </c>
      <c r="B1197" s="35">
        <v>0</v>
      </c>
      <c r="C1197" t="e">
        <v>#N/A</v>
      </c>
      <c r="D1197" t="e">
        <f t="shared" si="18"/>
        <v>#N/A</v>
      </c>
    </row>
    <row r="1198" spans="1:4" x14ac:dyDescent="0.25">
      <c r="A1198" s="3">
        <v>5978</v>
      </c>
      <c r="B1198" s="35">
        <v>0</v>
      </c>
      <c r="C1198" t="e">
        <v>#N/A</v>
      </c>
      <c r="D1198" t="e">
        <f t="shared" si="18"/>
        <v>#N/A</v>
      </c>
    </row>
    <row r="1199" spans="1:4" x14ac:dyDescent="0.25">
      <c r="A1199" s="3">
        <v>5979</v>
      </c>
      <c r="B1199" s="35">
        <v>0</v>
      </c>
      <c r="C1199" t="e">
        <v>#N/A</v>
      </c>
      <c r="D1199" t="e">
        <f t="shared" si="18"/>
        <v>#N/A</v>
      </c>
    </row>
    <row r="1200" spans="1:4" x14ac:dyDescent="0.25">
      <c r="A1200" s="3">
        <v>5980</v>
      </c>
      <c r="B1200" s="35">
        <v>0</v>
      </c>
      <c r="C1200" t="e">
        <v>#N/A</v>
      </c>
      <c r="D1200" t="e">
        <f t="shared" si="18"/>
        <v>#N/A</v>
      </c>
    </row>
    <row r="1201" spans="1:4" x14ac:dyDescent="0.25">
      <c r="A1201" s="3">
        <v>5981</v>
      </c>
      <c r="B1201" s="35">
        <v>0</v>
      </c>
      <c r="C1201" t="e">
        <v>#N/A</v>
      </c>
      <c r="D1201" t="e">
        <f t="shared" si="18"/>
        <v>#N/A</v>
      </c>
    </row>
    <row r="1202" spans="1:4" x14ac:dyDescent="0.25">
      <c r="A1202" s="3">
        <v>5982</v>
      </c>
      <c r="B1202" s="35">
        <v>0</v>
      </c>
      <c r="C1202" t="e">
        <v>#N/A</v>
      </c>
      <c r="D1202" t="e">
        <f t="shared" si="18"/>
        <v>#N/A</v>
      </c>
    </row>
    <row r="1203" spans="1:4" x14ac:dyDescent="0.25">
      <c r="A1203" s="3">
        <v>5983</v>
      </c>
      <c r="B1203" s="35">
        <v>0</v>
      </c>
      <c r="C1203" t="e">
        <v>#N/A</v>
      </c>
      <c r="D1203" t="e">
        <f t="shared" si="18"/>
        <v>#N/A</v>
      </c>
    </row>
    <row r="1204" spans="1:4" x14ac:dyDescent="0.25">
      <c r="A1204" s="3">
        <v>5984</v>
      </c>
      <c r="B1204" s="35">
        <v>0</v>
      </c>
      <c r="C1204" t="e">
        <v>#N/A</v>
      </c>
      <c r="D1204" t="e">
        <f t="shared" si="18"/>
        <v>#N/A</v>
      </c>
    </row>
    <row r="1205" spans="1:4" x14ac:dyDescent="0.25">
      <c r="A1205" s="3">
        <v>5985</v>
      </c>
      <c r="B1205" s="35">
        <v>0</v>
      </c>
      <c r="C1205" t="e">
        <v>#N/A</v>
      </c>
      <c r="D1205" t="e">
        <f t="shared" si="18"/>
        <v>#N/A</v>
      </c>
    </row>
    <row r="1206" spans="1:4" x14ac:dyDescent="0.25">
      <c r="A1206" s="3">
        <v>5986</v>
      </c>
      <c r="B1206" s="35">
        <v>0</v>
      </c>
      <c r="C1206" t="e">
        <v>#N/A</v>
      </c>
      <c r="D1206" t="e">
        <f t="shared" si="18"/>
        <v>#N/A</v>
      </c>
    </row>
    <row r="1207" spans="1:4" x14ac:dyDescent="0.25">
      <c r="A1207" s="3">
        <v>5988</v>
      </c>
      <c r="B1207" s="35">
        <v>0</v>
      </c>
      <c r="C1207" t="e">
        <v>#N/A</v>
      </c>
      <c r="D1207" t="e">
        <f t="shared" si="18"/>
        <v>#N/A</v>
      </c>
    </row>
    <row r="1208" spans="1:4" x14ac:dyDescent="0.25">
      <c r="A1208" s="3">
        <v>5992</v>
      </c>
      <c r="B1208" s="35">
        <v>0</v>
      </c>
      <c r="C1208" t="e">
        <v>#N/A</v>
      </c>
      <c r="D1208" t="e">
        <f t="shared" si="18"/>
        <v>#N/A</v>
      </c>
    </row>
    <row r="1209" spans="1:4" x14ac:dyDescent="0.25">
      <c r="A1209" s="3">
        <v>5993</v>
      </c>
      <c r="B1209" s="35">
        <v>0</v>
      </c>
      <c r="C1209" t="e">
        <v>#N/A</v>
      </c>
      <c r="D1209" t="e">
        <f t="shared" si="18"/>
        <v>#N/A</v>
      </c>
    </row>
    <row r="1210" spans="1:4" x14ac:dyDescent="0.25">
      <c r="A1210" s="3">
        <v>5994</v>
      </c>
      <c r="B1210" s="35">
        <v>0</v>
      </c>
      <c r="C1210" t="e">
        <v>#N/A</v>
      </c>
      <c r="D1210" t="e">
        <f t="shared" si="18"/>
        <v>#N/A</v>
      </c>
    </row>
    <row r="1211" spans="1:4" x14ac:dyDescent="0.25">
      <c r="A1211" s="3">
        <v>5995</v>
      </c>
      <c r="B1211" s="35">
        <v>0</v>
      </c>
      <c r="C1211" t="e">
        <v>#N/A</v>
      </c>
      <c r="D1211" t="e">
        <f t="shared" si="18"/>
        <v>#N/A</v>
      </c>
    </row>
    <row r="1212" spans="1:4" x14ac:dyDescent="0.25">
      <c r="A1212" s="3">
        <v>5997</v>
      </c>
      <c r="B1212" s="35">
        <v>0</v>
      </c>
      <c r="C1212" t="e">
        <v>#N/A</v>
      </c>
      <c r="D1212" t="e">
        <f t="shared" si="18"/>
        <v>#N/A</v>
      </c>
    </row>
    <row r="1213" spans="1:4" x14ac:dyDescent="0.25">
      <c r="A1213" s="3">
        <v>5998</v>
      </c>
      <c r="B1213" s="35">
        <v>0</v>
      </c>
      <c r="C1213" t="e">
        <v>#N/A</v>
      </c>
      <c r="D1213" t="e">
        <f t="shared" si="18"/>
        <v>#N/A</v>
      </c>
    </row>
    <row r="1214" spans="1:4" x14ac:dyDescent="0.25">
      <c r="A1214" s="3">
        <v>5999</v>
      </c>
      <c r="B1214" s="35">
        <v>0</v>
      </c>
      <c r="C1214" t="e">
        <v>#N/A</v>
      </c>
      <c r="D1214" t="e">
        <f t="shared" si="18"/>
        <v>#N/A</v>
      </c>
    </row>
    <row r="1215" spans="1:4" x14ac:dyDescent="0.25">
      <c r="A1215" s="3">
        <v>6000</v>
      </c>
      <c r="B1215" s="35">
        <v>0</v>
      </c>
      <c r="C1215" t="e">
        <v>#N/A</v>
      </c>
      <c r="D1215" t="e">
        <f t="shared" si="18"/>
        <v>#N/A</v>
      </c>
    </row>
    <row r="1216" spans="1:4" x14ac:dyDescent="0.25">
      <c r="A1216" s="3">
        <v>6001</v>
      </c>
      <c r="B1216" s="35">
        <v>0</v>
      </c>
      <c r="C1216" t="e">
        <v>#N/A</v>
      </c>
      <c r="D1216" t="e">
        <f t="shared" si="18"/>
        <v>#N/A</v>
      </c>
    </row>
    <row r="1217" spans="1:4" x14ac:dyDescent="0.25">
      <c r="A1217" s="3">
        <v>6002</v>
      </c>
      <c r="B1217" s="35">
        <v>0</v>
      </c>
      <c r="C1217" t="e">
        <v>#N/A</v>
      </c>
      <c r="D1217" t="e">
        <f t="shared" si="18"/>
        <v>#N/A</v>
      </c>
    </row>
    <row r="1218" spans="1:4" x14ac:dyDescent="0.25">
      <c r="A1218" s="3">
        <v>6003</v>
      </c>
      <c r="B1218" s="35">
        <v>0</v>
      </c>
      <c r="C1218" t="e">
        <v>#N/A</v>
      </c>
      <c r="D1218" t="e">
        <f t="shared" si="18"/>
        <v>#N/A</v>
      </c>
    </row>
    <row r="1219" spans="1:4" x14ac:dyDescent="0.25">
      <c r="A1219" s="3">
        <v>6004</v>
      </c>
      <c r="B1219" s="35">
        <v>0</v>
      </c>
      <c r="C1219" t="e">
        <v>#N/A</v>
      </c>
      <c r="D1219" t="e">
        <f t="shared" si="18"/>
        <v>#N/A</v>
      </c>
    </row>
    <row r="1220" spans="1:4" x14ac:dyDescent="0.25">
      <c r="A1220" s="3">
        <v>6005</v>
      </c>
      <c r="B1220" s="35">
        <v>0</v>
      </c>
      <c r="C1220" t="e">
        <v>#N/A</v>
      </c>
      <c r="D1220" t="e">
        <f t="shared" si="18"/>
        <v>#N/A</v>
      </c>
    </row>
    <row r="1221" spans="1:4" x14ac:dyDescent="0.25">
      <c r="A1221" s="3">
        <v>6006</v>
      </c>
      <c r="B1221" s="35">
        <v>0</v>
      </c>
      <c r="C1221" t="e">
        <v>#N/A</v>
      </c>
      <c r="D1221" t="e">
        <f t="shared" ref="D1221:D1284" si="19">B1221-C1221</f>
        <v>#N/A</v>
      </c>
    </row>
    <row r="1222" spans="1:4" x14ac:dyDescent="0.25">
      <c r="A1222" s="3">
        <v>6011</v>
      </c>
      <c r="B1222" s="35">
        <v>0</v>
      </c>
      <c r="C1222" t="e">
        <v>#N/A</v>
      </c>
      <c r="D1222" t="e">
        <f t="shared" si="19"/>
        <v>#N/A</v>
      </c>
    </row>
    <row r="1223" spans="1:4" x14ac:dyDescent="0.25">
      <c r="A1223" s="3">
        <v>6013</v>
      </c>
      <c r="B1223" s="35">
        <v>0</v>
      </c>
      <c r="C1223" t="e">
        <v>#N/A</v>
      </c>
      <c r="D1223" t="e">
        <f t="shared" si="19"/>
        <v>#N/A</v>
      </c>
    </row>
    <row r="1224" spans="1:4" x14ac:dyDescent="0.25">
      <c r="A1224" s="3">
        <v>6018</v>
      </c>
      <c r="B1224" s="35">
        <v>44873</v>
      </c>
      <c r="C1224">
        <v>44873</v>
      </c>
      <c r="D1224">
        <f t="shared" si="19"/>
        <v>0</v>
      </c>
    </row>
    <row r="1225" spans="1:4" x14ac:dyDescent="0.25">
      <c r="A1225" s="3">
        <v>6027</v>
      </c>
      <c r="B1225" s="35">
        <v>0</v>
      </c>
      <c r="C1225" t="e">
        <v>#N/A</v>
      </c>
      <c r="D1225" t="e">
        <f t="shared" si="19"/>
        <v>#N/A</v>
      </c>
    </row>
    <row r="1226" spans="1:4" x14ac:dyDescent="0.25">
      <c r="A1226" s="3">
        <v>6029</v>
      </c>
      <c r="B1226" s="35">
        <v>0</v>
      </c>
      <c r="C1226" t="e">
        <v>#N/A</v>
      </c>
      <c r="D1226" t="e">
        <f t="shared" si="19"/>
        <v>#N/A</v>
      </c>
    </row>
    <row r="1227" spans="1:4" x14ac:dyDescent="0.25">
      <c r="A1227" s="3">
        <v>6042</v>
      </c>
      <c r="B1227" s="35">
        <v>0</v>
      </c>
      <c r="C1227" t="e">
        <v>#N/A</v>
      </c>
      <c r="D1227" t="e">
        <f t="shared" si="19"/>
        <v>#N/A</v>
      </c>
    </row>
    <row r="1228" spans="1:4" x14ac:dyDescent="0.25">
      <c r="A1228" s="3">
        <v>6043</v>
      </c>
      <c r="B1228" s="35">
        <v>0</v>
      </c>
      <c r="C1228" t="e">
        <v>#N/A</v>
      </c>
      <c r="D1228" t="e">
        <f t="shared" si="19"/>
        <v>#N/A</v>
      </c>
    </row>
    <row r="1229" spans="1:4" x14ac:dyDescent="0.25">
      <c r="A1229" s="3">
        <v>6045</v>
      </c>
      <c r="B1229" s="35">
        <v>0</v>
      </c>
      <c r="C1229" t="e">
        <v>#N/A</v>
      </c>
      <c r="D1229" t="e">
        <f t="shared" si="19"/>
        <v>#N/A</v>
      </c>
    </row>
    <row r="1230" spans="1:4" x14ac:dyDescent="0.25">
      <c r="A1230" s="3">
        <v>6046</v>
      </c>
      <c r="B1230" s="35">
        <v>0</v>
      </c>
      <c r="C1230" t="e">
        <v>#N/A</v>
      </c>
      <c r="D1230" t="e">
        <f t="shared" si="19"/>
        <v>#N/A</v>
      </c>
    </row>
    <row r="1231" spans="1:4" x14ac:dyDescent="0.25">
      <c r="A1231" s="3">
        <v>6047</v>
      </c>
      <c r="B1231" s="35">
        <v>0</v>
      </c>
      <c r="C1231" t="e">
        <v>#N/A</v>
      </c>
      <c r="D1231" t="e">
        <f t="shared" si="19"/>
        <v>#N/A</v>
      </c>
    </row>
    <row r="1232" spans="1:4" x14ac:dyDescent="0.25">
      <c r="A1232" s="3">
        <v>6048</v>
      </c>
      <c r="B1232" s="35">
        <v>0</v>
      </c>
      <c r="C1232" t="e">
        <v>#N/A</v>
      </c>
      <c r="D1232" t="e">
        <f t="shared" si="19"/>
        <v>#N/A</v>
      </c>
    </row>
    <row r="1233" spans="1:4" x14ac:dyDescent="0.25">
      <c r="A1233" s="3">
        <v>6049</v>
      </c>
      <c r="B1233" s="35">
        <v>0</v>
      </c>
      <c r="C1233" t="e">
        <v>#N/A</v>
      </c>
      <c r="D1233" t="e">
        <f t="shared" si="19"/>
        <v>#N/A</v>
      </c>
    </row>
    <row r="1234" spans="1:4" x14ac:dyDescent="0.25">
      <c r="A1234" s="3">
        <v>6050</v>
      </c>
      <c r="B1234" s="35">
        <v>0</v>
      </c>
      <c r="C1234" t="e">
        <v>#N/A</v>
      </c>
      <c r="D1234" t="e">
        <f t="shared" si="19"/>
        <v>#N/A</v>
      </c>
    </row>
    <row r="1235" spans="1:4" x14ac:dyDescent="0.25">
      <c r="A1235" s="3">
        <v>6051</v>
      </c>
      <c r="B1235" s="35">
        <v>999989.9</v>
      </c>
      <c r="C1235">
        <v>999989.9</v>
      </c>
      <c r="D1235">
        <f t="shared" si="19"/>
        <v>0</v>
      </c>
    </row>
    <row r="1236" spans="1:4" x14ac:dyDescent="0.25">
      <c r="A1236" s="3">
        <v>6052</v>
      </c>
      <c r="B1236" s="35">
        <v>0</v>
      </c>
      <c r="C1236" t="e">
        <v>#N/A</v>
      </c>
      <c r="D1236" t="e">
        <f t="shared" si="19"/>
        <v>#N/A</v>
      </c>
    </row>
    <row r="1237" spans="1:4" x14ac:dyDescent="0.25">
      <c r="A1237" s="3">
        <v>6053</v>
      </c>
      <c r="B1237" s="35">
        <v>590000</v>
      </c>
      <c r="C1237">
        <v>590000</v>
      </c>
      <c r="D1237">
        <f t="shared" si="19"/>
        <v>0</v>
      </c>
    </row>
    <row r="1238" spans="1:4" x14ac:dyDescent="0.25">
      <c r="A1238" s="3">
        <v>6062</v>
      </c>
      <c r="B1238" s="35">
        <v>0</v>
      </c>
      <c r="C1238" t="e">
        <v>#N/A</v>
      </c>
      <c r="D1238" t="e">
        <f t="shared" si="19"/>
        <v>#N/A</v>
      </c>
    </row>
    <row r="1239" spans="1:4" x14ac:dyDescent="0.25">
      <c r="A1239" s="3">
        <v>6065</v>
      </c>
      <c r="B1239" s="35">
        <v>0</v>
      </c>
      <c r="C1239" t="e">
        <v>#N/A</v>
      </c>
      <c r="D1239" t="e">
        <f t="shared" si="19"/>
        <v>#N/A</v>
      </c>
    </row>
    <row r="1240" spans="1:4" x14ac:dyDescent="0.25">
      <c r="A1240" s="3">
        <v>6066</v>
      </c>
      <c r="B1240" s="35">
        <v>0</v>
      </c>
      <c r="C1240" t="e">
        <v>#N/A</v>
      </c>
      <c r="D1240" t="e">
        <f t="shared" si="19"/>
        <v>#N/A</v>
      </c>
    </row>
    <row r="1241" spans="1:4" x14ac:dyDescent="0.25">
      <c r="A1241" s="3">
        <v>6067</v>
      </c>
      <c r="B1241" s="35">
        <v>0</v>
      </c>
      <c r="C1241" t="e">
        <v>#N/A</v>
      </c>
      <c r="D1241" t="e">
        <f t="shared" si="19"/>
        <v>#N/A</v>
      </c>
    </row>
    <row r="1242" spans="1:4" x14ac:dyDescent="0.25">
      <c r="A1242" s="3">
        <v>6069</v>
      </c>
      <c r="B1242" s="35">
        <v>0</v>
      </c>
      <c r="C1242" t="e">
        <v>#N/A</v>
      </c>
      <c r="D1242" t="e">
        <f t="shared" si="19"/>
        <v>#N/A</v>
      </c>
    </row>
    <row r="1243" spans="1:4" x14ac:dyDescent="0.25">
      <c r="A1243" s="3">
        <v>6070</v>
      </c>
      <c r="B1243" s="35">
        <v>0</v>
      </c>
      <c r="C1243" t="e">
        <v>#N/A</v>
      </c>
      <c r="D1243" t="e">
        <f t="shared" si="19"/>
        <v>#N/A</v>
      </c>
    </row>
    <row r="1244" spans="1:4" x14ac:dyDescent="0.25">
      <c r="A1244" s="3">
        <v>6077</v>
      </c>
      <c r="B1244" s="35">
        <v>0</v>
      </c>
      <c r="C1244" t="e">
        <v>#N/A</v>
      </c>
      <c r="D1244" t="e">
        <f t="shared" si="19"/>
        <v>#N/A</v>
      </c>
    </row>
    <row r="1245" spans="1:4" x14ac:dyDescent="0.25">
      <c r="A1245" s="3">
        <v>6078</v>
      </c>
      <c r="B1245" s="35">
        <v>0</v>
      </c>
      <c r="C1245" t="e">
        <v>#N/A</v>
      </c>
      <c r="D1245" t="e">
        <f t="shared" si="19"/>
        <v>#N/A</v>
      </c>
    </row>
    <row r="1246" spans="1:4" x14ac:dyDescent="0.25">
      <c r="A1246" s="3">
        <v>6079</v>
      </c>
      <c r="B1246" s="35">
        <v>0</v>
      </c>
      <c r="C1246" t="e">
        <v>#N/A</v>
      </c>
      <c r="D1246" t="e">
        <f t="shared" si="19"/>
        <v>#N/A</v>
      </c>
    </row>
    <row r="1247" spans="1:4" x14ac:dyDescent="0.25">
      <c r="A1247" s="3">
        <v>6080</v>
      </c>
      <c r="B1247" s="35">
        <v>0</v>
      </c>
      <c r="C1247" t="e">
        <v>#N/A</v>
      </c>
      <c r="D1247" t="e">
        <f t="shared" si="19"/>
        <v>#N/A</v>
      </c>
    </row>
    <row r="1248" spans="1:4" x14ac:dyDescent="0.25">
      <c r="A1248" s="3">
        <v>6089</v>
      </c>
      <c r="B1248" s="35">
        <v>0</v>
      </c>
      <c r="C1248" t="e">
        <v>#N/A</v>
      </c>
      <c r="D1248" t="e">
        <f t="shared" si="19"/>
        <v>#N/A</v>
      </c>
    </row>
    <row r="1249" spans="1:4" x14ac:dyDescent="0.25">
      <c r="A1249" s="3">
        <v>6090</v>
      </c>
      <c r="B1249" s="35">
        <v>0</v>
      </c>
      <c r="C1249" t="e">
        <v>#N/A</v>
      </c>
      <c r="D1249" t="e">
        <f t="shared" si="19"/>
        <v>#N/A</v>
      </c>
    </row>
    <row r="1250" spans="1:4" x14ac:dyDescent="0.25">
      <c r="A1250" s="3">
        <v>6092</v>
      </c>
      <c r="B1250" s="35">
        <v>0</v>
      </c>
      <c r="C1250" t="e">
        <v>#N/A</v>
      </c>
      <c r="D1250" t="e">
        <f t="shared" si="19"/>
        <v>#N/A</v>
      </c>
    </row>
    <row r="1251" spans="1:4" x14ac:dyDescent="0.25">
      <c r="A1251" s="3">
        <v>6093</v>
      </c>
      <c r="B1251" s="35">
        <v>0</v>
      </c>
      <c r="C1251" t="e">
        <v>#N/A</v>
      </c>
      <c r="D1251" t="e">
        <f t="shared" si="19"/>
        <v>#N/A</v>
      </c>
    </row>
    <row r="1252" spans="1:4" x14ac:dyDescent="0.25">
      <c r="A1252" s="3" t="s">
        <v>137</v>
      </c>
      <c r="B1252" s="35">
        <v>0</v>
      </c>
      <c r="C1252" t="e">
        <v>#N/A</v>
      </c>
      <c r="D1252" t="e">
        <f t="shared" si="19"/>
        <v>#N/A</v>
      </c>
    </row>
    <row r="1253" spans="1:4" x14ac:dyDescent="0.25">
      <c r="A1253" s="3" t="s">
        <v>138</v>
      </c>
      <c r="B1253" s="35">
        <v>0</v>
      </c>
      <c r="C1253" t="e">
        <v>#N/A</v>
      </c>
      <c r="D1253" t="e">
        <f t="shared" si="19"/>
        <v>#N/A</v>
      </c>
    </row>
    <row r="1254" spans="1:4" x14ac:dyDescent="0.25">
      <c r="A1254" s="3" t="s">
        <v>139</v>
      </c>
      <c r="B1254" s="35">
        <v>0</v>
      </c>
      <c r="C1254" t="e">
        <v>#N/A</v>
      </c>
      <c r="D1254" t="e">
        <f t="shared" si="19"/>
        <v>#N/A</v>
      </c>
    </row>
    <row r="1255" spans="1:4" x14ac:dyDescent="0.25">
      <c r="A1255" s="3" t="s">
        <v>140</v>
      </c>
      <c r="B1255" s="35">
        <v>0</v>
      </c>
      <c r="C1255" t="e">
        <v>#N/A</v>
      </c>
      <c r="D1255" t="e">
        <f t="shared" si="19"/>
        <v>#N/A</v>
      </c>
    </row>
    <row r="1256" spans="1:4" x14ac:dyDescent="0.25">
      <c r="A1256" s="3" t="s">
        <v>141</v>
      </c>
      <c r="B1256" s="35">
        <v>0</v>
      </c>
      <c r="C1256" t="e">
        <v>#N/A</v>
      </c>
      <c r="D1256" t="e">
        <f t="shared" si="19"/>
        <v>#N/A</v>
      </c>
    </row>
    <row r="1257" spans="1:4" x14ac:dyDescent="0.25">
      <c r="A1257" s="3" t="s">
        <v>142</v>
      </c>
      <c r="B1257" s="35">
        <v>0</v>
      </c>
      <c r="C1257" t="e">
        <v>#N/A</v>
      </c>
      <c r="D1257" t="e">
        <f t="shared" si="19"/>
        <v>#N/A</v>
      </c>
    </row>
    <row r="1258" spans="1:4" x14ac:dyDescent="0.25">
      <c r="A1258" s="3" t="s">
        <v>143</v>
      </c>
      <c r="B1258" s="35">
        <v>0</v>
      </c>
      <c r="C1258" t="e">
        <v>#N/A</v>
      </c>
      <c r="D1258" t="e">
        <f t="shared" si="19"/>
        <v>#N/A</v>
      </c>
    </row>
    <row r="1259" spans="1:4" x14ac:dyDescent="0.25">
      <c r="A1259" s="3" t="s">
        <v>144</v>
      </c>
      <c r="B1259" s="35">
        <v>0</v>
      </c>
      <c r="C1259" t="e">
        <v>#N/A</v>
      </c>
      <c r="D1259" t="e">
        <f t="shared" si="19"/>
        <v>#N/A</v>
      </c>
    </row>
    <row r="1260" spans="1:4" x14ac:dyDescent="0.25">
      <c r="A1260" s="3" t="s">
        <v>145</v>
      </c>
      <c r="B1260" s="35">
        <v>0</v>
      </c>
      <c r="C1260" t="e">
        <v>#N/A</v>
      </c>
      <c r="D1260" t="e">
        <f t="shared" si="19"/>
        <v>#N/A</v>
      </c>
    </row>
    <row r="1261" spans="1:4" x14ac:dyDescent="0.25">
      <c r="A1261" s="3" t="s">
        <v>146</v>
      </c>
      <c r="B1261" s="35">
        <v>0</v>
      </c>
      <c r="C1261" t="e">
        <v>#N/A</v>
      </c>
      <c r="D1261" t="e">
        <f t="shared" si="19"/>
        <v>#N/A</v>
      </c>
    </row>
    <row r="1262" spans="1:4" x14ac:dyDescent="0.25">
      <c r="A1262" s="3" t="s">
        <v>147</v>
      </c>
      <c r="B1262" s="35">
        <v>0</v>
      </c>
      <c r="C1262" t="e">
        <v>#N/A</v>
      </c>
      <c r="D1262" t="e">
        <f t="shared" si="19"/>
        <v>#N/A</v>
      </c>
    </row>
    <row r="1263" spans="1:4" x14ac:dyDescent="0.25">
      <c r="A1263" s="3" t="s">
        <v>148</v>
      </c>
      <c r="B1263" s="35">
        <v>0</v>
      </c>
      <c r="C1263" t="e">
        <v>#N/A</v>
      </c>
      <c r="D1263" t="e">
        <f t="shared" si="19"/>
        <v>#N/A</v>
      </c>
    </row>
    <row r="1264" spans="1:4" x14ac:dyDescent="0.25">
      <c r="A1264" s="3" t="s">
        <v>149</v>
      </c>
      <c r="B1264" s="35">
        <v>0</v>
      </c>
      <c r="C1264" t="e">
        <v>#N/A</v>
      </c>
      <c r="D1264" t="e">
        <f t="shared" si="19"/>
        <v>#N/A</v>
      </c>
    </row>
    <row r="1265" spans="1:4" x14ac:dyDescent="0.25">
      <c r="A1265" s="3" t="s">
        <v>150</v>
      </c>
      <c r="B1265" s="35">
        <v>0</v>
      </c>
      <c r="C1265" t="e">
        <v>#N/A</v>
      </c>
      <c r="D1265" t="e">
        <f t="shared" si="19"/>
        <v>#N/A</v>
      </c>
    </row>
    <row r="1266" spans="1:4" x14ac:dyDescent="0.25">
      <c r="A1266" s="3" t="s">
        <v>151</v>
      </c>
      <c r="B1266" s="35">
        <v>0</v>
      </c>
      <c r="C1266" t="e">
        <v>#N/A</v>
      </c>
      <c r="D1266" t="e">
        <f t="shared" si="19"/>
        <v>#N/A</v>
      </c>
    </row>
    <row r="1267" spans="1:4" x14ac:dyDescent="0.25">
      <c r="A1267" s="3" t="s">
        <v>152</v>
      </c>
      <c r="B1267" s="35">
        <v>0</v>
      </c>
      <c r="C1267" t="e">
        <v>#N/A</v>
      </c>
      <c r="D1267" t="e">
        <f t="shared" si="19"/>
        <v>#N/A</v>
      </c>
    </row>
    <row r="1268" spans="1:4" x14ac:dyDescent="0.25">
      <c r="A1268" s="3" t="s">
        <v>153</v>
      </c>
      <c r="B1268" s="35">
        <v>0</v>
      </c>
      <c r="C1268" t="e">
        <v>#N/A</v>
      </c>
      <c r="D1268" t="e">
        <f t="shared" si="19"/>
        <v>#N/A</v>
      </c>
    </row>
    <row r="1269" spans="1:4" x14ac:dyDescent="0.25">
      <c r="A1269" s="3" t="s">
        <v>154</v>
      </c>
      <c r="B1269" s="35">
        <v>0</v>
      </c>
      <c r="C1269" t="e">
        <v>#N/A</v>
      </c>
      <c r="D1269" t="e">
        <f t="shared" si="19"/>
        <v>#N/A</v>
      </c>
    </row>
    <row r="1270" spans="1:4" x14ac:dyDescent="0.25">
      <c r="A1270" s="3" t="s">
        <v>155</v>
      </c>
      <c r="B1270" s="35">
        <v>0</v>
      </c>
      <c r="C1270" t="e">
        <v>#N/A</v>
      </c>
      <c r="D1270" t="e">
        <f t="shared" si="19"/>
        <v>#N/A</v>
      </c>
    </row>
    <row r="1271" spans="1:4" x14ac:dyDescent="0.25">
      <c r="A1271" s="3" t="s">
        <v>156</v>
      </c>
      <c r="B1271" s="35">
        <v>0</v>
      </c>
      <c r="C1271" t="e">
        <v>#N/A</v>
      </c>
      <c r="D1271" t="e">
        <f t="shared" si="19"/>
        <v>#N/A</v>
      </c>
    </row>
    <row r="1272" spans="1:4" x14ac:dyDescent="0.25">
      <c r="A1272" s="3" t="s">
        <v>157</v>
      </c>
      <c r="B1272" s="35">
        <v>0</v>
      </c>
      <c r="C1272" t="e">
        <v>#N/A</v>
      </c>
      <c r="D1272" t="e">
        <f t="shared" si="19"/>
        <v>#N/A</v>
      </c>
    </row>
    <row r="1273" spans="1:4" x14ac:dyDescent="0.25">
      <c r="A1273" s="3" t="s">
        <v>158</v>
      </c>
      <c r="B1273" s="35">
        <v>0</v>
      </c>
      <c r="C1273" t="e">
        <v>#N/A</v>
      </c>
      <c r="D1273" t="e">
        <f t="shared" si="19"/>
        <v>#N/A</v>
      </c>
    </row>
    <row r="1274" spans="1:4" x14ac:dyDescent="0.25">
      <c r="A1274" s="3" t="s">
        <v>159</v>
      </c>
      <c r="B1274" s="35">
        <v>0</v>
      </c>
      <c r="C1274" t="e">
        <v>#N/A</v>
      </c>
      <c r="D1274" t="e">
        <f t="shared" si="19"/>
        <v>#N/A</v>
      </c>
    </row>
    <row r="1275" spans="1:4" x14ac:dyDescent="0.25">
      <c r="A1275" s="3" t="s">
        <v>160</v>
      </c>
      <c r="B1275" s="35">
        <v>0</v>
      </c>
      <c r="C1275" t="e">
        <v>#N/A</v>
      </c>
      <c r="D1275" t="e">
        <f t="shared" si="19"/>
        <v>#N/A</v>
      </c>
    </row>
    <row r="1276" spans="1:4" x14ac:dyDescent="0.25">
      <c r="A1276" s="3" t="s">
        <v>161</v>
      </c>
      <c r="B1276" s="35">
        <v>0</v>
      </c>
      <c r="C1276" t="e">
        <v>#N/A</v>
      </c>
      <c r="D1276" t="e">
        <f t="shared" si="19"/>
        <v>#N/A</v>
      </c>
    </row>
    <row r="1277" spans="1:4" x14ac:dyDescent="0.25">
      <c r="A1277" s="3" t="s">
        <v>162</v>
      </c>
      <c r="B1277" s="35">
        <v>0</v>
      </c>
      <c r="C1277" t="e">
        <v>#N/A</v>
      </c>
      <c r="D1277" t="e">
        <f t="shared" si="19"/>
        <v>#N/A</v>
      </c>
    </row>
    <row r="1278" spans="1:4" x14ac:dyDescent="0.25">
      <c r="A1278" s="3" t="s">
        <v>163</v>
      </c>
      <c r="B1278" s="35">
        <v>0</v>
      </c>
      <c r="C1278" t="e">
        <v>#N/A</v>
      </c>
      <c r="D1278" t="e">
        <f t="shared" si="19"/>
        <v>#N/A</v>
      </c>
    </row>
    <row r="1279" spans="1:4" x14ac:dyDescent="0.25">
      <c r="A1279" s="3" t="s">
        <v>164</v>
      </c>
      <c r="B1279" s="35">
        <v>0</v>
      </c>
      <c r="C1279" t="e">
        <v>#N/A</v>
      </c>
      <c r="D1279" t="e">
        <f t="shared" si="19"/>
        <v>#N/A</v>
      </c>
    </row>
    <row r="1280" spans="1:4" x14ac:dyDescent="0.25">
      <c r="A1280" s="3" t="s">
        <v>165</v>
      </c>
      <c r="B1280" s="35">
        <v>0</v>
      </c>
      <c r="C1280" t="e">
        <v>#N/A</v>
      </c>
      <c r="D1280" t="e">
        <f t="shared" si="19"/>
        <v>#N/A</v>
      </c>
    </row>
    <row r="1281" spans="1:4" x14ac:dyDescent="0.25">
      <c r="A1281" s="3" t="s">
        <v>166</v>
      </c>
      <c r="B1281" s="35">
        <v>0</v>
      </c>
      <c r="C1281" t="e">
        <v>#N/A</v>
      </c>
      <c r="D1281" t="e">
        <f t="shared" si="19"/>
        <v>#N/A</v>
      </c>
    </row>
    <row r="1282" spans="1:4" x14ac:dyDescent="0.25">
      <c r="A1282" s="3" t="s">
        <v>167</v>
      </c>
      <c r="B1282" s="35">
        <v>0</v>
      </c>
      <c r="C1282" t="e">
        <v>#N/A</v>
      </c>
      <c r="D1282" t="e">
        <f t="shared" si="19"/>
        <v>#N/A</v>
      </c>
    </row>
    <row r="1283" spans="1:4" x14ac:dyDescent="0.25">
      <c r="A1283" s="3" t="s">
        <v>168</v>
      </c>
      <c r="B1283" s="35">
        <v>0</v>
      </c>
      <c r="C1283" t="e">
        <v>#N/A</v>
      </c>
      <c r="D1283" t="e">
        <f t="shared" si="19"/>
        <v>#N/A</v>
      </c>
    </row>
    <row r="1284" spans="1:4" x14ac:dyDescent="0.25">
      <c r="A1284" s="3">
        <v>4667</v>
      </c>
      <c r="B1284" s="35">
        <v>87394.75</v>
      </c>
      <c r="C1284">
        <v>87394.75</v>
      </c>
      <c r="D1284">
        <f t="shared" si="19"/>
        <v>0</v>
      </c>
    </row>
    <row r="1285" spans="1:4" x14ac:dyDescent="0.25">
      <c r="A1285" s="3" t="s">
        <v>2272</v>
      </c>
      <c r="B1285" s="35">
        <v>0</v>
      </c>
      <c r="C1285" t="e">
        <v>#N/A</v>
      </c>
      <c r="D1285" t="e">
        <f t="shared" ref="D1285:D1286" si="20">B1285-C1285</f>
        <v>#N/A</v>
      </c>
    </row>
    <row r="1286" spans="1:4" x14ac:dyDescent="0.25">
      <c r="A1286" s="3" t="s">
        <v>33</v>
      </c>
      <c r="B1286" s="36">
        <v>301939769.62</v>
      </c>
      <c r="C1286">
        <v>304636278.63000011</v>
      </c>
      <c r="D1286">
        <f t="shared" si="20"/>
        <v>-2696509.0100001097</v>
      </c>
    </row>
    <row r="1287" spans="1:4" x14ac:dyDescent="0.25">
      <c r="C1287" s="41"/>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348"/>
  <sheetViews>
    <sheetView showGridLines="0" topLeftCell="AA1" zoomScale="110" zoomScaleNormal="110" workbookViewId="0">
      <pane ySplit="1" topLeftCell="A2" activePane="bottomLeft" state="frozen"/>
      <selection activeCell="P1" sqref="P1"/>
      <selection pane="bottomLeft" activeCell="B1309" sqref="B2:B1309"/>
    </sheetView>
  </sheetViews>
  <sheetFormatPr defaultRowHeight="15" x14ac:dyDescent="0.25"/>
  <cols>
    <col min="1" max="1" width="13" customWidth="1"/>
    <col min="2" max="2" width="11" customWidth="1"/>
    <col min="3" max="3" width="20" customWidth="1"/>
    <col min="4" max="4" width="15.28515625" customWidth="1"/>
    <col min="5" max="5" width="29.42578125" customWidth="1"/>
    <col min="6" max="6" width="16.7109375" customWidth="1"/>
    <col min="7" max="7" width="14.5703125" customWidth="1"/>
    <col min="8" max="8" width="14.85546875" customWidth="1"/>
    <col min="9" max="9" width="15.28515625" customWidth="1"/>
    <col min="10" max="10" width="20.42578125" customWidth="1"/>
    <col min="11" max="11" width="65.85546875" customWidth="1"/>
    <col min="12" max="12" width="17.42578125" customWidth="1"/>
    <col min="13" max="13" width="24.28515625" customWidth="1"/>
    <col min="14" max="15" width="40.140625" customWidth="1"/>
    <col min="16" max="16" width="17.28515625" customWidth="1"/>
    <col min="17" max="17" width="23.42578125" customWidth="1"/>
    <col min="18" max="18" width="13.7109375" customWidth="1"/>
    <col min="19" max="19" width="22.42578125" customWidth="1"/>
    <col min="20" max="21" width="30.42578125" customWidth="1"/>
    <col min="22" max="22" width="36" customWidth="1"/>
    <col min="23" max="23" width="29.140625" customWidth="1"/>
    <col min="24" max="24" width="15" customWidth="1"/>
    <col min="25" max="27" width="15.5703125" customWidth="1"/>
    <col min="28" max="28" width="15" customWidth="1"/>
    <col min="29" max="29" width="12.28515625" style="37" customWidth="1"/>
    <col min="30" max="30" width="11.28515625" customWidth="1"/>
    <col min="31" max="31" width="17.42578125" customWidth="1"/>
    <col min="32" max="32" width="23" customWidth="1"/>
    <col min="33" max="34" width="18.7109375" style="38" customWidth="1"/>
    <col min="35" max="35" width="20" customWidth="1"/>
    <col min="36" max="36" width="21.85546875" style="44" customWidth="1"/>
    <col min="37" max="37" width="19" style="44" customWidth="1"/>
    <col min="38" max="38" width="14.140625" customWidth="1"/>
    <col min="39" max="40" width="10.7109375" customWidth="1"/>
    <col min="41" max="41" width="13.28515625" bestFit="1" customWidth="1"/>
  </cols>
  <sheetData>
    <row r="1" spans="1:41" s="16" customFormat="1" ht="28.5" customHeight="1" x14ac:dyDescent="0.25">
      <c r="A1" s="12" t="s">
        <v>2074</v>
      </c>
      <c r="B1" s="12" t="s">
        <v>35</v>
      </c>
      <c r="C1" s="13" t="s">
        <v>36</v>
      </c>
      <c r="D1" s="13" t="s">
        <v>37</v>
      </c>
      <c r="E1" s="13" t="s">
        <v>38</v>
      </c>
      <c r="F1" s="13" t="s">
        <v>39</v>
      </c>
      <c r="G1" s="13" t="s">
        <v>131</v>
      </c>
      <c r="H1" s="13" t="s">
        <v>47</v>
      </c>
      <c r="I1" s="13" t="s">
        <v>130</v>
      </c>
      <c r="J1" s="13" t="s">
        <v>133</v>
      </c>
      <c r="K1" s="14" t="s">
        <v>40</v>
      </c>
      <c r="L1" s="49" t="s">
        <v>2180</v>
      </c>
      <c r="M1" s="14" t="s">
        <v>2204</v>
      </c>
      <c r="N1" s="14" t="s">
        <v>41</v>
      </c>
      <c r="O1" s="14" t="s">
        <v>2502</v>
      </c>
      <c r="P1" s="14" t="s">
        <v>134</v>
      </c>
      <c r="Q1" s="14" t="s">
        <v>42</v>
      </c>
      <c r="R1" s="14" t="s">
        <v>61</v>
      </c>
      <c r="S1" s="14" t="s">
        <v>43</v>
      </c>
      <c r="T1" s="14" t="s">
        <v>44</v>
      </c>
      <c r="U1" s="14" t="s">
        <v>2053</v>
      </c>
      <c r="V1" s="14" t="s">
        <v>48</v>
      </c>
      <c r="W1" s="13" t="s">
        <v>62</v>
      </c>
      <c r="X1" s="13" t="s">
        <v>63</v>
      </c>
      <c r="Y1" s="13" t="s">
        <v>51</v>
      </c>
      <c r="Z1" s="13" t="s">
        <v>2214</v>
      </c>
      <c r="AA1" s="13" t="s">
        <v>2498</v>
      </c>
      <c r="AB1" s="13" t="s">
        <v>2206</v>
      </c>
      <c r="AC1" s="13" t="s">
        <v>2083</v>
      </c>
      <c r="AD1" s="14" t="s">
        <v>45</v>
      </c>
      <c r="AE1" s="15" t="s">
        <v>2067</v>
      </c>
      <c r="AF1" s="15" t="s">
        <v>2069</v>
      </c>
      <c r="AG1" s="45" t="s">
        <v>2068</v>
      </c>
      <c r="AH1" s="45" t="s">
        <v>2270</v>
      </c>
      <c r="AI1" s="15" t="s">
        <v>2070</v>
      </c>
      <c r="AJ1" s="45" t="s">
        <v>2071</v>
      </c>
      <c r="AK1" s="45" t="s">
        <v>2072</v>
      </c>
      <c r="AL1" s="15" t="s">
        <v>2073</v>
      </c>
      <c r="AM1" s="15" t="s">
        <v>49</v>
      </c>
      <c r="AN1" s="46" t="s">
        <v>2500</v>
      </c>
      <c r="AO1" s="16" t="s">
        <v>2497</v>
      </c>
    </row>
    <row r="2" spans="1:41" x14ac:dyDescent="0.25">
      <c r="A2" s="19">
        <v>1</v>
      </c>
      <c r="B2" s="19">
        <v>1193</v>
      </c>
      <c r="C2" s="20" t="s">
        <v>65</v>
      </c>
      <c r="D2" s="20" t="s">
        <v>66</v>
      </c>
      <c r="E2" s="20" t="s">
        <v>169</v>
      </c>
      <c r="F2" s="20" t="s">
        <v>178</v>
      </c>
      <c r="G2" s="20" t="s">
        <v>6</v>
      </c>
      <c r="H2" s="20" t="s">
        <v>8</v>
      </c>
      <c r="I2" s="20" t="s">
        <v>69</v>
      </c>
      <c r="J2" s="20" t="s">
        <v>203</v>
      </c>
      <c r="K2" s="21" t="s">
        <v>91</v>
      </c>
      <c r="L2" s="21" t="s">
        <v>2207</v>
      </c>
      <c r="M2" s="21" t="s">
        <v>2205</v>
      </c>
      <c r="N2" s="21" t="s">
        <v>1370</v>
      </c>
      <c r="O2" s="21" t="s">
        <v>1370</v>
      </c>
      <c r="P2" s="22"/>
      <c r="Q2" s="21" t="s">
        <v>2054</v>
      </c>
      <c r="R2" s="6" t="s">
        <v>2331</v>
      </c>
      <c r="S2" s="21" t="s">
        <v>53</v>
      </c>
      <c r="T2" s="21" t="s">
        <v>27</v>
      </c>
      <c r="U2" s="21" t="s">
        <v>2065</v>
      </c>
      <c r="V2" s="21" t="s">
        <v>2252</v>
      </c>
      <c r="W2" s="20" t="s">
        <v>2185</v>
      </c>
      <c r="X2" s="21" t="s">
        <v>1418</v>
      </c>
      <c r="Y2" s="20" t="s">
        <v>2003</v>
      </c>
      <c r="Z2" s="20" t="s">
        <v>98</v>
      </c>
      <c r="AA2" s="20" t="str">
        <f t="shared" ref="AA2:AA31" si="0">LEFT(Z2,4)</f>
        <v>7G88</v>
      </c>
      <c r="AB2" s="21">
        <v>2</v>
      </c>
      <c r="AC2" s="42" t="s">
        <v>2084</v>
      </c>
      <c r="AD2" s="23">
        <v>90</v>
      </c>
      <c r="AE2" s="24">
        <v>1000000</v>
      </c>
      <c r="AF2" s="24">
        <v>0</v>
      </c>
      <c r="AG2" s="43">
        <v>0</v>
      </c>
      <c r="AH2" s="43">
        <v>0</v>
      </c>
      <c r="AI2" s="43">
        <v>12177005</v>
      </c>
      <c r="AJ2" s="43">
        <v>0</v>
      </c>
      <c r="AK2" s="43">
        <v>0</v>
      </c>
      <c r="AL2" s="21" t="s">
        <v>53</v>
      </c>
      <c r="AM2" s="21" t="s">
        <v>2269</v>
      </c>
      <c r="AN2" s="47">
        <v>0</v>
      </c>
      <c r="AO2" t="s">
        <v>28</v>
      </c>
    </row>
    <row r="3" spans="1:41" x14ac:dyDescent="0.25">
      <c r="A3" s="7">
        <v>1</v>
      </c>
      <c r="B3" s="7">
        <v>1215</v>
      </c>
      <c r="C3" s="4" t="s">
        <v>65</v>
      </c>
      <c r="D3" s="4" t="s">
        <v>66</v>
      </c>
      <c r="E3" s="4" t="s">
        <v>169</v>
      </c>
      <c r="F3" s="4" t="s">
        <v>19</v>
      </c>
      <c r="G3" s="4" t="s">
        <v>6</v>
      </c>
      <c r="H3" s="4" t="s">
        <v>7</v>
      </c>
      <c r="I3" s="4" t="s">
        <v>6</v>
      </c>
      <c r="J3" s="4" t="s">
        <v>204</v>
      </c>
      <c r="K3" s="6" t="s">
        <v>89</v>
      </c>
      <c r="L3" s="6"/>
      <c r="M3" s="6" t="s">
        <v>1371</v>
      </c>
      <c r="N3" s="6" t="s">
        <v>1371</v>
      </c>
      <c r="O3" s="21" t="s">
        <v>1371</v>
      </c>
      <c r="P3" s="8"/>
      <c r="Q3" s="6" t="s">
        <v>2055</v>
      </c>
      <c r="R3" s="6" t="s">
        <v>2332</v>
      </c>
      <c r="S3" s="6" t="s">
        <v>53</v>
      </c>
      <c r="T3" s="6" t="s">
        <v>136</v>
      </c>
      <c r="U3" s="6" t="s">
        <v>2065</v>
      </c>
      <c r="V3" s="6" t="s">
        <v>2051</v>
      </c>
      <c r="W3" s="4" t="s">
        <v>2049</v>
      </c>
      <c r="X3" s="6" t="s">
        <v>2037</v>
      </c>
      <c r="Y3" s="4" t="s">
        <v>2004</v>
      </c>
      <c r="Z3" s="4" t="s">
        <v>100</v>
      </c>
      <c r="AA3" s="20" t="str">
        <f t="shared" si="0"/>
        <v>14VI</v>
      </c>
      <c r="AB3" s="6">
        <v>2</v>
      </c>
      <c r="AC3" s="5" t="s">
        <v>2085</v>
      </c>
      <c r="AD3" s="9">
        <v>51</v>
      </c>
      <c r="AE3" s="10">
        <v>2929216</v>
      </c>
      <c r="AF3" s="10">
        <v>0</v>
      </c>
      <c r="AG3" s="43">
        <v>0</v>
      </c>
      <c r="AH3" s="43">
        <v>0</v>
      </c>
      <c r="AI3" s="11">
        <v>4415607.8099999996</v>
      </c>
      <c r="AJ3" s="11">
        <v>0</v>
      </c>
      <c r="AK3" s="11">
        <v>395260.76</v>
      </c>
      <c r="AL3" s="6" t="s">
        <v>53</v>
      </c>
      <c r="AM3" s="21" t="s">
        <v>2269</v>
      </c>
      <c r="AN3" s="47">
        <v>1.0000000000218279E-2</v>
      </c>
      <c r="AO3" t="s">
        <v>28</v>
      </c>
    </row>
    <row r="4" spans="1:41" x14ac:dyDescent="0.25">
      <c r="A4" s="7">
        <v>1</v>
      </c>
      <c r="B4" s="7">
        <v>1944</v>
      </c>
      <c r="C4" s="4" t="s">
        <v>65</v>
      </c>
      <c r="D4" s="4" t="s">
        <v>66</v>
      </c>
      <c r="E4" s="4" t="s">
        <v>169</v>
      </c>
      <c r="F4" s="4" t="s">
        <v>178</v>
      </c>
      <c r="G4" s="4" t="s">
        <v>6</v>
      </c>
      <c r="H4" s="4" t="s">
        <v>8</v>
      </c>
      <c r="I4" s="4" t="s">
        <v>68</v>
      </c>
      <c r="J4" s="4" t="s">
        <v>204</v>
      </c>
      <c r="K4" s="6" t="s">
        <v>206</v>
      </c>
      <c r="L4" s="6"/>
      <c r="M4" s="6" t="s">
        <v>2205</v>
      </c>
      <c r="N4" s="6" t="s">
        <v>1370</v>
      </c>
      <c r="O4" s="21" t="s">
        <v>1370</v>
      </c>
      <c r="P4" s="8"/>
      <c r="Q4" s="6" t="s">
        <v>2055</v>
      </c>
      <c r="R4" s="6" t="s">
        <v>2333</v>
      </c>
      <c r="S4" s="6" t="s">
        <v>53</v>
      </c>
      <c r="T4" s="6" t="s">
        <v>136</v>
      </c>
      <c r="U4" s="6" t="s">
        <v>2065</v>
      </c>
      <c r="V4" s="6" t="s">
        <v>2051</v>
      </c>
      <c r="W4" s="4" t="s">
        <v>2050</v>
      </c>
      <c r="X4" s="6" t="s">
        <v>2038</v>
      </c>
      <c r="Y4" s="4" t="s">
        <v>2005</v>
      </c>
      <c r="Z4" s="4" t="s">
        <v>2236</v>
      </c>
      <c r="AA4" s="20" t="str">
        <f t="shared" si="0"/>
        <v>5308</v>
      </c>
      <c r="AB4" s="6">
        <v>2</v>
      </c>
      <c r="AC4" s="5" t="s">
        <v>2086</v>
      </c>
      <c r="AD4" s="9">
        <v>66</v>
      </c>
      <c r="AE4" s="10">
        <v>900000</v>
      </c>
      <c r="AF4" s="10">
        <v>0</v>
      </c>
      <c r="AG4" s="43">
        <v>0</v>
      </c>
      <c r="AH4" s="43">
        <v>0</v>
      </c>
      <c r="AI4" s="11">
        <v>63275252.890000001</v>
      </c>
      <c r="AJ4" s="11">
        <v>0</v>
      </c>
      <c r="AK4" s="11">
        <v>120509.97</v>
      </c>
      <c r="AL4" s="6" t="s">
        <v>53</v>
      </c>
      <c r="AM4" s="21" t="s">
        <v>2269</v>
      </c>
      <c r="AN4" s="47">
        <v>0</v>
      </c>
      <c r="AO4" t="s">
        <v>28</v>
      </c>
    </row>
    <row r="5" spans="1:41" x14ac:dyDescent="0.25">
      <c r="A5" s="7">
        <v>3</v>
      </c>
      <c r="B5" s="7">
        <v>3073</v>
      </c>
      <c r="C5" s="4" t="s">
        <v>65</v>
      </c>
      <c r="D5" s="4" t="s">
        <v>66</v>
      </c>
      <c r="E5" s="4" t="s">
        <v>169</v>
      </c>
      <c r="F5" s="4" t="s">
        <v>19</v>
      </c>
      <c r="G5" s="4" t="s">
        <v>6</v>
      </c>
      <c r="H5" s="4" t="s">
        <v>7</v>
      </c>
      <c r="I5" s="4" t="s">
        <v>6</v>
      </c>
      <c r="J5" s="4" t="s">
        <v>204</v>
      </c>
      <c r="K5" s="6" t="s">
        <v>207</v>
      </c>
      <c r="L5" s="6"/>
      <c r="M5" s="6" t="s">
        <v>1371</v>
      </c>
      <c r="N5" s="6" t="s">
        <v>1371</v>
      </c>
      <c r="O5" s="21" t="s">
        <v>1371</v>
      </c>
      <c r="P5" s="8"/>
      <c r="Q5" s="6" t="s">
        <v>2055</v>
      </c>
      <c r="R5" s="6" t="s">
        <v>1503</v>
      </c>
      <c r="S5" s="6" t="s">
        <v>28</v>
      </c>
      <c r="T5" s="6" t="s">
        <v>1418</v>
      </c>
      <c r="U5" s="6" t="s">
        <v>1418</v>
      </c>
      <c r="V5" s="6" t="s">
        <v>50</v>
      </c>
      <c r="W5" s="4" t="s">
        <v>1418</v>
      </c>
      <c r="X5" s="6" t="s">
        <v>1418</v>
      </c>
      <c r="Y5" s="4" t="s">
        <v>2004</v>
      </c>
      <c r="Z5" s="4" t="s">
        <v>100</v>
      </c>
      <c r="AA5" s="20" t="str">
        <f t="shared" si="0"/>
        <v>14VI</v>
      </c>
      <c r="AB5" s="6">
        <v>2</v>
      </c>
      <c r="AC5" s="5" t="s">
        <v>2087</v>
      </c>
      <c r="AD5" s="9">
        <v>77</v>
      </c>
      <c r="AE5" s="10">
        <v>600000</v>
      </c>
      <c r="AF5" s="10">
        <v>0</v>
      </c>
      <c r="AG5" s="43">
        <v>0</v>
      </c>
      <c r="AH5" s="43">
        <v>0</v>
      </c>
      <c r="AI5" s="11">
        <v>990017.87</v>
      </c>
      <c r="AJ5" s="11">
        <v>0</v>
      </c>
      <c r="AK5" s="11">
        <v>0</v>
      </c>
      <c r="AL5" s="6" t="s">
        <v>53</v>
      </c>
      <c r="AM5" s="21" t="s">
        <v>2269</v>
      </c>
      <c r="AN5" s="47">
        <v>570970.82999999996</v>
      </c>
      <c r="AO5" t="s">
        <v>28</v>
      </c>
    </row>
    <row r="6" spans="1:41" x14ac:dyDescent="0.25">
      <c r="A6" s="7">
        <v>3</v>
      </c>
      <c r="B6" s="7">
        <v>4515</v>
      </c>
      <c r="C6" s="4" t="s">
        <v>65</v>
      </c>
      <c r="D6" s="4" t="s">
        <v>78</v>
      </c>
      <c r="E6" s="4" t="s">
        <v>173</v>
      </c>
      <c r="F6" s="4" t="s">
        <v>190</v>
      </c>
      <c r="G6" s="4" t="s">
        <v>14</v>
      </c>
      <c r="H6" s="4" t="s">
        <v>15</v>
      </c>
      <c r="I6" s="4" t="s">
        <v>68</v>
      </c>
      <c r="J6" s="4" t="s">
        <v>205</v>
      </c>
      <c r="K6" s="6" t="s">
        <v>1017</v>
      </c>
      <c r="L6" s="6"/>
      <c r="M6" s="6" t="s">
        <v>2249</v>
      </c>
      <c r="N6" s="6" t="s">
        <v>1395</v>
      </c>
      <c r="O6" s="21" t="s">
        <v>2503</v>
      </c>
      <c r="P6" s="6"/>
      <c r="Q6" s="8" t="s">
        <v>2055</v>
      </c>
      <c r="R6" s="6" t="s">
        <v>1830</v>
      </c>
      <c r="S6" s="6" t="s">
        <v>28</v>
      </c>
      <c r="T6" s="6" t="s">
        <v>1418</v>
      </c>
      <c r="U6" s="6" t="s">
        <v>1418</v>
      </c>
      <c r="V6" s="6" t="s">
        <v>50</v>
      </c>
      <c r="W6" s="4" t="s">
        <v>1418</v>
      </c>
      <c r="X6" s="4" t="s">
        <v>1418</v>
      </c>
      <c r="Y6" s="4" t="s">
        <v>2006</v>
      </c>
      <c r="Z6" s="4" t="s">
        <v>2006</v>
      </c>
      <c r="AA6" s="20" t="str">
        <f t="shared" si="0"/>
        <v>NA</v>
      </c>
      <c r="AB6" s="6" t="s">
        <v>19</v>
      </c>
      <c r="AC6" s="4" t="s">
        <v>2086</v>
      </c>
      <c r="AD6" s="10">
        <v>1</v>
      </c>
      <c r="AE6" s="11">
        <v>0</v>
      </c>
      <c r="AF6" s="11">
        <v>0</v>
      </c>
      <c r="AG6" s="43">
        <v>0</v>
      </c>
      <c r="AH6" s="43">
        <v>0</v>
      </c>
      <c r="AI6" s="39">
        <v>1793722.4000000001</v>
      </c>
      <c r="AJ6" s="11">
        <v>0</v>
      </c>
      <c r="AK6" s="11">
        <v>177316.82</v>
      </c>
      <c r="AL6" s="6" t="s">
        <v>53</v>
      </c>
      <c r="AM6" s="21" t="s">
        <v>2269</v>
      </c>
      <c r="AN6" s="47">
        <v>0</v>
      </c>
      <c r="AO6" t="s">
        <v>28</v>
      </c>
    </row>
    <row r="7" spans="1:41" x14ac:dyDescent="0.25">
      <c r="A7" s="7">
        <v>3</v>
      </c>
      <c r="B7" s="7">
        <v>3477</v>
      </c>
      <c r="C7" s="4" t="s">
        <v>65</v>
      </c>
      <c r="D7" s="4" t="s">
        <v>66</v>
      </c>
      <c r="E7" s="4" t="s">
        <v>169</v>
      </c>
      <c r="F7" s="4" t="s">
        <v>19</v>
      </c>
      <c r="G7" s="4" t="s">
        <v>6</v>
      </c>
      <c r="H7" s="4" t="s">
        <v>7</v>
      </c>
      <c r="I7" s="4" t="s">
        <v>6</v>
      </c>
      <c r="J7" s="4" t="s">
        <v>203</v>
      </c>
      <c r="K7" s="6" t="s">
        <v>208</v>
      </c>
      <c r="L7" s="6"/>
      <c r="M7" s="6" t="s">
        <v>1371</v>
      </c>
      <c r="N7" s="6" t="s">
        <v>1371</v>
      </c>
      <c r="O7" s="21" t="s">
        <v>1371</v>
      </c>
      <c r="P7" s="8"/>
      <c r="Q7" s="6" t="s">
        <v>2056</v>
      </c>
      <c r="R7" s="6" t="s">
        <v>1419</v>
      </c>
      <c r="S7" s="6" t="s">
        <v>28</v>
      </c>
      <c r="T7" s="6" t="s">
        <v>1418</v>
      </c>
      <c r="U7" s="6" t="s">
        <v>1418</v>
      </c>
      <c r="V7" s="6" t="s">
        <v>50</v>
      </c>
      <c r="W7" s="4" t="s">
        <v>1418</v>
      </c>
      <c r="X7" s="6" t="s">
        <v>1418</v>
      </c>
      <c r="Y7" s="4" t="s">
        <v>2004</v>
      </c>
      <c r="Z7" s="4" t="s">
        <v>100</v>
      </c>
      <c r="AA7" s="20" t="str">
        <f t="shared" si="0"/>
        <v>14VI</v>
      </c>
      <c r="AB7" s="6">
        <v>2</v>
      </c>
      <c r="AC7" s="5" t="s">
        <v>2087</v>
      </c>
      <c r="AD7" s="9">
        <v>0</v>
      </c>
      <c r="AE7" s="10">
        <v>1000000</v>
      </c>
      <c r="AF7" s="10">
        <v>0</v>
      </c>
      <c r="AG7" s="43">
        <v>0</v>
      </c>
      <c r="AH7" s="43">
        <v>0</v>
      </c>
      <c r="AI7" s="11">
        <v>0</v>
      </c>
      <c r="AJ7" s="11">
        <v>0</v>
      </c>
      <c r="AK7" s="11">
        <v>0</v>
      </c>
      <c r="AL7" s="6" t="s">
        <v>53</v>
      </c>
      <c r="AM7" s="21" t="s">
        <v>2269</v>
      </c>
      <c r="AN7" s="47">
        <v>0</v>
      </c>
      <c r="AO7" t="s">
        <v>28</v>
      </c>
    </row>
    <row r="8" spans="1:41" x14ac:dyDescent="0.25">
      <c r="A8" s="7">
        <v>3</v>
      </c>
      <c r="B8" s="7">
        <v>3482</v>
      </c>
      <c r="C8" s="4" t="s">
        <v>65</v>
      </c>
      <c r="D8" s="4" t="s">
        <v>66</v>
      </c>
      <c r="E8" s="4" t="s">
        <v>169</v>
      </c>
      <c r="F8" s="4" t="s">
        <v>19</v>
      </c>
      <c r="G8" s="4" t="s">
        <v>6</v>
      </c>
      <c r="H8" s="4" t="s">
        <v>7</v>
      </c>
      <c r="I8" s="4" t="s">
        <v>6</v>
      </c>
      <c r="J8" s="4" t="s">
        <v>205</v>
      </c>
      <c r="K8" s="6" t="s">
        <v>209</v>
      </c>
      <c r="L8" s="6"/>
      <c r="M8" s="6" t="s">
        <v>1371</v>
      </c>
      <c r="N8" s="6" t="s">
        <v>1371</v>
      </c>
      <c r="O8" s="21" t="s">
        <v>1371</v>
      </c>
      <c r="P8" s="8"/>
      <c r="Q8" s="6" t="s">
        <v>2056</v>
      </c>
      <c r="R8" s="6" t="s">
        <v>127</v>
      </c>
      <c r="S8" s="6" t="s">
        <v>28</v>
      </c>
      <c r="T8" s="6" t="s">
        <v>1418</v>
      </c>
      <c r="U8" s="6" t="s">
        <v>1418</v>
      </c>
      <c r="V8" s="6" t="s">
        <v>50</v>
      </c>
      <c r="W8" s="4" t="s">
        <v>1418</v>
      </c>
      <c r="X8" s="6" t="s">
        <v>1418</v>
      </c>
      <c r="Y8" s="4" t="s">
        <v>2004</v>
      </c>
      <c r="Z8" s="4" t="s">
        <v>100</v>
      </c>
      <c r="AA8" s="20" t="str">
        <f t="shared" si="0"/>
        <v>14VI</v>
      </c>
      <c r="AB8" s="6">
        <v>2</v>
      </c>
      <c r="AC8" s="5" t="s">
        <v>2086</v>
      </c>
      <c r="AD8" s="9">
        <v>0</v>
      </c>
      <c r="AE8" s="10">
        <v>808701</v>
      </c>
      <c r="AF8" s="10">
        <v>0</v>
      </c>
      <c r="AG8" s="43">
        <v>0</v>
      </c>
      <c r="AH8" s="43">
        <v>0</v>
      </c>
      <c r="AI8" s="11">
        <v>0</v>
      </c>
      <c r="AJ8" s="11">
        <v>0</v>
      </c>
      <c r="AK8" s="11">
        <v>0</v>
      </c>
      <c r="AL8" s="6" t="s">
        <v>53</v>
      </c>
      <c r="AM8" s="21" t="s">
        <v>2269</v>
      </c>
      <c r="AN8" s="47">
        <v>0</v>
      </c>
      <c r="AO8" t="s">
        <v>28</v>
      </c>
    </row>
    <row r="9" spans="1:41" x14ac:dyDescent="0.25">
      <c r="A9" s="7">
        <v>3</v>
      </c>
      <c r="B9" s="7">
        <v>1767</v>
      </c>
      <c r="C9" s="4" t="s">
        <v>65</v>
      </c>
      <c r="D9" s="4" t="s">
        <v>66</v>
      </c>
      <c r="E9" s="4" t="s">
        <v>169</v>
      </c>
      <c r="F9" s="4" t="s">
        <v>179</v>
      </c>
      <c r="G9" s="4" t="s">
        <v>6</v>
      </c>
      <c r="H9" s="4" t="s">
        <v>8</v>
      </c>
      <c r="I9" s="4" t="s">
        <v>70</v>
      </c>
      <c r="J9" s="4" t="s">
        <v>203</v>
      </c>
      <c r="K9" s="6" t="s">
        <v>210</v>
      </c>
      <c r="L9" s="6"/>
      <c r="M9" s="6" t="s">
        <v>2205</v>
      </c>
      <c r="N9" s="6" t="s">
        <v>1372</v>
      </c>
      <c r="O9" s="21" t="s">
        <v>1372</v>
      </c>
      <c r="P9" s="8"/>
      <c r="Q9" s="6" t="s">
        <v>2055</v>
      </c>
      <c r="R9" s="6" t="s">
        <v>1420</v>
      </c>
      <c r="S9" s="6" t="s">
        <v>28</v>
      </c>
      <c r="T9" s="6" t="s">
        <v>1418</v>
      </c>
      <c r="U9" s="6" t="s">
        <v>1418</v>
      </c>
      <c r="V9" s="6" t="s">
        <v>50</v>
      </c>
      <c r="W9" s="4" t="s">
        <v>1418</v>
      </c>
      <c r="X9" s="6" t="s">
        <v>1418</v>
      </c>
      <c r="Y9" s="4" t="s">
        <v>2006</v>
      </c>
      <c r="Z9" s="4" t="s">
        <v>2006</v>
      </c>
      <c r="AA9" s="20" t="str">
        <f t="shared" si="0"/>
        <v>NA</v>
      </c>
      <c r="AB9" s="6" t="s">
        <v>19</v>
      </c>
      <c r="AC9" s="5" t="s">
        <v>2088</v>
      </c>
      <c r="AD9" s="9">
        <v>97</v>
      </c>
      <c r="AE9" s="10">
        <v>0</v>
      </c>
      <c r="AF9" s="10">
        <v>0</v>
      </c>
      <c r="AG9" s="43">
        <v>0</v>
      </c>
      <c r="AH9" s="43">
        <v>0</v>
      </c>
      <c r="AI9" s="11">
        <v>1078561.48</v>
      </c>
      <c r="AJ9" s="11">
        <v>0</v>
      </c>
      <c r="AK9" s="11">
        <v>345996.37000000005</v>
      </c>
      <c r="AL9" s="6" t="s">
        <v>53</v>
      </c>
      <c r="AM9" s="21" t="s">
        <v>2269</v>
      </c>
      <c r="AN9" s="47">
        <v>0</v>
      </c>
      <c r="AO9" t="s">
        <v>28</v>
      </c>
    </row>
    <row r="10" spans="1:41" x14ac:dyDescent="0.25">
      <c r="A10" s="7">
        <v>3</v>
      </c>
      <c r="B10" s="7">
        <v>1768</v>
      </c>
      <c r="C10" s="4" t="s">
        <v>65</v>
      </c>
      <c r="D10" s="4" t="s">
        <v>66</v>
      </c>
      <c r="E10" s="4" t="s">
        <v>169</v>
      </c>
      <c r="F10" s="4" t="s">
        <v>179</v>
      </c>
      <c r="G10" s="4" t="s">
        <v>6</v>
      </c>
      <c r="H10" s="4" t="s">
        <v>8</v>
      </c>
      <c r="I10" s="4" t="s">
        <v>69</v>
      </c>
      <c r="J10" s="4" t="s">
        <v>203</v>
      </c>
      <c r="K10" s="6" t="s">
        <v>211</v>
      </c>
      <c r="L10" s="6"/>
      <c r="M10" s="6" t="s">
        <v>2205</v>
      </c>
      <c r="N10" s="6" t="s">
        <v>1372</v>
      </c>
      <c r="O10" s="21" t="s">
        <v>1372</v>
      </c>
      <c r="P10" s="8"/>
      <c r="Q10" s="6" t="s">
        <v>2055</v>
      </c>
      <c r="R10" s="6" t="s">
        <v>2334</v>
      </c>
      <c r="S10" s="6" t="s">
        <v>28</v>
      </c>
      <c r="T10" s="6" t="s">
        <v>1418</v>
      </c>
      <c r="U10" s="6" t="s">
        <v>1418</v>
      </c>
      <c r="V10" s="6" t="s">
        <v>50</v>
      </c>
      <c r="W10" s="4" t="s">
        <v>1418</v>
      </c>
      <c r="X10" s="6" t="s">
        <v>1418</v>
      </c>
      <c r="Y10" s="4" t="s">
        <v>2006</v>
      </c>
      <c r="Z10" s="4" t="s">
        <v>2006</v>
      </c>
      <c r="AA10" s="20" t="str">
        <f t="shared" si="0"/>
        <v>NA</v>
      </c>
      <c r="AB10" s="6" t="s">
        <v>19</v>
      </c>
      <c r="AC10" s="5" t="s">
        <v>2084</v>
      </c>
      <c r="AD10" s="9">
        <v>50</v>
      </c>
      <c r="AE10" s="10">
        <v>0</v>
      </c>
      <c r="AF10" s="10">
        <v>0</v>
      </c>
      <c r="AG10" s="43">
        <v>0</v>
      </c>
      <c r="AH10" s="43">
        <v>0</v>
      </c>
      <c r="AI10" s="11">
        <v>1614955.8</v>
      </c>
      <c r="AJ10" s="11">
        <v>0</v>
      </c>
      <c r="AK10" s="11">
        <v>403738.95</v>
      </c>
      <c r="AL10" s="6" t="s">
        <v>53</v>
      </c>
      <c r="AM10" s="21" t="s">
        <v>2269</v>
      </c>
      <c r="AN10" s="47">
        <v>0</v>
      </c>
      <c r="AO10" t="s">
        <v>28</v>
      </c>
    </row>
    <row r="11" spans="1:41" x14ac:dyDescent="0.25">
      <c r="A11" s="7">
        <v>3</v>
      </c>
      <c r="B11" s="7">
        <v>1773</v>
      </c>
      <c r="C11" s="4" t="s">
        <v>65</v>
      </c>
      <c r="D11" s="4" t="s">
        <v>66</v>
      </c>
      <c r="E11" s="4" t="s">
        <v>169</v>
      </c>
      <c r="F11" s="4" t="s">
        <v>179</v>
      </c>
      <c r="G11" s="4" t="s">
        <v>6</v>
      </c>
      <c r="H11" s="4" t="s">
        <v>8</v>
      </c>
      <c r="I11" s="4" t="s">
        <v>69</v>
      </c>
      <c r="J11" s="4" t="s">
        <v>203</v>
      </c>
      <c r="K11" s="6" t="s">
        <v>212</v>
      </c>
      <c r="L11" s="6"/>
      <c r="M11" s="6" t="s">
        <v>2205</v>
      </c>
      <c r="N11" s="6" t="s">
        <v>1372</v>
      </c>
      <c r="O11" s="21" t="s">
        <v>1372</v>
      </c>
      <c r="P11" s="8"/>
      <c r="Q11" s="6" t="s">
        <v>2055</v>
      </c>
      <c r="R11" s="6" t="s">
        <v>2335</v>
      </c>
      <c r="S11" s="6" t="s">
        <v>28</v>
      </c>
      <c r="T11" s="6" t="s">
        <v>1418</v>
      </c>
      <c r="U11" s="6" t="s">
        <v>1418</v>
      </c>
      <c r="V11" s="6" t="s">
        <v>50</v>
      </c>
      <c r="W11" s="4" t="s">
        <v>1418</v>
      </c>
      <c r="X11" s="6" t="s">
        <v>1418</v>
      </c>
      <c r="Y11" s="4" t="s">
        <v>2006</v>
      </c>
      <c r="Z11" s="4" t="s">
        <v>2006</v>
      </c>
      <c r="AA11" s="20" t="str">
        <f t="shared" si="0"/>
        <v>NA</v>
      </c>
      <c r="AB11" s="6" t="s">
        <v>19</v>
      </c>
      <c r="AC11" s="5" t="s">
        <v>2084</v>
      </c>
      <c r="AD11" s="9">
        <v>40</v>
      </c>
      <c r="AE11" s="10">
        <v>0</v>
      </c>
      <c r="AF11" s="10">
        <v>0</v>
      </c>
      <c r="AG11" s="43">
        <v>0</v>
      </c>
      <c r="AH11" s="43">
        <v>0</v>
      </c>
      <c r="AI11" s="11">
        <v>1861707.48</v>
      </c>
      <c r="AJ11" s="11">
        <v>0</v>
      </c>
      <c r="AK11" s="11">
        <v>0</v>
      </c>
      <c r="AL11" s="6" t="s">
        <v>53</v>
      </c>
      <c r="AM11" s="21" t="s">
        <v>2269</v>
      </c>
      <c r="AN11" s="47">
        <v>1726000</v>
      </c>
      <c r="AO11" t="s">
        <v>28</v>
      </c>
    </row>
    <row r="12" spans="1:41" x14ac:dyDescent="0.25">
      <c r="A12" s="7">
        <v>3</v>
      </c>
      <c r="B12" s="7">
        <v>2217</v>
      </c>
      <c r="C12" s="4" t="s">
        <v>65</v>
      </c>
      <c r="D12" s="4" t="s">
        <v>66</v>
      </c>
      <c r="E12" s="4" t="s">
        <v>169</v>
      </c>
      <c r="F12" s="4" t="s">
        <v>19</v>
      </c>
      <c r="G12" s="4" t="s">
        <v>6</v>
      </c>
      <c r="H12" s="4" t="s">
        <v>7</v>
      </c>
      <c r="I12" s="4" t="s">
        <v>6</v>
      </c>
      <c r="J12" s="4" t="s">
        <v>203</v>
      </c>
      <c r="K12" s="6" t="s">
        <v>213</v>
      </c>
      <c r="L12" s="6"/>
      <c r="M12" s="6" t="s">
        <v>1371</v>
      </c>
      <c r="N12" s="6" t="s">
        <v>1371</v>
      </c>
      <c r="O12" s="21" t="s">
        <v>1371</v>
      </c>
      <c r="P12" s="8"/>
      <c r="Q12" s="6" t="s">
        <v>2055</v>
      </c>
      <c r="R12" s="6" t="s">
        <v>1421</v>
      </c>
      <c r="S12" s="6" t="s">
        <v>28</v>
      </c>
      <c r="T12" s="6" t="s">
        <v>1418</v>
      </c>
      <c r="U12" s="6" t="s">
        <v>1418</v>
      </c>
      <c r="V12" s="6" t="s">
        <v>50</v>
      </c>
      <c r="W12" s="4" t="s">
        <v>1418</v>
      </c>
      <c r="X12" s="6" t="s">
        <v>1418</v>
      </c>
      <c r="Y12" s="4" t="s">
        <v>2006</v>
      </c>
      <c r="Z12" s="4" t="s">
        <v>2006</v>
      </c>
      <c r="AA12" s="20" t="str">
        <f t="shared" si="0"/>
        <v>NA</v>
      </c>
      <c r="AB12" s="6" t="s">
        <v>19</v>
      </c>
      <c r="AC12" s="5" t="s">
        <v>2088</v>
      </c>
      <c r="AD12" s="9">
        <v>35</v>
      </c>
      <c r="AE12" s="10">
        <v>0</v>
      </c>
      <c r="AF12" s="10">
        <v>0</v>
      </c>
      <c r="AG12" s="43">
        <v>0</v>
      </c>
      <c r="AH12" s="43">
        <v>0</v>
      </c>
      <c r="AI12" s="11">
        <v>265147.90999999997</v>
      </c>
      <c r="AJ12" s="11">
        <v>0</v>
      </c>
      <c r="AK12" s="11">
        <v>0</v>
      </c>
      <c r="AL12" s="6" t="s">
        <v>53</v>
      </c>
      <c r="AM12" s="21" t="s">
        <v>2269</v>
      </c>
      <c r="AN12" s="47">
        <v>265147.91000000003</v>
      </c>
      <c r="AO12" t="s">
        <v>28</v>
      </c>
    </row>
    <row r="13" spans="1:41" x14ac:dyDescent="0.25">
      <c r="A13" s="7">
        <v>3</v>
      </c>
      <c r="B13" s="7">
        <v>2219</v>
      </c>
      <c r="C13" s="4" t="s">
        <v>65</v>
      </c>
      <c r="D13" s="4" t="s">
        <v>66</v>
      </c>
      <c r="E13" s="4" t="s">
        <v>169</v>
      </c>
      <c r="F13" s="4" t="s">
        <v>19</v>
      </c>
      <c r="G13" s="4" t="s">
        <v>6</v>
      </c>
      <c r="H13" s="4" t="s">
        <v>8</v>
      </c>
      <c r="I13" s="4" t="s">
        <v>72</v>
      </c>
      <c r="J13" s="4" t="s">
        <v>204</v>
      </c>
      <c r="K13" s="6" t="s">
        <v>93</v>
      </c>
      <c r="L13" s="6"/>
      <c r="M13" s="6" t="s">
        <v>2205</v>
      </c>
      <c r="N13" s="6" t="s">
        <v>1372</v>
      </c>
      <c r="O13" s="21" t="s">
        <v>1372</v>
      </c>
      <c r="P13" s="8"/>
      <c r="Q13" s="6" t="s">
        <v>2055</v>
      </c>
      <c r="R13" s="6" t="s">
        <v>2336</v>
      </c>
      <c r="S13" s="6" t="s">
        <v>28</v>
      </c>
      <c r="T13" s="6" t="s">
        <v>1418</v>
      </c>
      <c r="U13" s="6" t="s">
        <v>1418</v>
      </c>
      <c r="V13" s="6" t="s">
        <v>50</v>
      </c>
      <c r="W13" s="4" t="s">
        <v>1418</v>
      </c>
      <c r="X13" s="6" t="s">
        <v>1418</v>
      </c>
      <c r="Y13" s="4" t="s">
        <v>2006</v>
      </c>
      <c r="Z13" s="4" t="s">
        <v>2006</v>
      </c>
      <c r="AA13" s="20" t="str">
        <f t="shared" si="0"/>
        <v>NA</v>
      </c>
      <c r="AB13" s="6" t="s">
        <v>19</v>
      </c>
      <c r="AC13" s="5" t="s">
        <v>2089</v>
      </c>
      <c r="AD13" s="9">
        <v>92</v>
      </c>
      <c r="AE13" s="10">
        <v>0</v>
      </c>
      <c r="AF13" s="10">
        <v>0</v>
      </c>
      <c r="AG13" s="43">
        <v>0</v>
      </c>
      <c r="AH13" s="43">
        <v>0</v>
      </c>
      <c r="AI13" s="11">
        <v>37475178.07</v>
      </c>
      <c r="AJ13" s="11">
        <v>0</v>
      </c>
      <c r="AK13" s="11">
        <v>1623151.3099999998</v>
      </c>
      <c r="AL13" s="6" t="s">
        <v>53</v>
      </c>
      <c r="AM13" s="21" t="s">
        <v>2269</v>
      </c>
      <c r="AN13" s="47">
        <v>0</v>
      </c>
      <c r="AO13" t="s">
        <v>28</v>
      </c>
    </row>
    <row r="14" spans="1:41" x14ac:dyDescent="0.25">
      <c r="A14" s="7">
        <v>3</v>
      </c>
      <c r="B14" s="7">
        <v>2510</v>
      </c>
      <c r="C14" s="4" t="s">
        <v>65</v>
      </c>
      <c r="D14" s="4" t="s">
        <v>66</v>
      </c>
      <c r="E14" s="4" t="s">
        <v>169</v>
      </c>
      <c r="F14" s="4" t="s">
        <v>28</v>
      </c>
      <c r="G14" s="4" t="s">
        <v>6</v>
      </c>
      <c r="H14" s="4" t="s">
        <v>7</v>
      </c>
      <c r="I14" s="4" t="s">
        <v>68</v>
      </c>
      <c r="J14" s="4" t="s">
        <v>2100</v>
      </c>
      <c r="K14" s="6" t="s">
        <v>214</v>
      </c>
      <c r="L14" s="6"/>
      <c r="M14" s="6" t="s">
        <v>2250</v>
      </c>
      <c r="N14" s="6" t="s">
        <v>1378</v>
      </c>
      <c r="O14" s="21" t="s">
        <v>1374</v>
      </c>
      <c r="P14" s="8"/>
      <c r="Q14" s="6" t="s">
        <v>2057</v>
      </c>
      <c r="R14" s="6">
        <v>0</v>
      </c>
      <c r="S14" s="6" t="s">
        <v>28</v>
      </c>
      <c r="T14" s="6" t="s">
        <v>1418</v>
      </c>
      <c r="U14" s="6" t="s">
        <v>1418</v>
      </c>
      <c r="V14" s="6" t="s">
        <v>50</v>
      </c>
      <c r="W14" s="4" t="s">
        <v>1418</v>
      </c>
      <c r="X14" s="6" t="s">
        <v>1418</v>
      </c>
      <c r="Y14" s="4" t="s">
        <v>2006</v>
      </c>
      <c r="Z14" s="4" t="s">
        <v>2006</v>
      </c>
      <c r="AA14" s="20" t="str">
        <f t="shared" si="0"/>
        <v>NA</v>
      </c>
      <c r="AB14" s="6" t="s">
        <v>19</v>
      </c>
      <c r="AC14" s="5" t="s">
        <v>2086</v>
      </c>
      <c r="AD14" s="9">
        <v>0</v>
      </c>
      <c r="AE14" s="10">
        <v>0</v>
      </c>
      <c r="AF14" s="10">
        <v>0</v>
      </c>
      <c r="AG14" s="43">
        <v>0</v>
      </c>
      <c r="AH14" s="43">
        <v>0</v>
      </c>
      <c r="AI14" s="11">
        <v>9566.52</v>
      </c>
      <c r="AJ14" s="11">
        <v>0</v>
      </c>
      <c r="AK14" s="11">
        <v>0</v>
      </c>
      <c r="AL14" s="6" t="s">
        <v>53</v>
      </c>
      <c r="AM14" s="21" t="s">
        <v>2269</v>
      </c>
      <c r="AN14" s="47">
        <v>0</v>
      </c>
      <c r="AO14" t="s">
        <v>28</v>
      </c>
    </row>
    <row r="15" spans="1:41" x14ac:dyDescent="0.25">
      <c r="A15" s="7">
        <v>3</v>
      </c>
      <c r="B15" s="7">
        <v>3224</v>
      </c>
      <c r="C15" s="4" t="s">
        <v>65</v>
      </c>
      <c r="D15" s="4" t="s">
        <v>66</v>
      </c>
      <c r="E15" s="4" t="s">
        <v>169</v>
      </c>
      <c r="F15" s="4" t="s">
        <v>28</v>
      </c>
      <c r="G15" s="4" t="s">
        <v>6</v>
      </c>
      <c r="H15" s="4" t="s">
        <v>8</v>
      </c>
      <c r="I15" s="4" t="s">
        <v>70</v>
      </c>
      <c r="J15" s="4" t="s">
        <v>2100</v>
      </c>
      <c r="K15" s="6" t="s">
        <v>215</v>
      </c>
      <c r="L15" s="6"/>
      <c r="M15" s="6" t="s">
        <v>1374</v>
      </c>
      <c r="N15" s="6" t="s">
        <v>1374</v>
      </c>
      <c r="O15" s="21" t="s">
        <v>1374</v>
      </c>
      <c r="P15" s="8"/>
      <c r="Q15" s="6" t="s">
        <v>2056</v>
      </c>
      <c r="R15" s="6">
        <v>0</v>
      </c>
      <c r="S15" s="6" t="s">
        <v>28</v>
      </c>
      <c r="T15" s="6" t="s">
        <v>1418</v>
      </c>
      <c r="U15" s="6" t="s">
        <v>1418</v>
      </c>
      <c r="V15" s="6" t="s">
        <v>50</v>
      </c>
      <c r="W15" s="4" t="s">
        <v>1418</v>
      </c>
      <c r="X15" s="6" t="s">
        <v>1418</v>
      </c>
      <c r="Y15" s="4" t="s">
        <v>2006</v>
      </c>
      <c r="Z15" s="4" t="s">
        <v>2006</v>
      </c>
      <c r="AA15" s="20" t="s">
        <v>2032</v>
      </c>
      <c r="AB15" s="6" t="s">
        <v>19</v>
      </c>
      <c r="AC15" s="5" t="s">
        <v>2088</v>
      </c>
      <c r="AD15" s="9">
        <v>0</v>
      </c>
      <c r="AE15" s="10">
        <v>0</v>
      </c>
      <c r="AF15" s="10">
        <v>0</v>
      </c>
      <c r="AG15" s="43">
        <v>16450.41</v>
      </c>
      <c r="AH15" s="43">
        <v>16232.89</v>
      </c>
      <c r="AI15" s="11">
        <v>24617.63</v>
      </c>
      <c r="AJ15" s="11">
        <v>0</v>
      </c>
      <c r="AK15" s="11">
        <v>0</v>
      </c>
      <c r="AL15" s="6" t="s">
        <v>53</v>
      </c>
      <c r="AM15" s="21" t="s">
        <v>2269</v>
      </c>
      <c r="AN15" s="47">
        <v>0</v>
      </c>
      <c r="AO15" t="s">
        <v>28</v>
      </c>
    </row>
    <row r="16" spans="1:41" x14ac:dyDescent="0.25">
      <c r="A16" s="7">
        <v>3</v>
      </c>
      <c r="B16" s="7">
        <v>3398</v>
      </c>
      <c r="C16" s="4" t="s">
        <v>65</v>
      </c>
      <c r="D16" s="4" t="s">
        <v>66</v>
      </c>
      <c r="E16" s="4" t="s">
        <v>169</v>
      </c>
      <c r="F16" s="4" t="s">
        <v>19</v>
      </c>
      <c r="G16" s="4" t="s">
        <v>6</v>
      </c>
      <c r="H16" s="4" t="s">
        <v>7</v>
      </c>
      <c r="I16" s="4" t="s">
        <v>6</v>
      </c>
      <c r="J16" s="4" t="s">
        <v>203</v>
      </c>
      <c r="K16" s="6" t="s">
        <v>92</v>
      </c>
      <c r="L16" s="6"/>
      <c r="M16" s="6" t="s">
        <v>1371</v>
      </c>
      <c r="N16" s="6" t="s">
        <v>1371</v>
      </c>
      <c r="O16" s="21" t="s">
        <v>1371</v>
      </c>
      <c r="P16" s="8"/>
      <c r="Q16" s="6" t="s">
        <v>2055</v>
      </c>
      <c r="R16" s="6" t="s">
        <v>1422</v>
      </c>
      <c r="S16" s="6" t="s">
        <v>28</v>
      </c>
      <c r="T16" s="6" t="s">
        <v>1418</v>
      </c>
      <c r="U16" s="6" t="s">
        <v>1418</v>
      </c>
      <c r="V16" s="6" t="s">
        <v>50</v>
      </c>
      <c r="W16" s="4" t="s">
        <v>1418</v>
      </c>
      <c r="X16" s="6" t="s">
        <v>1418</v>
      </c>
      <c r="Y16" s="4" t="s">
        <v>2006</v>
      </c>
      <c r="Z16" s="4" t="s">
        <v>2006</v>
      </c>
      <c r="AA16" s="20" t="str">
        <f t="shared" si="0"/>
        <v>NA</v>
      </c>
      <c r="AB16" s="6" t="s">
        <v>19</v>
      </c>
      <c r="AC16" s="5" t="s">
        <v>2006</v>
      </c>
      <c r="AD16" s="9">
        <v>65</v>
      </c>
      <c r="AE16" s="10">
        <v>0</v>
      </c>
      <c r="AF16" s="10">
        <v>0</v>
      </c>
      <c r="AG16" s="43">
        <v>0</v>
      </c>
      <c r="AH16" s="43">
        <v>0</v>
      </c>
      <c r="AI16" s="11">
        <v>833985.78</v>
      </c>
      <c r="AJ16" s="11">
        <v>0</v>
      </c>
      <c r="AK16" s="11">
        <v>292133.69</v>
      </c>
      <c r="AL16" s="6" t="s">
        <v>53</v>
      </c>
      <c r="AM16" s="21" t="s">
        <v>2269</v>
      </c>
      <c r="AN16" s="47">
        <v>541852.09000000008</v>
      </c>
      <c r="AO16" t="s">
        <v>28</v>
      </c>
    </row>
    <row r="17" spans="1:41" x14ac:dyDescent="0.25">
      <c r="A17" s="7">
        <v>3</v>
      </c>
      <c r="B17" s="7">
        <v>3434</v>
      </c>
      <c r="C17" s="4" t="s">
        <v>65</v>
      </c>
      <c r="D17" s="4" t="s">
        <v>66</v>
      </c>
      <c r="E17" s="4" t="s">
        <v>169</v>
      </c>
      <c r="F17" s="4" t="s">
        <v>19</v>
      </c>
      <c r="G17" s="4" t="s">
        <v>6</v>
      </c>
      <c r="H17" s="4" t="s">
        <v>7</v>
      </c>
      <c r="I17" s="4" t="s">
        <v>6</v>
      </c>
      <c r="J17" s="4" t="s">
        <v>203</v>
      </c>
      <c r="K17" s="6" t="s">
        <v>216</v>
      </c>
      <c r="L17" s="6"/>
      <c r="M17" s="6" t="s">
        <v>1371</v>
      </c>
      <c r="N17" s="6" t="s">
        <v>1371</v>
      </c>
      <c r="O17" s="21" t="s">
        <v>1371</v>
      </c>
      <c r="P17" s="8"/>
      <c r="Q17" s="6" t="s">
        <v>2055</v>
      </c>
      <c r="R17" s="6" t="s">
        <v>2337</v>
      </c>
      <c r="S17" s="6" t="s">
        <v>28</v>
      </c>
      <c r="T17" s="6" t="s">
        <v>1418</v>
      </c>
      <c r="U17" s="6" t="s">
        <v>1418</v>
      </c>
      <c r="V17" s="6" t="s">
        <v>50</v>
      </c>
      <c r="W17" s="4" t="s">
        <v>1418</v>
      </c>
      <c r="X17" s="6" t="s">
        <v>1418</v>
      </c>
      <c r="Y17" s="4" t="s">
        <v>2006</v>
      </c>
      <c r="Z17" s="4" t="s">
        <v>2006</v>
      </c>
      <c r="AA17" s="20" t="str">
        <f t="shared" si="0"/>
        <v>NA</v>
      </c>
      <c r="AB17" s="6" t="s">
        <v>19</v>
      </c>
      <c r="AC17" s="5" t="s">
        <v>2087</v>
      </c>
      <c r="AD17" s="9">
        <v>58</v>
      </c>
      <c r="AE17" s="10">
        <v>0</v>
      </c>
      <c r="AF17" s="10">
        <v>0</v>
      </c>
      <c r="AG17" s="43">
        <v>0</v>
      </c>
      <c r="AH17" s="43">
        <v>0</v>
      </c>
      <c r="AI17" s="11">
        <v>1450046.77</v>
      </c>
      <c r="AJ17" s="11">
        <v>0</v>
      </c>
      <c r="AK17" s="11">
        <v>424519.53</v>
      </c>
      <c r="AL17" s="6" t="s">
        <v>53</v>
      </c>
      <c r="AM17" s="21" t="s">
        <v>2269</v>
      </c>
      <c r="AN17" s="47">
        <v>0</v>
      </c>
      <c r="AO17" t="s">
        <v>28</v>
      </c>
    </row>
    <row r="18" spans="1:41" x14ac:dyDescent="0.25">
      <c r="A18" s="7">
        <v>3</v>
      </c>
      <c r="B18" s="7">
        <v>3478</v>
      </c>
      <c r="C18" s="4" t="s">
        <v>65</v>
      </c>
      <c r="D18" s="4" t="s">
        <v>66</v>
      </c>
      <c r="E18" s="4" t="s">
        <v>169</v>
      </c>
      <c r="F18" s="4" t="s">
        <v>19</v>
      </c>
      <c r="G18" s="4" t="s">
        <v>6</v>
      </c>
      <c r="H18" s="4" t="s">
        <v>7</v>
      </c>
      <c r="I18" s="4" t="s">
        <v>6</v>
      </c>
      <c r="J18" s="4" t="s">
        <v>203</v>
      </c>
      <c r="K18" s="6" t="s">
        <v>217</v>
      </c>
      <c r="L18" s="6"/>
      <c r="M18" s="6" t="s">
        <v>1371</v>
      </c>
      <c r="N18" s="6" t="s">
        <v>1371</v>
      </c>
      <c r="O18" s="21" t="s">
        <v>1371</v>
      </c>
      <c r="P18" s="8"/>
      <c r="Q18" s="6" t="s">
        <v>2055</v>
      </c>
      <c r="R18" s="6" t="s">
        <v>2338</v>
      </c>
      <c r="S18" s="6" t="s">
        <v>28</v>
      </c>
      <c r="T18" s="6" t="s">
        <v>1418</v>
      </c>
      <c r="U18" s="6" t="s">
        <v>1418</v>
      </c>
      <c r="V18" s="6" t="s">
        <v>50</v>
      </c>
      <c r="W18" s="4" t="s">
        <v>1418</v>
      </c>
      <c r="X18" s="6" t="s">
        <v>1418</v>
      </c>
      <c r="Y18" s="4" t="s">
        <v>2006</v>
      </c>
      <c r="Z18" s="4" t="s">
        <v>2006</v>
      </c>
      <c r="AA18" s="20" t="str">
        <f t="shared" si="0"/>
        <v>NA</v>
      </c>
      <c r="AB18" s="6" t="s">
        <v>19</v>
      </c>
      <c r="AC18" s="5" t="s">
        <v>2084</v>
      </c>
      <c r="AD18" s="9">
        <v>1</v>
      </c>
      <c r="AE18" s="10">
        <v>0</v>
      </c>
      <c r="AF18" s="10">
        <v>0</v>
      </c>
      <c r="AG18" s="43">
        <v>0</v>
      </c>
      <c r="AH18" s="43">
        <v>0</v>
      </c>
      <c r="AI18" s="11">
        <v>668472.64</v>
      </c>
      <c r="AJ18" s="11">
        <v>0</v>
      </c>
      <c r="AK18" s="11">
        <v>0</v>
      </c>
      <c r="AL18" s="6" t="s">
        <v>53</v>
      </c>
      <c r="AM18" s="21" t="s">
        <v>2269</v>
      </c>
      <c r="AN18" s="47">
        <v>0</v>
      </c>
      <c r="AO18" t="s">
        <v>28</v>
      </c>
    </row>
    <row r="19" spans="1:41" x14ac:dyDescent="0.25">
      <c r="A19" s="7">
        <v>3</v>
      </c>
      <c r="B19" s="7">
        <v>3479</v>
      </c>
      <c r="C19" s="4" t="s">
        <v>65</v>
      </c>
      <c r="D19" s="4" t="s">
        <v>66</v>
      </c>
      <c r="E19" s="4" t="s">
        <v>169</v>
      </c>
      <c r="F19" s="4" t="s">
        <v>28</v>
      </c>
      <c r="G19" s="4" t="s">
        <v>6</v>
      </c>
      <c r="H19" s="4" t="s">
        <v>8</v>
      </c>
      <c r="I19" s="4" t="s">
        <v>69</v>
      </c>
      <c r="J19" s="4" t="s">
        <v>2100</v>
      </c>
      <c r="K19" s="6" t="s">
        <v>218</v>
      </c>
      <c r="L19" s="6"/>
      <c r="M19" s="6" t="s">
        <v>1374</v>
      </c>
      <c r="N19" s="6" t="s">
        <v>1374</v>
      </c>
      <c r="O19" s="21" t="s">
        <v>1374</v>
      </c>
      <c r="P19" s="8"/>
      <c r="Q19" s="6" t="s">
        <v>2056</v>
      </c>
      <c r="R19" s="6" t="s">
        <v>127</v>
      </c>
      <c r="S19" s="6" t="s">
        <v>28</v>
      </c>
      <c r="T19" s="6" t="s">
        <v>1418</v>
      </c>
      <c r="U19" s="6" t="s">
        <v>1418</v>
      </c>
      <c r="V19" s="6" t="s">
        <v>50</v>
      </c>
      <c r="W19" s="4" t="s">
        <v>1418</v>
      </c>
      <c r="X19" s="6" t="s">
        <v>1418</v>
      </c>
      <c r="Y19" s="4" t="s">
        <v>2006</v>
      </c>
      <c r="Z19" s="4" t="s">
        <v>2006</v>
      </c>
      <c r="AA19" s="20" t="str">
        <f t="shared" si="0"/>
        <v>NA</v>
      </c>
      <c r="AB19" s="6" t="s">
        <v>19</v>
      </c>
      <c r="AC19" s="5" t="s">
        <v>2084</v>
      </c>
      <c r="AD19" s="9">
        <v>0</v>
      </c>
      <c r="AE19" s="10">
        <v>0</v>
      </c>
      <c r="AF19" s="10">
        <v>0</v>
      </c>
      <c r="AG19" s="43">
        <v>0</v>
      </c>
      <c r="AH19" s="43">
        <v>0</v>
      </c>
      <c r="AI19" s="11">
        <v>2461.6</v>
      </c>
      <c r="AJ19" s="11">
        <v>0</v>
      </c>
      <c r="AK19" s="11">
        <v>0</v>
      </c>
      <c r="AL19" s="6" t="s">
        <v>53</v>
      </c>
      <c r="AM19" s="21" t="s">
        <v>2269</v>
      </c>
      <c r="AN19" s="47">
        <v>0</v>
      </c>
      <c r="AO19" t="s">
        <v>28</v>
      </c>
    </row>
    <row r="20" spans="1:41" x14ac:dyDescent="0.25">
      <c r="A20" s="7">
        <v>3</v>
      </c>
      <c r="B20" s="7">
        <v>4207</v>
      </c>
      <c r="C20" s="4" t="s">
        <v>65</v>
      </c>
      <c r="D20" s="4" t="s">
        <v>66</v>
      </c>
      <c r="E20" s="4" t="s">
        <v>169</v>
      </c>
      <c r="F20" s="4" t="s">
        <v>180</v>
      </c>
      <c r="G20" s="4" t="s">
        <v>6</v>
      </c>
      <c r="H20" s="4" t="s">
        <v>8</v>
      </c>
      <c r="I20" s="4" t="s">
        <v>73</v>
      </c>
      <c r="J20" s="4" t="s">
        <v>205</v>
      </c>
      <c r="K20" s="6" t="s">
        <v>219</v>
      </c>
      <c r="L20" s="6"/>
      <c r="M20" s="6" t="s">
        <v>2205</v>
      </c>
      <c r="N20" s="6" t="s">
        <v>1372</v>
      </c>
      <c r="O20" s="21" t="s">
        <v>1372</v>
      </c>
      <c r="P20" s="8"/>
      <c r="Q20" s="6" t="s">
        <v>2055</v>
      </c>
      <c r="R20" s="6" t="s">
        <v>1423</v>
      </c>
      <c r="S20" s="6" t="s">
        <v>28</v>
      </c>
      <c r="T20" s="6" t="s">
        <v>1418</v>
      </c>
      <c r="U20" s="6" t="s">
        <v>1418</v>
      </c>
      <c r="V20" s="6" t="s">
        <v>50</v>
      </c>
      <c r="W20" s="4" t="s">
        <v>1418</v>
      </c>
      <c r="X20" s="6" t="s">
        <v>1418</v>
      </c>
      <c r="Y20" s="4" t="s">
        <v>2006</v>
      </c>
      <c r="Z20" s="4" t="s">
        <v>2006</v>
      </c>
      <c r="AA20" s="20" t="str">
        <f t="shared" si="0"/>
        <v>NA</v>
      </c>
      <c r="AB20" s="6" t="s">
        <v>19</v>
      </c>
      <c r="AC20" s="5" t="s">
        <v>2087</v>
      </c>
      <c r="AD20" s="9">
        <v>21</v>
      </c>
      <c r="AE20" s="10">
        <v>0</v>
      </c>
      <c r="AF20" s="10">
        <v>0</v>
      </c>
      <c r="AG20" s="43">
        <v>0</v>
      </c>
      <c r="AH20" s="43">
        <v>0</v>
      </c>
      <c r="AI20" s="11">
        <v>152000</v>
      </c>
      <c r="AJ20" s="11">
        <v>0</v>
      </c>
      <c r="AK20" s="11">
        <v>0</v>
      </c>
      <c r="AL20" s="6" t="s">
        <v>53</v>
      </c>
      <c r="AM20" s="21" t="s">
        <v>2269</v>
      </c>
      <c r="AN20" s="47">
        <v>0</v>
      </c>
      <c r="AO20" t="s">
        <v>28</v>
      </c>
    </row>
    <row r="21" spans="1:41" x14ac:dyDescent="0.25">
      <c r="A21" s="7">
        <v>3</v>
      </c>
      <c r="B21" s="7">
        <v>4208</v>
      </c>
      <c r="C21" s="4" t="s">
        <v>65</v>
      </c>
      <c r="D21" s="4" t="s">
        <v>66</v>
      </c>
      <c r="E21" s="4" t="s">
        <v>169</v>
      </c>
      <c r="F21" s="4" t="s">
        <v>180</v>
      </c>
      <c r="G21" s="4" t="s">
        <v>6</v>
      </c>
      <c r="H21" s="4" t="s">
        <v>8</v>
      </c>
      <c r="I21" s="4" t="s">
        <v>73</v>
      </c>
      <c r="J21" s="4" t="s">
        <v>205</v>
      </c>
      <c r="K21" s="6" t="s">
        <v>220</v>
      </c>
      <c r="L21" s="6"/>
      <c r="M21" s="6" t="s">
        <v>2205</v>
      </c>
      <c r="N21" s="6" t="s">
        <v>1372</v>
      </c>
      <c r="O21" s="21" t="s">
        <v>1372</v>
      </c>
      <c r="P21" s="8"/>
      <c r="Q21" s="6" t="s">
        <v>2055</v>
      </c>
      <c r="R21" s="6" t="s">
        <v>1424</v>
      </c>
      <c r="S21" s="6" t="s">
        <v>28</v>
      </c>
      <c r="T21" s="6" t="s">
        <v>1418</v>
      </c>
      <c r="U21" s="6" t="s">
        <v>1418</v>
      </c>
      <c r="V21" s="6" t="s">
        <v>50</v>
      </c>
      <c r="W21" s="4" t="s">
        <v>1418</v>
      </c>
      <c r="X21" s="6" t="s">
        <v>1418</v>
      </c>
      <c r="Y21" s="4" t="s">
        <v>2006</v>
      </c>
      <c r="Z21" s="4" t="s">
        <v>2006</v>
      </c>
      <c r="AA21" s="20" t="str">
        <f t="shared" si="0"/>
        <v>NA</v>
      </c>
      <c r="AB21" s="6" t="s">
        <v>19</v>
      </c>
      <c r="AC21" s="5" t="s">
        <v>2087</v>
      </c>
      <c r="AD21" s="9">
        <v>40</v>
      </c>
      <c r="AE21" s="10">
        <v>0</v>
      </c>
      <c r="AF21" s="10">
        <v>0</v>
      </c>
      <c r="AG21" s="43">
        <v>0</v>
      </c>
      <c r="AH21" s="43">
        <v>0</v>
      </c>
      <c r="AI21" s="11">
        <v>228000</v>
      </c>
      <c r="AJ21" s="11">
        <v>0</v>
      </c>
      <c r="AK21" s="11">
        <v>0</v>
      </c>
      <c r="AL21" s="6" t="s">
        <v>53</v>
      </c>
      <c r="AM21" s="21" t="s">
        <v>2269</v>
      </c>
      <c r="AN21" s="47">
        <v>0</v>
      </c>
      <c r="AO21" t="s">
        <v>28</v>
      </c>
    </row>
    <row r="22" spans="1:41" x14ac:dyDescent="0.25">
      <c r="A22" s="7">
        <v>3</v>
      </c>
      <c r="B22" s="7">
        <v>4209</v>
      </c>
      <c r="C22" s="4" t="s">
        <v>65</v>
      </c>
      <c r="D22" s="4" t="s">
        <v>66</v>
      </c>
      <c r="E22" s="4" t="s">
        <v>169</v>
      </c>
      <c r="F22" s="4" t="s">
        <v>180</v>
      </c>
      <c r="G22" s="4" t="s">
        <v>6</v>
      </c>
      <c r="H22" s="4" t="s">
        <v>8</v>
      </c>
      <c r="I22" s="4" t="s">
        <v>73</v>
      </c>
      <c r="J22" s="4" t="s">
        <v>205</v>
      </c>
      <c r="K22" s="6" t="s">
        <v>221</v>
      </c>
      <c r="L22" s="6"/>
      <c r="M22" s="6" t="s">
        <v>2205</v>
      </c>
      <c r="N22" s="6" t="s">
        <v>1372</v>
      </c>
      <c r="O22" s="21" t="s">
        <v>1372</v>
      </c>
      <c r="P22" s="8"/>
      <c r="Q22" s="6" t="s">
        <v>2055</v>
      </c>
      <c r="R22" s="6" t="s">
        <v>1425</v>
      </c>
      <c r="S22" s="6" t="s">
        <v>28</v>
      </c>
      <c r="T22" s="6" t="s">
        <v>1418</v>
      </c>
      <c r="U22" s="6" t="s">
        <v>1418</v>
      </c>
      <c r="V22" s="6" t="s">
        <v>50</v>
      </c>
      <c r="W22" s="4" t="s">
        <v>1418</v>
      </c>
      <c r="X22" s="6" t="s">
        <v>1418</v>
      </c>
      <c r="Y22" s="4" t="s">
        <v>2006</v>
      </c>
      <c r="Z22" s="4" t="s">
        <v>2006</v>
      </c>
      <c r="AA22" s="20" t="str">
        <f t="shared" si="0"/>
        <v>NA</v>
      </c>
      <c r="AB22" s="6" t="s">
        <v>19</v>
      </c>
      <c r="AC22" s="5" t="s">
        <v>2087</v>
      </c>
      <c r="AD22" s="9">
        <v>10</v>
      </c>
      <c r="AE22" s="10">
        <v>0</v>
      </c>
      <c r="AF22" s="10">
        <v>0</v>
      </c>
      <c r="AG22" s="43">
        <v>0</v>
      </c>
      <c r="AH22" s="43">
        <v>0</v>
      </c>
      <c r="AI22" s="11">
        <v>2853326.57</v>
      </c>
      <c r="AJ22" s="11">
        <v>0</v>
      </c>
      <c r="AK22" s="11">
        <v>0</v>
      </c>
      <c r="AL22" s="6" t="s">
        <v>53</v>
      </c>
      <c r="AM22" s="21" t="s">
        <v>2269</v>
      </c>
      <c r="AN22" s="47">
        <v>0</v>
      </c>
      <c r="AO22" t="s">
        <v>28</v>
      </c>
    </row>
    <row r="23" spans="1:41" x14ac:dyDescent="0.25">
      <c r="A23" s="7">
        <v>2</v>
      </c>
      <c r="B23" s="7">
        <v>4210</v>
      </c>
      <c r="C23" s="4" t="s">
        <v>65</v>
      </c>
      <c r="D23" s="4" t="s">
        <v>66</v>
      </c>
      <c r="E23" s="4" t="s">
        <v>169</v>
      </c>
      <c r="F23" s="4" t="s">
        <v>19</v>
      </c>
      <c r="G23" s="4" t="s">
        <v>6</v>
      </c>
      <c r="H23" s="4" t="s">
        <v>8</v>
      </c>
      <c r="I23" s="4" t="s">
        <v>73</v>
      </c>
      <c r="J23" s="4" t="s">
        <v>205</v>
      </c>
      <c r="K23" s="6" t="s">
        <v>222</v>
      </c>
      <c r="L23" s="6"/>
      <c r="M23" s="6" t="s">
        <v>2205</v>
      </c>
      <c r="N23" s="6" t="s">
        <v>1372</v>
      </c>
      <c r="O23" s="21" t="s">
        <v>1372</v>
      </c>
      <c r="P23" s="8"/>
      <c r="Q23" s="6" t="s">
        <v>2058</v>
      </c>
      <c r="R23" s="6" t="s">
        <v>1426</v>
      </c>
      <c r="S23" s="6" t="s">
        <v>53</v>
      </c>
      <c r="T23" s="6" t="s">
        <v>27</v>
      </c>
      <c r="U23" s="6" t="s">
        <v>2066</v>
      </c>
      <c r="V23" s="6" t="s">
        <v>2184</v>
      </c>
      <c r="W23" s="4" t="s">
        <v>2140</v>
      </c>
      <c r="X23" s="6" t="s">
        <v>1418</v>
      </c>
      <c r="Y23" s="4" t="s">
        <v>2006</v>
      </c>
      <c r="Z23" s="4" t="s">
        <v>2006</v>
      </c>
      <c r="AA23" s="20" t="str">
        <f t="shared" si="0"/>
        <v>NA</v>
      </c>
      <c r="AB23" s="6" t="s">
        <v>19</v>
      </c>
      <c r="AC23" s="5" t="s">
        <v>2087</v>
      </c>
      <c r="AD23" s="9">
        <v>0</v>
      </c>
      <c r="AE23" s="10">
        <v>0</v>
      </c>
      <c r="AF23" s="10">
        <v>0</v>
      </c>
      <c r="AG23" s="43">
        <v>0</v>
      </c>
      <c r="AH23" s="43">
        <v>0</v>
      </c>
      <c r="AI23" s="11">
        <v>900000</v>
      </c>
      <c r="AJ23" s="11">
        <v>0</v>
      </c>
      <c r="AK23" s="11">
        <v>0</v>
      </c>
      <c r="AL23" s="6" t="s">
        <v>53</v>
      </c>
      <c r="AM23" s="21" t="s">
        <v>2269</v>
      </c>
      <c r="AN23" s="47">
        <v>0</v>
      </c>
      <c r="AO23" t="s">
        <v>28</v>
      </c>
    </row>
    <row r="24" spans="1:41" x14ac:dyDescent="0.25">
      <c r="A24" s="7">
        <v>2</v>
      </c>
      <c r="B24" s="7">
        <v>4211</v>
      </c>
      <c r="C24" s="4" t="s">
        <v>65</v>
      </c>
      <c r="D24" s="4" t="s">
        <v>66</v>
      </c>
      <c r="E24" s="4" t="s">
        <v>169</v>
      </c>
      <c r="F24" s="4" t="s">
        <v>19</v>
      </c>
      <c r="G24" s="4" t="s">
        <v>6</v>
      </c>
      <c r="H24" s="4" t="s">
        <v>8</v>
      </c>
      <c r="I24" s="4" t="s">
        <v>73</v>
      </c>
      <c r="J24" s="4" t="s">
        <v>205</v>
      </c>
      <c r="K24" s="6" t="s">
        <v>223</v>
      </c>
      <c r="L24" s="6"/>
      <c r="M24" s="6" t="s">
        <v>2205</v>
      </c>
      <c r="N24" s="6" t="s">
        <v>1372</v>
      </c>
      <c r="O24" s="21" t="s">
        <v>1372</v>
      </c>
      <c r="P24" s="8"/>
      <c r="Q24" s="6" t="s">
        <v>2058</v>
      </c>
      <c r="R24" s="6" t="s">
        <v>1427</v>
      </c>
      <c r="S24" s="6" t="s">
        <v>53</v>
      </c>
      <c r="T24" s="6" t="s">
        <v>27</v>
      </c>
      <c r="U24" s="6" t="s">
        <v>2066</v>
      </c>
      <c r="V24" s="6" t="s">
        <v>2184</v>
      </c>
      <c r="W24" s="4" t="s">
        <v>2140</v>
      </c>
      <c r="X24" s="6" t="s">
        <v>1418</v>
      </c>
      <c r="Y24" s="4" t="s">
        <v>2006</v>
      </c>
      <c r="Z24" s="4" t="s">
        <v>2006</v>
      </c>
      <c r="AA24" s="20" t="str">
        <f t="shared" si="0"/>
        <v>NA</v>
      </c>
      <c r="AB24" s="6" t="s">
        <v>19</v>
      </c>
      <c r="AC24" s="5" t="s">
        <v>2087</v>
      </c>
      <c r="AD24" s="9">
        <v>0</v>
      </c>
      <c r="AE24" s="10">
        <v>0</v>
      </c>
      <c r="AF24" s="10">
        <v>0</v>
      </c>
      <c r="AG24" s="43">
        <v>0</v>
      </c>
      <c r="AH24" s="43">
        <v>0</v>
      </c>
      <c r="AI24" s="11">
        <v>250000</v>
      </c>
      <c r="AJ24" s="11">
        <v>0</v>
      </c>
      <c r="AK24" s="11">
        <v>0</v>
      </c>
      <c r="AL24" s="6" t="s">
        <v>53</v>
      </c>
      <c r="AM24" s="21" t="s">
        <v>2269</v>
      </c>
      <c r="AN24" s="47">
        <v>0</v>
      </c>
      <c r="AO24" t="s">
        <v>28</v>
      </c>
    </row>
    <row r="25" spans="1:41" x14ac:dyDescent="0.25">
      <c r="A25" s="7">
        <v>2</v>
      </c>
      <c r="B25" s="7">
        <v>4212</v>
      </c>
      <c r="C25" s="4" t="s">
        <v>65</v>
      </c>
      <c r="D25" s="4" t="s">
        <v>66</v>
      </c>
      <c r="E25" s="4" t="s">
        <v>169</v>
      </c>
      <c r="F25" s="4" t="s">
        <v>19</v>
      </c>
      <c r="G25" s="4" t="s">
        <v>6</v>
      </c>
      <c r="H25" s="4" t="s">
        <v>8</v>
      </c>
      <c r="I25" s="4" t="s">
        <v>73</v>
      </c>
      <c r="J25" s="4" t="s">
        <v>205</v>
      </c>
      <c r="K25" s="6" t="s">
        <v>224</v>
      </c>
      <c r="L25" s="6"/>
      <c r="M25" s="6" t="s">
        <v>2205</v>
      </c>
      <c r="N25" s="6" t="s">
        <v>1372</v>
      </c>
      <c r="O25" s="21" t="s">
        <v>1372</v>
      </c>
      <c r="P25" s="8"/>
      <c r="Q25" s="6" t="s">
        <v>2058</v>
      </c>
      <c r="R25" s="6" t="s">
        <v>1428</v>
      </c>
      <c r="S25" s="6" t="s">
        <v>53</v>
      </c>
      <c r="T25" s="6" t="s">
        <v>27</v>
      </c>
      <c r="U25" s="6" t="s">
        <v>2066</v>
      </c>
      <c r="V25" s="6" t="s">
        <v>2184</v>
      </c>
      <c r="W25" s="4" t="s">
        <v>2140</v>
      </c>
      <c r="X25" s="6" t="s">
        <v>1418</v>
      </c>
      <c r="Y25" s="4" t="s">
        <v>2006</v>
      </c>
      <c r="Z25" s="4" t="s">
        <v>2006</v>
      </c>
      <c r="AA25" s="20" t="str">
        <f t="shared" si="0"/>
        <v>NA</v>
      </c>
      <c r="AB25" s="6" t="s">
        <v>19</v>
      </c>
      <c r="AC25" s="5" t="s">
        <v>2087</v>
      </c>
      <c r="AD25" s="9">
        <v>0</v>
      </c>
      <c r="AE25" s="10">
        <v>0</v>
      </c>
      <c r="AF25" s="10">
        <v>0</v>
      </c>
      <c r="AG25" s="43">
        <v>0</v>
      </c>
      <c r="AH25" s="43">
        <v>0</v>
      </c>
      <c r="AI25" s="11">
        <v>286500</v>
      </c>
      <c r="AJ25" s="11">
        <v>0</v>
      </c>
      <c r="AK25" s="11">
        <v>0</v>
      </c>
      <c r="AL25" s="6" t="s">
        <v>53</v>
      </c>
      <c r="AM25" s="21" t="s">
        <v>2269</v>
      </c>
      <c r="AN25" s="47">
        <v>0</v>
      </c>
      <c r="AO25" t="s">
        <v>28</v>
      </c>
    </row>
    <row r="26" spans="1:41" x14ac:dyDescent="0.25">
      <c r="A26" s="7">
        <v>2</v>
      </c>
      <c r="B26" s="7">
        <v>4213</v>
      </c>
      <c r="C26" s="4" t="s">
        <v>65</v>
      </c>
      <c r="D26" s="4" t="s">
        <v>66</v>
      </c>
      <c r="E26" s="4" t="s">
        <v>169</v>
      </c>
      <c r="F26" s="4" t="s">
        <v>19</v>
      </c>
      <c r="G26" s="4" t="s">
        <v>6</v>
      </c>
      <c r="H26" s="4" t="s">
        <v>8</v>
      </c>
      <c r="I26" s="4" t="s">
        <v>73</v>
      </c>
      <c r="J26" s="4" t="s">
        <v>205</v>
      </c>
      <c r="K26" s="6" t="s">
        <v>225</v>
      </c>
      <c r="L26" s="6"/>
      <c r="M26" s="6" t="s">
        <v>2205</v>
      </c>
      <c r="N26" s="6" t="s">
        <v>1372</v>
      </c>
      <c r="O26" s="21" t="s">
        <v>1372</v>
      </c>
      <c r="P26" s="8"/>
      <c r="Q26" s="6" t="s">
        <v>2058</v>
      </c>
      <c r="R26" s="6" t="s">
        <v>1428</v>
      </c>
      <c r="S26" s="6" t="s">
        <v>53</v>
      </c>
      <c r="T26" s="6" t="s">
        <v>27</v>
      </c>
      <c r="U26" s="6" t="s">
        <v>2066</v>
      </c>
      <c r="V26" s="6" t="s">
        <v>2184</v>
      </c>
      <c r="W26" s="4" t="s">
        <v>2140</v>
      </c>
      <c r="X26" s="6" t="s">
        <v>1418</v>
      </c>
      <c r="Y26" s="4" t="s">
        <v>2006</v>
      </c>
      <c r="Z26" s="4" t="s">
        <v>2006</v>
      </c>
      <c r="AA26" s="20" t="str">
        <f t="shared" si="0"/>
        <v>NA</v>
      </c>
      <c r="AB26" s="6" t="s">
        <v>19</v>
      </c>
      <c r="AC26" s="5" t="s">
        <v>2087</v>
      </c>
      <c r="AD26" s="9">
        <v>0</v>
      </c>
      <c r="AE26" s="10">
        <v>0</v>
      </c>
      <c r="AF26" s="10">
        <v>0</v>
      </c>
      <c r="AG26" s="43">
        <v>0</v>
      </c>
      <c r="AH26" s="43">
        <v>0</v>
      </c>
      <c r="AI26" s="11">
        <v>286500</v>
      </c>
      <c r="AJ26" s="11">
        <v>0</v>
      </c>
      <c r="AK26" s="11">
        <v>0</v>
      </c>
      <c r="AL26" s="6" t="s">
        <v>53</v>
      </c>
      <c r="AM26" s="21" t="s">
        <v>2269</v>
      </c>
      <c r="AN26" s="47">
        <v>0</v>
      </c>
      <c r="AO26" t="s">
        <v>28</v>
      </c>
    </row>
    <row r="27" spans="1:41" x14ac:dyDescent="0.25">
      <c r="A27" s="7">
        <v>3</v>
      </c>
      <c r="B27" s="7">
        <v>4215</v>
      </c>
      <c r="C27" s="4" t="s">
        <v>65</v>
      </c>
      <c r="D27" s="4" t="s">
        <v>66</v>
      </c>
      <c r="E27" s="4" t="s">
        <v>169</v>
      </c>
      <c r="F27" s="4" t="s">
        <v>180</v>
      </c>
      <c r="G27" s="4" t="s">
        <v>6</v>
      </c>
      <c r="H27" s="4" t="s">
        <v>8</v>
      </c>
      <c r="I27" s="4" t="s">
        <v>73</v>
      </c>
      <c r="J27" s="4" t="s">
        <v>205</v>
      </c>
      <c r="K27" s="6" t="s">
        <v>226</v>
      </c>
      <c r="L27" s="6"/>
      <c r="M27" s="6" t="s">
        <v>2205</v>
      </c>
      <c r="N27" s="6" t="s">
        <v>1372</v>
      </c>
      <c r="O27" s="21" t="s">
        <v>1372</v>
      </c>
      <c r="P27" s="8"/>
      <c r="Q27" s="6" t="s">
        <v>2055</v>
      </c>
      <c r="R27" s="6" t="s">
        <v>1429</v>
      </c>
      <c r="S27" s="6" t="s">
        <v>28</v>
      </c>
      <c r="T27" s="6" t="s">
        <v>1418</v>
      </c>
      <c r="U27" s="6" t="s">
        <v>1418</v>
      </c>
      <c r="V27" s="6" t="s">
        <v>50</v>
      </c>
      <c r="W27" s="4" t="s">
        <v>1418</v>
      </c>
      <c r="X27" s="6" t="s">
        <v>1418</v>
      </c>
      <c r="Y27" s="4" t="s">
        <v>2006</v>
      </c>
      <c r="Z27" s="4" t="s">
        <v>2006</v>
      </c>
      <c r="AA27" s="20" t="str">
        <f t="shared" si="0"/>
        <v>NA</v>
      </c>
      <c r="AB27" s="6" t="s">
        <v>19</v>
      </c>
      <c r="AC27" s="5" t="s">
        <v>2087</v>
      </c>
      <c r="AD27" s="9">
        <v>20</v>
      </c>
      <c r="AE27" s="10">
        <v>0</v>
      </c>
      <c r="AF27" s="10">
        <v>0</v>
      </c>
      <c r="AG27" s="43">
        <v>0</v>
      </c>
      <c r="AH27" s="43">
        <v>0</v>
      </c>
      <c r="AI27" s="11">
        <v>8000000</v>
      </c>
      <c r="AJ27" s="11">
        <v>0</v>
      </c>
      <c r="AK27" s="11">
        <v>2000000</v>
      </c>
      <c r="AL27" s="6" t="s">
        <v>53</v>
      </c>
      <c r="AM27" s="21" t="s">
        <v>2269</v>
      </c>
      <c r="AN27" s="47">
        <v>6000000</v>
      </c>
      <c r="AO27" t="s">
        <v>28</v>
      </c>
    </row>
    <row r="28" spans="1:41" x14ac:dyDescent="0.25">
      <c r="A28" s="7">
        <v>2</v>
      </c>
      <c r="B28" s="7">
        <v>4219</v>
      </c>
      <c r="C28" s="4" t="s">
        <v>65</v>
      </c>
      <c r="D28" s="4" t="s">
        <v>66</v>
      </c>
      <c r="E28" s="4" t="s">
        <v>169</v>
      </c>
      <c r="F28" s="4" t="s">
        <v>19</v>
      </c>
      <c r="G28" s="4" t="s">
        <v>6</v>
      </c>
      <c r="H28" s="4" t="s">
        <v>8</v>
      </c>
      <c r="I28" s="4" t="s">
        <v>73</v>
      </c>
      <c r="J28" s="4" t="s">
        <v>205</v>
      </c>
      <c r="K28" s="6" t="s">
        <v>227</v>
      </c>
      <c r="L28" s="6"/>
      <c r="M28" s="6" t="s">
        <v>2205</v>
      </c>
      <c r="N28" s="6" t="s">
        <v>1372</v>
      </c>
      <c r="O28" s="21" t="s">
        <v>1372</v>
      </c>
      <c r="P28" s="8"/>
      <c r="Q28" s="6" t="s">
        <v>2058</v>
      </c>
      <c r="R28" s="6" t="s">
        <v>1430</v>
      </c>
      <c r="S28" s="6" t="s">
        <v>53</v>
      </c>
      <c r="T28" s="6" t="s">
        <v>27</v>
      </c>
      <c r="U28" s="6" t="s">
        <v>2066</v>
      </c>
      <c r="V28" s="6" t="s">
        <v>2184</v>
      </c>
      <c r="W28" s="4" t="s">
        <v>2140</v>
      </c>
      <c r="X28" s="6" t="s">
        <v>1418</v>
      </c>
      <c r="Y28" s="4" t="s">
        <v>2006</v>
      </c>
      <c r="Z28" s="4" t="s">
        <v>2006</v>
      </c>
      <c r="AA28" s="20" t="str">
        <f t="shared" si="0"/>
        <v>NA</v>
      </c>
      <c r="AB28" s="6" t="s">
        <v>19</v>
      </c>
      <c r="AC28" s="5" t="s">
        <v>2087</v>
      </c>
      <c r="AD28" s="9">
        <v>0</v>
      </c>
      <c r="AE28" s="10">
        <v>0</v>
      </c>
      <c r="AF28" s="10">
        <v>0</v>
      </c>
      <c r="AG28" s="43">
        <v>0</v>
      </c>
      <c r="AH28" s="43">
        <v>0</v>
      </c>
      <c r="AI28" s="11">
        <v>750000</v>
      </c>
      <c r="AJ28" s="11">
        <v>0</v>
      </c>
      <c r="AK28" s="11">
        <v>0</v>
      </c>
      <c r="AL28" s="6" t="s">
        <v>53</v>
      </c>
      <c r="AM28" s="21" t="s">
        <v>2269</v>
      </c>
      <c r="AN28" s="47">
        <v>0</v>
      </c>
      <c r="AO28" t="s">
        <v>28</v>
      </c>
    </row>
    <row r="29" spans="1:41" x14ac:dyDescent="0.25">
      <c r="A29" s="7">
        <v>2</v>
      </c>
      <c r="B29" s="7">
        <v>4220</v>
      </c>
      <c r="C29" s="4" t="s">
        <v>65</v>
      </c>
      <c r="D29" s="4" t="s">
        <v>66</v>
      </c>
      <c r="E29" s="4" t="s">
        <v>169</v>
      </c>
      <c r="F29" s="4" t="s">
        <v>19</v>
      </c>
      <c r="G29" s="4" t="s">
        <v>6</v>
      </c>
      <c r="H29" s="4" t="s">
        <v>8</v>
      </c>
      <c r="I29" s="4" t="s">
        <v>73</v>
      </c>
      <c r="J29" s="4" t="s">
        <v>205</v>
      </c>
      <c r="K29" s="6" t="s">
        <v>2137</v>
      </c>
      <c r="L29" s="6"/>
      <c r="M29" s="6" t="s">
        <v>2205</v>
      </c>
      <c r="N29" s="6" t="s">
        <v>1375</v>
      </c>
      <c r="O29" s="21" t="s">
        <v>1375</v>
      </c>
      <c r="P29" s="8"/>
      <c r="Q29" s="6" t="s">
        <v>2054</v>
      </c>
      <c r="R29" s="6" t="s">
        <v>1431</v>
      </c>
      <c r="S29" s="6" t="s">
        <v>53</v>
      </c>
      <c r="T29" s="6" t="s">
        <v>27</v>
      </c>
      <c r="U29" s="6" t="s">
        <v>2066</v>
      </c>
      <c r="V29" s="6" t="s">
        <v>2130</v>
      </c>
      <c r="W29" s="4" t="s">
        <v>2136</v>
      </c>
      <c r="X29" s="6" t="s">
        <v>1418</v>
      </c>
      <c r="Y29" s="4" t="s">
        <v>2006</v>
      </c>
      <c r="Z29" s="4" t="s">
        <v>2006</v>
      </c>
      <c r="AA29" s="20" t="str">
        <f t="shared" si="0"/>
        <v>NA</v>
      </c>
      <c r="AB29" s="6" t="s">
        <v>19</v>
      </c>
      <c r="AC29" s="5" t="s">
        <v>2087</v>
      </c>
      <c r="AD29" s="9">
        <v>66</v>
      </c>
      <c r="AE29" s="10">
        <v>0</v>
      </c>
      <c r="AF29" s="10">
        <v>0</v>
      </c>
      <c r="AG29" s="43">
        <v>0</v>
      </c>
      <c r="AH29" s="43">
        <v>0</v>
      </c>
      <c r="AI29" s="11">
        <v>299558.36</v>
      </c>
      <c r="AJ29" s="11">
        <v>0</v>
      </c>
      <c r="AK29" s="11">
        <v>0</v>
      </c>
      <c r="AL29" s="6" t="s">
        <v>53</v>
      </c>
      <c r="AM29" s="21" t="s">
        <v>2269</v>
      </c>
      <c r="AN29" s="47">
        <v>0</v>
      </c>
      <c r="AO29" t="s">
        <v>28</v>
      </c>
    </row>
    <row r="30" spans="1:41" x14ac:dyDescent="0.25">
      <c r="A30" s="7">
        <v>1</v>
      </c>
      <c r="B30" s="7">
        <v>4221</v>
      </c>
      <c r="C30" s="4" t="s">
        <v>65</v>
      </c>
      <c r="D30" s="4" t="s">
        <v>66</v>
      </c>
      <c r="E30" s="4" t="s">
        <v>169</v>
      </c>
      <c r="F30" s="4" t="s">
        <v>19</v>
      </c>
      <c r="G30" s="4" t="s">
        <v>6</v>
      </c>
      <c r="H30" s="4" t="s">
        <v>8</v>
      </c>
      <c r="I30" s="4" t="s">
        <v>69</v>
      </c>
      <c r="J30" s="4" t="s">
        <v>205</v>
      </c>
      <c r="K30" s="6" t="s">
        <v>228</v>
      </c>
      <c r="L30" s="6" t="e">
        <f>VLOOKUP(B30,#REF!,3,0)</f>
        <v>#REF!</v>
      </c>
      <c r="M30" s="6" t="s">
        <v>2205</v>
      </c>
      <c r="N30" s="6" t="s">
        <v>1372</v>
      </c>
      <c r="O30" s="21" t="s">
        <v>1372</v>
      </c>
      <c r="P30" s="8"/>
      <c r="Q30" s="6" t="s">
        <v>2060</v>
      </c>
      <c r="R30" s="6" t="s">
        <v>1432</v>
      </c>
      <c r="S30" s="6" t="s">
        <v>53</v>
      </c>
      <c r="T30" s="6" t="s">
        <v>27</v>
      </c>
      <c r="U30" s="6" t="s">
        <v>2065</v>
      </c>
      <c r="V30" s="6" t="s">
        <v>2181</v>
      </c>
      <c r="W30" s="4" t="s">
        <v>2141</v>
      </c>
      <c r="X30" s="6" t="s">
        <v>1418</v>
      </c>
      <c r="Y30" s="4" t="s">
        <v>2006</v>
      </c>
      <c r="Z30" s="4" t="s">
        <v>2006</v>
      </c>
      <c r="AA30" s="20" t="str">
        <f t="shared" si="0"/>
        <v>NA</v>
      </c>
      <c r="AB30" s="6" t="s">
        <v>19</v>
      </c>
      <c r="AC30" s="5" t="s">
        <v>2084</v>
      </c>
      <c r="AD30" s="9">
        <v>0</v>
      </c>
      <c r="AE30" s="10">
        <v>0</v>
      </c>
      <c r="AF30" s="10">
        <v>0</v>
      </c>
      <c r="AG30" s="43">
        <v>0</v>
      </c>
      <c r="AH30" s="43">
        <v>0</v>
      </c>
      <c r="AI30" s="11">
        <v>579280.55000000005</v>
      </c>
      <c r="AJ30" s="11">
        <v>0</v>
      </c>
      <c r="AK30" s="11">
        <v>0</v>
      </c>
      <c r="AL30" s="6" t="s">
        <v>53</v>
      </c>
      <c r="AM30" s="21" t="s">
        <v>2269</v>
      </c>
      <c r="AN30" s="47">
        <v>0</v>
      </c>
      <c r="AO30" t="s">
        <v>28</v>
      </c>
    </row>
    <row r="31" spans="1:41" x14ac:dyDescent="0.25">
      <c r="A31" s="7">
        <v>3</v>
      </c>
      <c r="B31" s="7">
        <v>4222</v>
      </c>
      <c r="C31" s="4" t="s">
        <v>65</v>
      </c>
      <c r="D31" s="4" t="s">
        <v>66</v>
      </c>
      <c r="E31" s="4" t="s">
        <v>169</v>
      </c>
      <c r="F31" s="4" t="s">
        <v>180</v>
      </c>
      <c r="G31" s="4" t="s">
        <v>6</v>
      </c>
      <c r="H31" s="4" t="s">
        <v>8</v>
      </c>
      <c r="I31" s="4" t="s">
        <v>69</v>
      </c>
      <c r="J31" s="4" t="s">
        <v>205</v>
      </c>
      <c r="K31" s="6" t="s">
        <v>229</v>
      </c>
      <c r="L31" s="6"/>
      <c r="M31" s="6" t="s">
        <v>2205</v>
      </c>
      <c r="N31" s="6" t="s">
        <v>1372</v>
      </c>
      <c r="O31" s="21" t="s">
        <v>1372</v>
      </c>
      <c r="P31" s="8"/>
      <c r="Q31" s="6" t="s">
        <v>2057</v>
      </c>
      <c r="R31" s="6" t="s">
        <v>1433</v>
      </c>
      <c r="S31" s="6" t="s">
        <v>28</v>
      </c>
      <c r="T31" s="6" t="s">
        <v>1418</v>
      </c>
      <c r="U31" s="6" t="s">
        <v>1418</v>
      </c>
      <c r="V31" s="6" t="s">
        <v>50</v>
      </c>
      <c r="W31" s="4" t="s">
        <v>1418</v>
      </c>
      <c r="X31" s="6" t="s">
        <v>1418</v>
      </c>
      <c r="Y31" s="4" t="s">
        <v>2006</v>
      </c>
      <c r="Z31" s="4" t="s">
        <v>2006</v>
      </c>
      <c r="AA31" s="20" t="str">
        <f t="shared" si="0"/>
        <v>NA</v>
      </c>
      <c r="AB31" s="6" t="s">
        <v>19</v>
      </c>
      <c r="AC31" s="5" t="s">
        <v>2084</v>
      </c>
      <c r="AD31" s="9">
        <v>0</v>
      </c>
      <c r="AE31" s="10">
        <v>0</v>
      </c>
      <c r="AF31" s="10">
        <v>0</v>
      </c>
      <c r="AG31" s="43">
        <v>0</v>
      </c>
      <c r="AH31" s="43">
        <v>0</v>
      </c>
      <c r="AI31" s="11">
        <v>477500</v>
      </c>
      <c r="AJ31" s="11">
        <v>0</v>
      </c>
      <c r="AK31" s="11">
        <v>0</v>
      </c>
      <c r="AL31" s="6" t="s">
        <v>53</v>
      </c>
      <c r="AM31" s="21" t="s">
        <v>2269</v>
      </c>
      <c r="AN31" s="47">
        <v>0</v>
      </c>
      <c r="AO31" t="s">
        <v>28</v>
      </c>
    </row>
    <row r="32" spans="1:41" x14ac:dyDescent="0.25">
      <c r="A32" s="7">
        <v>1</v>
      </c>
      <c r="B32" s="7">
        <v>4223</v>
      </c>
      <c r="C32" s="4" t="s">
        <v>65</v>
      </c>
      <c r="D32" s="4" t="s">
        <v>66</v>
      </c>
      <c r="E32" s="4" t="s">
        <v>169</v>
      </c>
      <c r="F32" s="4" t="s">
        <v>19</v>
      </c>
      <c r="G32" s="4" t="s">
        <v>6</v>
      </c>
      <c r="H32" s="4" t="s">
        <v>8</v>
      </c>
      <c r="I32" s="4" t="s">
        <v>69</v>
      </c>
      <c r="J32" s="4" t="s">
        <v>205</v>
      </c>
      <c r="K32" s="6" t="s">
        <v>230</v>
      </c>
      <c r="L32" s="6" t="e">
        <f>VLOOKUP(B32,#REF!,3,0)</f>
        <v>#REF!</v>
      </c>
      <c r="M32" s="6" t="s">
        <v>2205</v>
      </c>
      <c r="N32" s="6" t="s">
        <v>1372</v>
      </c>
      <c r="O32" s="21" t="s">
        <v>1372</v>
      </c>
      <c r="P32" s="8"/>
      <c r="Q32" s="6" t="s">
        <v>2060</v>
      </c>
      <c r="R32" s="6" t="s">
        <v>1434</v>
      </c>
      <c r="S32" s="6" t="s">
        <v>53</v>
      </c>
      <c r="T32" s="6" t="s">
        <v>27</v>
      </c>
      <c r="U32" s="6" t="s">
        <v>2065</v>
      </c>
      <c r="V32" s="6" t="s">
        <v>2181</v>
      </c>
      <c r="W32" s="4" t="s">
        <v>2141</v>
      </c>
      <c r="X32" s="6" t="s">
        <v>1418</v>
      </c>
      <c r="Y32" s="4" t="s">
        <v>2006</v>
      </c>
      <c r="Z32" s="4" t="s">
        <v>2006</v>
      </c>
      <c r="AA32" s="20" t="str">
        <f t="shared" ref="AA32:AA95" si="1">LEFT(Z32,4)</f>
        <v>NA</v>
      </c>
      <c r="AB32" s="6" t="s">
        <v>19</v>
      </c>
      <c r="AC32" s="5" t="s">
        <v>2084</v>
      </c>
      <c r="AD32" s="9">
        <v>0</v>
      </c>
      <c r="AE32" s="10">
        <v>0</v>
      </c>
      <c r="AF32" s="10">
        <v>0</v>
      </c>
      <c r="AG32" s="43">
        <v>0</v>
      </c>
      <c r="AH32" s="43">
        <v>0</v>
      </c>
      <c r="AI32" s="11">
        <v>380000</v>
      </c>
      <c r="AJ32" s="11">
        <v>0</v>
      </c>
      <c r="AK32" s="11">
        <v>0</v>
      </c>
      <c r="AL32" s="6" t="s">
        <v>53</v>
      </c>
      <c r="AM32" s="21" t="s">
        <v>2269</v>
      </c>
      <c r="AN32" s="47">
        <v>0</v>
      </c>
      <c r="AO32" t="s">
        <v>28</v>
      </c>
    </row>
    <row r="33" spans="1:41" x14ac:dyDescent="0.25">
      <c r="A33" s="7">
        <v>1</v>
      </c>
      <c r="B33" s="7">
        <v>4224</v>
      </c>
      <c r="C33" s="4" t="s">
        <v>65</v>
      </c>
      <c r="D33" s="4" t="s">
        <v>66</v>
      </c>
      <c r="E33" s="4" t="s">
        <v>169</v>
      </c>
      <c r="F33" s="4" t="s">
        <v>180</v>
      </c>
      <c r="G33" s="4" t="s">
        <v>6</v>
      </c>
      <c r="H33" s="4" t="s">
        <v>8</v>
      </c>
      <c r="I33" s="4" t="s">
        <v>69</v>
      </c>
      <c r="J33" s="4" t="s">
        <v>205</v>
      </c>
      <c r="K33" s="6" t="s">
        <v>231</v>
      </c>
      <c r="L33" s="6" t="e">
        <f>VLOOKUP(B33,#REF!,3,0)</f>
        <v>#REF!</v>
      </c>
      <c r="M33" s="6" t="s">
        <v>2205</v>
      </c>
      <c r="N33" s="6" t="s">
        <v>1372</v>
      </c>
      <c r="O33" s="21" t="s">
        <v>1372</v>
      </c>
      <c r="P33" s="8"/>
      <c r="Q33" s="6" t="s">
        <v>2060</v>
      </c>
      <c r="R33" s="6" t="s">
        <v>1435</v>
      </c>
      <c r="S33" s="6" t="s">
        <v>53</v>
      </c>
      <c r="T33" s="6" t="s">
        <v>27</v>
      </c>
      <c r="U33" s="6" t="s">
        <v>2065</v>
      </c>
      <c r="V33" s="6" t="s">
        <v>2182</v>
      </c>
      <c r="W33" s="4" t="s">
        <v>2142</v>
      </c>
      <c r="X33" s="6" t="s">
        <v>1418</v>
      </c>
      <c r="Y33" s="4" t="s">
        <v>2006</v>
      </c>
      <c r="Z33" s="4" t="s">
        <v>2006</v>
      </c>
      <c r="AA33" s="20" t="str">
        <f t="shared" si="1"/>
        <v>NA</v>
      </c>
      <c r="AB33" s="6" t="s">
        <v>19</v>
      </c>
      <c r="AC33" s="5" t="s">
        <v>2084</v>
      </c>
      <c r="AD33" s="9">
        <v>0</v>
      </c>
      <c r="AE33" s="10">
        <v>0</v>
      </c>
      <c r="AF33" s="10">
        <v>0</v>
      </c>
      <c r="AG33" s="43">
        <v>0</v>
      </c>
      <c r="AH33" s="43">
        <v>0</v>
      </c>
      <c r="AI33" s="11">
        <v>259882</v>
      </c>
      <c r="AJ33" s="11">
        <v>0</v>
      </c>
      <c r="AK33" s="11">
        <v>0</v>
      </c>
      <c r="AL33" s="6" t="s">
        <v>53</v>
      </c>
      <c r="AM33" s="21" t="s">
        <v>2269</v>
      </c>
      <c r="AN33" s="47">
        <v>0</v>
      </c>
      <c r="AO33" t="s">
        <v>28</v>
      </c>
    </row>
    <row r="34" spans="1:41" x14ac:dyDescent="0.25">
      <c r="A34" s="7">
        <v>1</v>
      </c>
      <c r="B34" s="7">
        <v>4226</v>
      </c>
      <c r="C34" s="4" t="s">
        <v>65</v>
      </c>
      <c r="D34" s="4" t="s">
        <v>66</v>
      </c>
      <c r="E34" s="4" t="s">
        <v>169</v>
      </c>
      <c r="F34" s="4" t="s">
        <v>180</v>
      </c>
      <c r="G34" s="4" t="s">
        <v>6</v>
      </c>
      <c r="H34" s="4" t="s">
        <v>8</v>
      </c>
      <c r="I34" s="4" t="s">
        <v>69</v>
      </c>
      <c r="J34" s="4" t="s">
        <v>205</v>
      </c>
      <c r="K34" s="6" t="s">
        <v>232</v>
      </c>
      <c r="L34" s="6" t="e">
        <f>VLOOKUP(B34,#REF!,3,0)</f>
        <v>#REF!</v>
      </c>
      <c r="M34" s="6" t="s">
        <v>2205</v>
      </c>
      <c r="N34" s="6" t="s">
        <v>1372</v>
      </c>
      <c r="O34" s="21" t="s">
        <v>1372</v>
      </c>
      <c r="P34" s="8"/>
      <c r="Q34" s="6" t="s">
        <v>2060</v>
      </c>
      <c r="R34" s="6" t="s">
        <v>1436</v>
      </c>
      <c r="S34" s="6" t="s">
        <v>53</v>
      </c>
      <c r="T34" s="6" t="s">
        <v>27</v>
      </c>
      <c r="U34" s="6" t="s">
        <v>2065</v>
      </c>
      <c r="V34" s="6" t="s">
        <v>2182</v>
      </c>
      <c r="W34" s="4" t="s">
        <v>2142</v>
      </c>
      <c r="X34" s="6" t="s">
        <v>1418</v>
      </c>
      <c r="Y34" s="4" t="s">
        <v>2006</v>
      </c>
      <c r="Z34" s="4" t="s">
        <v>2006</v>
      </c>
      <c r="AA34" s="20" t="str">
        <f t="shared" si="1"/>
        <v>NA</v>
      </c>
      <c r="AB34" s="6" t="s">
        <v>19</v>
      </c>
      <c r="AC34" s="5" t="s">
        <v>2084</v>
      </c>
      <c r="AD34" s="9">
        <v>0</v>
      </c>
      <c r="AE34" s="10">
        <v>0</v>
      </c>
      <c r="AF34" s="10">
        <v>0</v>
      </c>
      <c r="AG34" s="43">
        <v>0</v>
      </c>
      <c r="AH34" s="43">
        <v>0</v>
      </c>
      <c r="AI34" s="11">
        <v>271828</v>
      </c>
      <c r="AJ34" s="11">
        <v>0</v>
      </c>
      <c r="AK34" s="11">
        <v>0</v>
      </c>
      <c r="AL34" s="6" t="s">
        <v>53</v>
      </c>
      <c r="AM34" s="21" t="s">
        <v>2269</v>
      </c>
      <c r="AN34" s="47">
        <v>0</v>
      </c>
      <c r="AO34" t="s">
        <v>28</v>
      </c>
    </row>
    <row r="35" spans="1:41" x14ac:dyDescent="0.25">
      <c r="A35" s="7">
        <v>1</v>
      </c>
      <c r="B35" s="7">
        <v>4227</v>
      </c>
      <c r="C35" s="4" t="s">
        <v>65</v>
      </c>
      <c r="D35" s="4" t="s">
        <v>66</v>
      </c>
      <c r="E35" s="4" t="s">
        <v>169</v>
      </c>
      <c r="F35" s="4" t="s">
        <v>19</v>
      </c>
      <c r="G35" s="4" t="s">
        <v>6</v>
      </c>
      <c r="H35" s="4" t="s">
        <v>8</v>
      </c>
      <c r="I35" s="4" t="s">
        <v>69</v>
      </c>
      <c r="J35" s="4" t="s">
        <v>205</v>
      </c>
      <c r="K35" s="6" t="s">
        <v>233</v>
      </c>
      <c r="L35" s="6" t="e">
        <f>VLOOKUP(B35,#REF!,3,0)</f>
        <v>#REF!</v>
      </c>
      <c r="M35" s="6" t="s">
        <v>2205</v>
      </c>
      <c r="N35" s="6" t="s">
        <v>1372</v>
      </c>
      <c r="O35" s="21" t="s">
        <v>1372</v>
      </c>
      <c r="P35" s="8"/>
      <c r="Q35" s="6" t="s">
        <v>2060</v>
      </c>
      <c r="R35" s="6" t="s">
        <v>1437</v>
      </c>
      <c r="S35" s="6" t="s">
        <v>53</v>
      </c>
      <c r="T35" s="6" t="s">
        <v>27</v>
      </c>
      <c r="U35" s="6" t="s">
        <v>2065</v>
      </c>
      <c r="V35" s="6" t="s">
        <v>2181</v>
      </c>
      <c r="W35" s="4" t="s">
        <v>2141</v>
      </c>
      <c r="X35" s="6" t="s">
        <v>1418</v>
      </c>
      <c r="Y35" s="4" t="s">
        <v>2006</v>
      </c>
      <c r="Z35" s="4" t="s">
        <v>2006</v>
      </c>
      <c r="AA35" s="20" t="str">
        <f t="shared" si="1"/>
        <v>NA</v>
      </c>
      <c r="AB35" s="6" t="s">
        <v>19</v>
      </c>
      <c r="AC35" s="5" t="s">
        <v>2084</v>
      </c>
      <c r="AD35" s="9">
        <v>0</v>
      </c>
      <c r="AE35" s="10">
        <v>0</v>
      </c>
      <c r="AF35" s="10">
        <v>0</v>
      </c>
      <c r="AG35" s="43">
        <v>0</v>
      </c>
      <c r="AH35" s="43">
        <v>0</v>
      </c>
      <c r="AI35" s="11">
        <v>380000</v>
      </c>
      <c r="AJ35" s="11">
        <v>0</v>
      </c>
      <c r="AK35" s="11">
        <v>0</v>
      </c>
      <c r="AL35" s="6" t="s">
        <v>53</v>
      </c>
      <c r="AM35" s="21" t="s">
        <v>2269</v>
      </c>
      <c r="AN35" s="47">
        <v>0</v>
      </c>
      <c r="AO35" t="s">
        <v>28</v>
      </c>
    </row>
    <row r="36" spans="1:41" x14ac:dyDescent="0.25">
      <c r="A36" s="7">
        <v>3</v>
      </c>
      <c r="B36" s="7">
        <v>4229</v>
      </c>
      <c r="C36" s="4" t="s">
        <v>65</v>
      </c>
      <c r="D36" s="4" t="s">
        <v>66</v>
      </c>
      <c r="E36" s="4" t="s">
        <v>169</v>
      </c>
      <c r="F36" s="4" t="s">
        <v>180</v>
      </c>
      <c r="G36" s="4" t="s">
        <v>6</v>
      </c>
      <c r="H36" s="4" t="s">
        <v>8</v>
      </c>
      <c r="I36" s="4" t="s">
        <v>69</v>
      </c>
      <c r="J36" s="4" t="s">
        <v>205</v>
      </c>
      <c r="K36" s="6" t="s">
        <v>234</v>
      </c>
      <c r="L36" s="6"/>
      <c r="M36" s="6" t="s">
        <v>2205</v>
      </c>
      <c r="N36" s="6" t="s">
        <v>1372</v>
      </c>
      <c r="O36" s="21" t="s">
        <v>1372</v>
      </c>
      <c r="P36" s="8"/>
      <c r="Q36" s="6" t="s">
        <v>2057</v>
      </c>
      <c r="R36" s="6" t="s">
        <v>1438</v>
      </c>
      <c r="S36" s="6" t="s">
        <v>28</v>
      </c>
      <c r="T36" s="6" t="s">
        <v>1418</v>
      </c>
      <c r="U36" s="6" t="s">
        <v>1418</v>
      </c>
      <c r="V36" s="6" t="s">
        <v>50</v>
      </c>
      <c r="W36" s="4" t="s">
        <v>1418</v>
      </c>
      <c r="X36" s="6" t="s">
        <v>1418</v>
      </c>
      <c r="Y36" s="4" t="s">
        <v>2006</v>
      </c>
      <c r="Z36" s="4" t="s">
        <v>2006</v>
      </c>
      <c r="AA36" s="20" t="str">
        <f t="shared" si="1"/>
        <v>NA</v>
      </c>
      <c r="AB36" s="6" t="s">
        <v>19</v>
      </c>
      <c r="AC36" s="5" t="s">
        <v>2084</v>
      </c>
      <c r="AD36" s="9">
        <v>0</v>
      </c>
      <c r="AE36" s="10">
        <v>0</v>
      </c>
      <c r="AF36" s="10">
        <v>0</v>
      </c>
      <c r="AG36" s="43">
        <v>0</v>
      </c>
      <c r="AH36" s="43">
        <v>0</v>
      </c>
      <c r="AI36" s="11">
        <v>253075</v>
      </c>
      <c r="AJ36" s="11">
        <v>0</v>
      </c>
      <c r="AK36" s="11">
        <v>0</v>
      </c>
      <c r="AL36" s="6" t="s">
        <v>53</v>
      </c>
      <c r="AM36" s="21" t="s">
        <v>2269</v>
      </c>
      <c r="AN36" s="47">
        <v>0</v>
      </c>
      <c r="AO36" t="s">
        <v>28</v>
      </c>
    </row>
    <row r="37" spans="1:41" x14ac:dyDescent="0.25">
      <c r="A37" s="7">
        <v>3</v>
      </c>
      <c r="B37" s="7">
        <v>4230</v>
      </c>
      <c r="C37" s="4" t="s">
        <v>65</v>
      </c>
      <c r="D37" s="4" t="s">
        <v>66</v>
      </c>
      <c r="E37" s="4" t="s">
        <v>169</v>
      </c>
      <c r="F37" s="4" t="s">
        <v>180</v>
      </c>
      <c r="G37" s="4" t="s">
        <v>6</v>
      </c>
      <c r="H37" s="4" t="s">
        <v>8</v>
      </c>
      <c r="I37" s="4" t="s">
        <v>69</v>
      </c>
      <c r="J37" s="4" t="s">
        <v>205</v>
      </c>
      <c r="K37" s="6" t="s">
        <v>235</v>
      </c>
      <c r="L37" s="6"/>
      <c r="M37" s="6" t="s">
        <v>2205</v>
      </c>
      <c r="N37" s="6" t="s">
        <v>1372</v>
      </c>
      <c r="O37" s="21" t="s">
        <v>1372</v>
      </c>
      <c r="P37" s="8"/>
      <c r="Q37" s="6" t="s">
        <v>2057</v>
      </c>
      <c r="R37" s="6" t="s">
        <v>1439</v>
      </c>
      <c r="S37" s="6" t="s">
        <v>28</v>
      </c>
      <c r="T37" s="6" t="s">
        <v>1418</v>
      </c>
      <c r="U37" s="6" t="s">
        <v>1418</v>
      </c>
      <c r="V37" s="6" t="s">
        <v>50</v>
      </c>
      <c r="W37" s="4" t="s">
        <v>1418</v>
      </c>
      <c r="X37" s="6" t="s">
        <v>1418</v>
      </c>
      <c r="Y37" s="4" t="s">
        <v>2006</v>
      </c>
      <c r="Z37" s="4" t="s">
        <v>2006</v>
      </c>
      <c r="AA37" s="20" t="str">
        <f t="shared" si="1"/>
        <v>NA</v>
      </c>
      <c r="AB37" s="6" t="s">
        <v>19</v>
      </c>
      <c r="AC37" s="5" t="s">
        <v>2084</v>
      </c>
      <c r="AD37" s="9">
        <v>0</v>
      </c>
      <c r="AE37" s="10">
        <v>0</v>
      </c>
      <c r="AF37" s="10">
        <v>0</v>
      </c>
      <c r="AG37" s="43">
        <v>0</v>
      </c>
      <c r="AH37" s="43">
        <v>0</v>
      </c>
      <c r="AI37" s="11">
        <v>477500</v>
      </c>
      <c r="AJ37" s="11">
        <v>0</v>
      </c>
      <c r="AK37" s="11">
        <v>0</v>
      </c>
      <c r="AL37" s="6" t="s">
        <v>53</v>
      </c>
      <c r="AM37" s="21" t="s">
        <v>2269</v>
      </c>
      <c r="AN37" s="47">
        <v>0</v>
      </c>
      <c r="AO37" t="s">
        <v>28</v>
      </c>
    </row>
    <row r="38" spans="1:41" x14ac:dyDescent="0.25">
      <c r="A38" s="7">
        <v>3</v>
      </c>
      <c r="B38" s="7">
        <v>4231</v>
      </c>
      <c r="C38" s="4" t="s">
        <v>65</v>
      </c>
      <c r="D38" s="4" t="s">
        <v>66</v>
      </c>
      <c r="E38" s="4" t="s">
        <v>169</v>
      </c>
      <c r="F38" s="4" t="s">
        <v>180</v>
      </c>
      <c r="G38" s="4" t="s">
        <v>6</v>
      </c>
      <c r="H38" s="4" t="s">
        <v>8</v>
      </c>
      <c r="I38" s="4" t="s">
        <v>69</v>
      </c>
      <c r="J38" s="4" t="s">
        <v>205</v>
      </c>
      <c r="K38" s="6" t="s">
        <v>236</v>
      </c>
      <c r="L38" s="6"/>
      <c r="M38" s="6" t="s">
        <v>2205</v>
      </c>
      <c r="N38" s="6" t="s">
        <v>1372</v>
      </c>
      <c r="O38" s="21" t="s">
        <v>1372</v>
      </c>
      <c r="P38" s="8"/>
      <c r="Q38" s="6" t="s">
        <v>2055</v>
      </c>
      <c r="R38" s="6" t="s">
        <v>1440</v>
      </c>
      <c r="S38" s="6" t="s">
        <v>28</v>
      </c>
      <c r="T38" s="6" t="s">
        <v>1418</v>
      </c>
      <c r="U38" s="6" t="s">
        <v>1418</v>
      </c>
      <c r="V38" s="6" t="s">
        <v>50</v>
      </c>
      <c r="W38" s="4" t="s">
        <v>1418</v>
      </c>
      <c r="X38" s="6" t="s">
        <v>1418</v>
      </c>
      <c r="Y38" s="4" t="s">
        <v>2006</v>
      </c>
      <c r="Z38" s="4" t="s">
        <v>2006</v>
      </c>
      <c r="AA38" s="20" t="str">
        <f t="shared" si="1"/>
        <v>NA</v>
      </c>
      <c r="AB38" s="6" t="s">
        <v>19</v>
      </c>
      <c r="AC38" s="5" t="s">
        <v>2084</v>
      </c>
      <c r="AD38" s="9">
        <v>0</v>
      </c>
      <c r="AE38" s="10">
        <v>0</v>
      </c>
      <c r="AF38" s="10">
        <v>0</v>
      </c>
      <c r="AG38" s="43">
        <v>0</v>
      </c>
      <c r="AH38" s="43">
        <v>0</v>
      </c>
      <c r="AI38" s="11">
        <v>304000</v>
      </c>
      <c r="AJ38" s="11">
        <v>0</v>
      </c>
      <c r="AK38" s="11">
        <v>0</v>
      </c>
      <c r="AL38" s="6" t="s">
        <v>53</v>
      </c>
      <c r="AM38" s="21" t="s">
        <v>2269</v>
      </c>
      <c r="AN38" s="47">
        <v>0</v>
      </c>
      <c r="AO38" t="s">
        <v>28</v>
      </c>
    </row>
    <row r="39" spans="1:41" x14ac:dyDescent="0.25">
      <c r="A39" s="7">
        <v>1</v>
      </c>
      <c r="B39" s="7">
        <v>4232</v>
      </c>
      <c r="C39" s="4" t="s">
        <v>65</v>
      </c>
      <c r="D39" s="4" t="s">
        <v>66</v>
      </c>
      <c r="E39" s="4" t="s">
        <v>169</v>
      </c>
      <c r="F39" s="4" t="s">
        <v>19</v>
      </c>
      <c r="G39" s="4" t="s">
        <v>6</v>
      </c>
      <c r="H39" s="4" t="s">
        <v>8</v>
      </c>
      <c r="I39" s="4" t="s">
        <v>69</v>
      </c>
      <c r="J39" s="4" t="s">
        <v>205</v>
      </c>
      <c r="K39" s="6" t="s">
        <v>237</v>
      </c>
      <c r="L39" s="6" t="e">
        <f>VLOOKUP(B39,#REF!,3,0)</f>
        <v>#REF!</v>
      </c>
      <c r="M39" s="6" t="s">
        <v>2205</v>
      </c>
      <c r="N39" s="6" t="s">
        <v>1372</v>
      </c>
      <c r="O39" s="21" t="s">
        <v>1372</v>
      </c>
      <c r="P39" s="8"/>
      <c r="Q39" s="6" t="s">
        <v>2060</v>
      </c>
      <c r="R39" s="6" t="s">
        <v>1441</v>
      </c>
      <c r="S39" s="6" t="s">
        <v>53</v>
      </c>
      <c r="T39" s="6" t="s">
        <v>27</v>
      </c>
      <c r="U39" s="6" t="s">
        <v>2065</v>
      </c>
      <c r="V39" s="6" t="s">
        <v>2181</v>
      </c>
      <c r="W39" s="4" t="s">
        <v>2141</v>
      </c>
      <c r="X39" s="6" t="s">
        <v>1418</v>
      </c>
      <c r="Y39" s="4" t="s">
        <v>2006</v>
      </c>
      <c r="Z39" s="4" t="s">
        <v>2006</v>
      </c>
      <c r="AA39" s="20" t="str">
        <f t="shared" si="1"/>
        <v>NA</v>
      </c>
      <c r="AB39" s="6" t="s">
        <v>19</v>
      </c>
      <c r="AC39" s="5" t="s">
        <v>2084</v>
      </c>
      <c r="AD39" s="9">
        <v>0</v>
      </c>
      <c r="AE39" s="10">
        <v>0</v>
      </c>
      <c r="AF39" s="10">
        <v>0</v>
      </c>
      <c r="AG39" s="43">
        <v>0</v>
      </c>
      <c r="AH39" s="43">
        <v>0</v>
      </c>
      <c r="AI39" s="11">
        <v>251750</v>
      </c>
      <c r="AJ39" s="11">
        <v>0</v>
      </c>
      <c r="AK39" s="11">
        <v>0</v>
      </c>
      <c r="AL39" s="6" t="s">
        <v>53</v>
      </c>
      <c r="AM39" s="21" t="s">
        <v>2269</v>
      </c>
      <c r="AN39" s="47">
        <v>0</v>
      </c>
      <c r="AO39" t="s">
        <v>28</v>
      </c>
    </row>
    <row r="40" spans="1:41" x14ac:dyDescent="0.25">
      <c r="A40" s="7">
        <v>3</v>
      </c>
      <c r="B40" s="7">
        <v>4233</v>
      </c>
      <c r="C40" s="4" t="s">
        <v>65</v>
      </c>
      <c r="D40" s="4" t="s">
        <v>66</v>
      </c>
      <c r="E40" s="4" t="s">
        <v>169</v>
      </c>
      <c r="F40" s="4" t="s">
        <v>180</v>
      </c>
      <c r="G40" s="4" t="s">
        <v>6</v>
      </c>
      <c r="H40" s="4" t="s">
        <v>8</v>
      </c>
      <c r="I40" s="4" t="s">
        <v>69</v>
      </c>
      <c r="J40" s="4" t="s">
        <v>205</v>
      </c>
      <c r="K40" s="6" t="s">
        <v>238</v>
      </c>
      <c r="L40" s="6"/>
      <c r="M40" s="6" t="s">
        <v>2205</v>
      </c>
      <c r="N40" s="6" t="s">
        <v>1372</v>
      </c>
      <c r="O40" s="21" t="s">
        <v>1372</v>
      </c>
      <c r="P40" s="8"/>
      <c r="Q40" s="6" t="s">
        <v>2057</v>
      </c>
      <c r="R40" s="6" t="s">
        <v>1442</v>
      </c>
      <c r="S40" s="6" t="s">
        <v>28</v>
      </c>
      <c r="T40" s="6" t="s">
        <v>1418</v>
      </c>
      <c r="U40" s="6" t="s">
        <v>1418</v>
      </c>
      <c r="V40" s="6" t="s">
        <v>50</v>
      </c>
      <c r="W40" s="4" t="s">
        <v>1418</v>
      </c>
      <c r="X40" s="6" t="s">
        <v>1418</v>
      </c>
      <c r="Y40" s="4" t="s">
        <v>2006</v>
      </c>
      <c r="Z40" s="4" t="s">
        <v>2006</v>
      </c>
      <c r="AA40" s="20" t="str">
        <f t="shared" si="1"/>
        <v>NA</v>
      </c>
      <c r="AB40" s="6" t="s">
        <v>19</v>
      </c>
      <c r="AC40" s="5" t="s">
        <v>2084</v>
      </c>
      <c r="AD40" s="9">
        <v>0</v>
      </c>
      <c r="AE40" s="10">
        <v>0</v>
      </c>
      <c r="AF40" s="10">
        <v>0</v>
      </c>
      <c r="AG40" s="43">
        <v>0</v>
      </c>
      <c r="AH40" s="43">
        <v>0</v>
      </c>
      <c r="AI40" s="11">
        <v>475000</v>
      </c>
      <c r="AJ40" s="11">
        <v>0</v>
      </c>
      <c r="AK40" s="11">
        <v>0</v>
      </c>
      <c r="AL40" s="6" t="s">
        <v>53</v>
      </c>
      <c r="AM40" s="21" t="s">
        <v>2269</v>
      </c>
      <c r="AN40" s="47">
        <v>0</v>
      </c>
      <c r="AO40" t="s">
        <v>28</v>
      </c>
    </row>
    <row r="41" spans="1:41" x14ac:dyDescent="0.25">
      <c r="A41" s="7">
        <v>3</v>
      </c>
      <c r="B41" s="7">
        <v>4234</v>
      </c>
      <c r="C41" s="4" t="s">
        <v>65</v>
      </c>
      <c r="D41" s="4" t="s">
        <v>66</v>
      </c>
      <c r="E41" s="4" t="s">
        <v>169</v>
      </c>
      <c r="F41" s="4" t="s">
        <v>180</v>
      </c>
      <c r="G41" s="4" t="s">
        <v>6</v>
      </c>
      <c r="H41" s="4" t="s">
        <v>8</v>
      </c>
      <c r="I41" s="4" t="s">
        <v>69</v>
      </c>
      <c r="J41" s="4" t="s">
        <v>205</v>
      </c>
      <c r="K41" s="6" t="s">
        <v>239</v>
      </c>
      <c r="L41" s="6"/>
      <c r="M41" s="6" t="s">
        <v>2205</v>
      </c>
      <c r="N41" s="6" t="s">
        <v>1372</v>
      </c>
      <c r="O41" s="21" t="s">
        <v>1372</v>
      </c>
      <c r="P41" s="8"/>
      <c r="Q41" s="6" t="s">
        <v>2057</v>
      </c>
      <c r="R41" s="6" t="s">
        <v>1443</v>
      </c>
      <c r="S41" s="6" t="s">
        <v>28</v>
      </c>
      <c r="T41" s="6" t="s">
        <v>1418</v>
      </c>
      <c r="U41" s="6" t="s">
        <v>1418</v>
      </c>
      <c r="V41" s="6" t="s">
        <v>50</v>
      </c>
      <c r="W41" s="4" t="s">
        <v>1418</v>
      </c>
      <c r="X41" s="6" t="s">
        <v>1418</v>
      </c>
      <c r="Y41" s="4" t="s">
        <v>2006</v>
      </c>
      <c r="Z41" s="4" t="s">
        <v>2006</v>
      </c>
      <c r="AA41" s="20" t="str">
        <f t="shared" si="1"/>
        <v>NA</v>
      </c>
      <c r="AB41" s="6" t="s">
        <v>19</v>
      </c>
      <c r="AC41" s="5" t="s">
        <v>2084</v>
      </c>
      <c r="AD41" s="9">
        <v>0</v>
      </c>
      <c r="AE41" s="10">
        <v>0</v>
      </c>
      <c r="AF41" s="10">
        <v>0</v>
      </c>
      <c r="AG41" s="43">
        <v>0</v>
      </c>
      <c r="AH41" s="43">
        <v>0</v>
      </c>
      <c r="AI41" s="11">
        <v>950000</v>
      </c>
      <c r="AJ41" s="11">
        <v>0</v>
      </c>
      <c r="AK41" s="11">
        <v>190000</v>
      </c>
      <c r="AL41" s="6" t="s">
        <v>53</v>
      </c>
      <c r="AM41" s="21" t="s">
        <v>2269</v>
      </c>
      <c r="AN41" s="47">
        <v>0</v>
      </c>
      <c r="AO41" t="s">
        <v>28</v>
      </c>
    </row>
    <row r="42" spans="1:41" x14ac:dyDescent="0.25">
      <c r="A42" s="7">
        <v>2</v>
      </c>
      <c r="B42" s="7">
        <v>4235</v>
      </c>
      <c r="C42" s="4" t="s">
        <v>65</v>
      </c>
      <c r="D42" s="4" t="s">
        <v>66</v>
      </c>
      <c r="E42" s="4" t="s">
        <v>169</v>
      </c>
      <c r="F42" s="4" t="s">
        <v>19</v>
      </c>
      <c r="G42" s="4" t="s">
        <v>6</v>
      </c>
      <c r="H42" s="4" t="s">
        <v>8</v>
      </c>
      <c r="I42" s="4" t="s">
        <v>69</v>
      </c>
      <c r="J42" s="4" t="s">
        <v>205</v>
      </c>
      <c r="K42" s="6" t="s">
        <v>2143</v>
      </c>
      <c r="L42" s="34" t="e">
        <f>VLOOKUP(B42,#REF!,3,0)</f>
        <v>#REF!</v>
      </c>
      <c r="M42" s="6" t="s">
        <v>2205</v>
      </c>
      <c r="N42" s="6" t="s">
        <v>1372</v>
      </c>
      <c r="O42" s="21" t="s">
        <v>1372</v>
      </c>
      <c r="P42" s="8"/>
      <c r="Q42" s="6" t="s">
        <v>2060</v>
      </c>
      <c r="R42" s="6" t="s">
        <v>1444</v>
      </c>
      <c r="S42" s="6" t="s">
        <v>53</v>
      </c>
      <c r="T42" s="6" t="s">
        <v>27</v>
      </c>
      <c r="U42" s="6" t="s">
        <v>2066</v>
      </c>
      <c r="V42" s="6" t="s">
        <v>2183</v>
      </c>
      <c r="W42" s="4" t="s">
        <v>2179</v>
      </c>
      <c r="X42" s="6" t="s">
        <v>1418</v>
      </c>
      <c r="Y42" s="4" t="s">
        <v>2006</v>
      </c>
      <c r="Z42" s="4" t="s">
        <v>2006</v>
      </c>
      <c r="AA42" s="20" t="str">
        <f t="shared" si="1"/>
        <v>NA</v>
      </c>
      <c r="AB42" s="6" t="s">
        <v>19</v>
      </c>
      <c r="AC42" s="5" t="s">
        <v>2084</v>
      </c>
      <c r="AD42" s="9">
        <v>0</v>
      </c>
      <c r="AE42" s="10">
        <v>0</v>
      </c>
      <c r="AF42" s="10">
        <v>0</v>
      </c>
      <c r="AG42" s="43">
        <v>0</v>
      </c>
      <c r="AH42" s="43">
        <v>0</v>
      </c>
      <c r="AI42" s="11">
        <v>253075</v>
      </c>
      <c r="AJ42" s="11">
        <v>0</v>
      </c>
      <c r="AK42" s="11">
        <v>0</v>
      </c>
      <c r="AL42" s="6" t="s">
        <v>53</v>
      </c>
      <c r="AM42" s="21" t="s">
        <v>2269</v>
      </c>
      <c r="AN42" s="47">
        <v>0</v>
      </c>
      <c r="AO42" t="s">
        <v>28</v>
      </c>
    </row>
    <row r="43" spans="1:41" x14ac:dyDescent="0.25">
      <c r="A43" s="7">
        <v>3</v>
      </c>
      <c r="B43" s="7">
        <v>4236</v>
      </c>
      <c r="C43" s="4" t="s">
        <v>65</v>
      </c>
      <c r="D43" s="4" t="s">
        <v>66</v>
      </c>
      <c r="E43" s="4" t="s">
        <v>169</v>
      </c>
      <c r="F43" s="4" t="s">
        <v>180</v>
      </c>
      <c r="G43" s="4" t="s">
        <v>6</v>
      </c>
      <c r="H43" s="4" t="s">
        <v>8</v>
      </c>
      <c r="I43" s="4" t="s">
        <v>69</v>
      </c>
      <c r="J43" s="4" t="s">
        <v>205</v>
      </c>
      <c r="K43" s="6" t="s">
        <v>240</v>
      </c>
      <c r="L43" s="6"/>
      <c r="M43" s="6" t="s">
        <v>2205</v>
      </c>
      <c r="N43" s="6" t="s">
        <v>1372</v>
      </c>
      <c r="O43" s="21" t="s">
        <v>1372</v>
      </c>
      <c r="P43" s="8"/>
      <c r="Q43" s="6" t="s">
        <v>2057</v>
      </c>
      <c r="R43" s="6" t="s">
        <v>1439</v>
      </c>
      <c r="S43" s="6" t="s">
        <v>28</v>
      </c>
      <c r="T43" s="6" t="s">
        <v>1418</v>
      </c>
      <c r="U43" s="6" t="s">
        <v>1418</v>
      </c>
      <c r="V43" s="6" t="s">
        <v>50</v>
      </c>
      <c r="W43" s="4" t="s">
        <v>1418</v>
      </c>
      <c r="X43" s="6" t="s">
        <v>1418</v>
      </c>
      <c r="Y43" s="4" t="s">
        <v>2006</v>
      </c>
      <c r="Z43" s="4" t="s">
        <v>2006</v>
      </c>
      <c r="AA43" s="20" t="str">
        <f t="shared" si="1"/>
        <v>NA</v>
      </c>
      <c r="AB43" s="6" t="s">
        <v>19</v>
      </c>
      <c r="AC43" s="5" t="s">
        <v>2084</v>
      </c>
      <c r="AD43" s="9">
        <v>0</v>
      </c>
      <c r="AE43" s="10">
        <v>0</v>
      </c>
      <c r="AF43" s="10">
        <v>0</v>
      </c>
      <c r="AG43" s="43">
        <v>0</v>
      </c>
      <c r="AH43" s="43">
        <v>0</v>
      </c>
      <c r="AI43" s="11">
        <v>477500</v>
      </c>
      <c r="AJ43" s="11">
        <v>0</v>
      </c>
      <c r="AK43" s="11">
        <v>0</v>
      </c>
      <c r="AL43" s="6" t="s">
        <v>53</v>
      </c>
      <c r="AM43" s="21" t="s">
        <v>2269</v>
      </c>
      <c r="AN43" s="47">
        <v>0</v>
      </c>
      <c r="AO43" t="s">
        <v>28</v>
      </c>
    </row>
    <row r="44" spans="1:41" x14ac:dyDescent="0.25">
      <c r="A44" s="7">
        <v>3</v>
      </c>
      <c r="B44" s="7">
        <v>4237</v>
      </c>
      <c r="C44" s="4" t="s">
        <v>65</v>
      </c>
      <c r="D44" s="4" t="s">
        <v>66</v>
      </c>
      <c r="E44" s="4" t="s">
        <v>169</v>
      </c>
      <c r="F44" s="4" t="s">
        <v>180</v>
      </c>
      <c r="G44" s="4" t="s">
        <v>6</v>
      </c>
      <c r="H44" s="4" t="s">
        <v>8</v>
      </c>
      <c r="I44" s="4" t="s">
        <v>69</v>
      </c>
      <c r="J44" s="4" t="s">
        <v>205</v>
      </c>
      <c r="K44" s="6" t="s">
        <v>241</v>
      </c>
      <c r="L44" s="6"/>
      <c r="M44" s="6" t="s">
        <v>2205</v>
      </c>
      <c r="N44" s="6" t="s">
        <v>1372</v>
      </c>
      <c r="O44" s="21" t="s">
        <v>1372</v>
      </c>
      <c r="P44" s="8"/>
      <c r="Q44" s="6" t="s">
        <v>2055</v>
      </c>
      <c r="R44" s="6" t="s">
        <v>1445</v>
      </c>
      <c r="S44" s="6" t="s">
        <v>28</v>
      </c>
      <c r="T44" s="6" t="s">
        <v>1418</v>
      </c>
      <c r="U44" s="6" t="s">
        <v>1418</v>
      </c>
      <c r="V44" s="6" t="s">
        <v>50</v>
      </c>
      <c r="W44" s="4" t="s">
        <v>1418</v>
      </c>
      <c r="X44" s="6" t="s">
        <v>1418</v>
      </c>
      <c r="Y44" s="4" t="s">
        <v>2006</v>
      </c>
      <c r="Z44" s="4" t="s">
        <v>2006</v>
      </c>
      <c r="AA44" s="20" t="str">
        <f t="shared" si="1"/>
        <v>NA</v>
      </c>
      <c r="AB44" s="6" t="s">
        <v>19</v>
      </c>
      <c r="AC44" s="5" t="s">
        <v>2084</v>
      </c>
      <c r="AD44" s="9">
        <v>2</v>
      </c>
      <c r="AE44" s="10">
        <v>0</v>
      </c>
      <c r="AF44" s="10">
        <v>0</v>
      </c>
      <c r="AG44" s="43">
        <v>0</v>
      </c>
      <c r="AH44" s="43">
        <v>0</v>
      </c>
      <c r="AI44" s="11">
        <v>201381.3</v>
      </c>
      <c r="AJ44" s="11">
        <v>0</v>
      </c>
      <c r="AK44" s="11">
        <v>0</v>
      </c>
      <c r="AL44" s="6" t="s">
        <v>53</v>
      </c>
      <c r="AM44" s="21" t="s">
        <v>2269</v>
      </c>
      <c r="AN44" s="47">
        <v>0</v>
      </c>
      <c r="AO44" t="s">
        <v>28</v>
      </c>
    </row>
    <row r="45" spans="1:41" x14ac:dyDescent="0.25">
      <c r="A45" s="7">
        <v>1</v>
      </c>
      <c r="B45" s="7">
        <v>4238</v>
      </c>
      <c r="C45" s="4" t="s">
        <v>65</v>
      </c>
      <c r="D45" s="4" t="s">
        <v>66</v>
      </c>
      <c r="E45" s="4" t="s">
        <v>169</v>
      </c>
      <c r="F45" s="4" t="s">
        <v>19</v>
      </c>
      <c r="G45" s="4" t="s">
        <v>6</v>
      </c>
      <c r="H45" s="4" t="s">
        <v>8</v>
      </c>
      <c r="I45" s="4" t="s">
        <v>69</v>
      </c>
      <c r="J45" s="4" t="s">
        <v>205</v>
      </c>
      <c r="K45" s="6" t="s">
        <v>242</v>
      </c>
      <c r="L45" s="6" t="e">
        <f>VLOOKUP(B45,#REF!,3,0)</f>
        <v>#REF!</v>
      </c>
      <c r="M45" s="6" t="s">
        <v>2205</v>
      </c>
      <c r="N45" s="6" t="s">
        <v>1372</v>
      </c>
      <c r="O45" s="21" t="s">
        <v>1372</v>
      </c>
      <c r="P45" s="8"/>
      <c r="Q45" s="6" t="s">
        <v>2060</v>
      </c>
      <c r="R45" s="6" t="s">
        <v>1446</v>
      </c>
      <c r="S45" s="6" t="s">
        <v>53</v>
      </c>
      <c r="T45" s="6" t="s">
        <v>27</v>
      </c>
      <c r="U45" s="6" t="s">
        <v>2065</v>
      </c>
      <c r="V45" s="6" t="s">
        <v>2181</v>
      </c>
      <c r="W45" s="4" t="s">
        <v>2141</v>
      </c>
      <c r="X45" s="6" t="s">
        <v>1418</v>
      </c>
      <c r="Y45" s="4" t="s">
        <v>2006</v>
      </c>
      <c r="Z45" s="4" t="s">
        <v>2006</v>
      </c>
      <c r="AA45" s="20" t="str">
        <f t="shared" si="1"/>
        <v>NA</v>
      </c>
      <c r="AB45" s="6" t="s">
        <v>19</v>
      </c>
      <c r="AC45" s="5" t="s">
        <v>2084</v>
      </c>
      <c r="AD45" s="9">
        <v>0</v>
      </c>
      <c r="AE45" s="10">
        <v>0</v>
      </c>
      <c r="AF45" s="10">
        <v>0</v>
      </c>
      <c r="AG45" s="43">
        <v>0</v>
      </c>
      <c r="AH45" s="43">
        <v>0</v>
      </c>
      <c r="AI45" s="11">
        <v>292600</v>
      </c>
      <c r="AJ45" s="11">
        <v>0</v>
      </c>
      <c r="AK45" s="11">
        <v>0</v>
      </c>
      <c r="AL45" s="6" t="s">
        <v>53</v>
      </c>
      <c r="AM45" s="21" t="s">
        <v>2269</v>
      </c>
      <c r="AN45" s="47">
        <v>0</v>
      </c>
      <c r="AO45" t="s">
        <v>28</v>
      </c>
    </row>
    <row r="46" spans="1:41" x14ac:dyDescent="0.25">
      <c r="A46" s="7">
        <v>3</v>
      </c>
      <c r="B46" s="7">
        <v>4239</v>
      </c>
      <c r="C46" s="4" t="s">
        <v>65</v>
      </c>
      <c r="D46" s="4" t="s">
        <v>66</v>
      </c>
      <c r="E46" s="4" t="s">
        <v>169</v>
      </c>
      <c r="F46" s="4" t="s">
        <v>180</v>
      </c>
      <c r="G46" s="4" t="s">
        <v>6</v>
      </c>
      <c r="H46" s="4" t="s">
        <v>8</v>
      </c>
      <c r="I46" s="4" t="s">
        <v>69</v>
      </c>
      <c r="J46" s="4" t="s">
        <v>205</v>
      </c>
      <c r="K46" s="6" t="s">
        <v>243</v>
      </c>
      <c r="L46" s="6"/>
      <c r="M46" s="6" t="s">
        <v>2205</v>
      </c>
      <c r="N46" s="6" t="s">
        <v>1372</v>
      </c>
      <c r="O46" s="21" t="s">
        <v>1372</v>
      </c>
      <c r="P46" s="8"/>
      <c r="Q46" s="6" t="s">
        <v>2057</v>
      </c>
      <c r="R46" s="6" t="s">
        <v>1438</v>
      </c>
      <c r="S46" s="6" t="s">
        <v>28</v>
      </c>
      <c r="T46" s="6" t="s">
        <v>1418</v>
      </c>
      <c r="U46" s="6" t="s">
        <v>1418</v>
      </c>
      <c r="V46" s="6" t="s">
        <v>50</v>
      </c>
      <c r="W46" s="4" t="s">
        <v>1418</v>
      </c>
      <c r="X46" s="6" t="s">
        <v>1418</v>
      </c>
      <c r="Y46" s="4" t="s">
        <v>2006</v>
      </c>
      <c r="Z46" s="4" t="s">
        <v>2006</v>
      </c>
      <c r="AA46" s="20" t="str">
        <f t="shared" si="1"/>
        <v>NA</v>
      </c>
      <c r="AB46" s="6" t="s">
        <v>19</v>
      </c>
      <c r="AC46" s="5" t="s">
        <v>2084</v>
      </c>
      <c r="AD46" s="9">
        <v>0</v>
      </c>
      <c r="AE46" s="10">
        <v>0</v>
      </c>
      <c r="AF46" s="10">
        <v>0</v>
      </c>
      <c r="AG46" s="43">
        <v>0</v>
      </c>
      <c r="AH46" s="43">
        <v>0</v>
      </c>
      <c r="AI46" s="11">
        <v>285000</v>
      </c>
      <c r="AJ46" s="11">
        <v>0</v>
      </c>
      <c r="AK46" s="11">
        <v>0</v>
      </c>
      <c r="AL46" s="6" t="s">
        <v>53</v>
      </c>
      <c r="AM46" s="21" t="s">
        <v>2269</v>
      </c>
      <c r="AN46" s="47">
        <v>0</v>
      </c>
      <c r="AO46" t="s">
        <v>28</v>
      </c>
    </row>
    <row r="47" spans="1:41" x14ac:dyDescent="0.25">
      <c r="A47" s="7">
        <v>1</v>
      </c>
      <c r="B47" s="7">
        <v>4240</v>
      </c>
      <c r="C47" s="4" t="s">
        <v>65</v>
      </c>
      <c r="D47" s="4" t="s">
        <v>66</v>
      </c>
      <c r="E47" s="4" t="s">
        <v>169</v>
      </c>
      <c r="F47" s="4" t="s">
        <v>180</v>
      </c>
      <c r="G47" s="4" t="s">
        <v>6</v>
      </c>
      <c r="H47" s="4" t="s">
        <v>8</v>
      </c>
      <c r="I47" s="4" t="s">
        <v>69</v>
      </c>
      <c r="J47" s="4" t="s">
        <v>205</v>
      </c>
      <c r="K47" s="6" t="s">
        <v>244</v>
      </c>
      <c r="L47" s="6"/>
      <c r="M47" s="6" t="s">
        <v>2205</v>
      </c>
      <c r="N47" s="6" t="s">
        <v>1372</v>
      </c>
      <c r="O47" s="21" t="s">
        <v>1372</v>
      </c>
      <c r="P47" s="8"/>
      <c r="Q47" s="6" t="s">
        <v>2061</v>
      </c>
      <c r="R47" s="6" t="s">
        <v>1447</v>
      </c>
      <c r="S47" s="6" t="s">
        <v>53</v>
      </c>
      <c r="T47" s="6" t="s">
        <v>27</v>
      </c>
      <c r="U47" s="6" t="s">
        <v>2065</v>
      </c>
      <c r="V47" s="6" t="s">
        <v>2252</v>
      </c>
      <c r="W47" s="4" t="s">
        <v>2201</v>
      </c>
      <c r="X47" s="6" t="s">
        <v>1418</v>
      </c>
      <c r="Y47" s="4" t="s">
        <v>2006</v>
      </c>
      <c r="Z47" s="4" t="s">
        <v>2006</v>
      </c>
      <c r="AA47" s="20" t="str">
        <f t="shared" si="1"/>
        <v>NA</v>
      </c>
      <c r="AB47" s="6" t="s">
        <v>19</v>
      </c>
      <c r="AC47" s="5" t="s">
        <v>2084</v>
      </c>
      <c r="AD47" s="9">
        <v>0</v>
      </c>
      <c r="AE47" s="10">
        <v>0</v>
      </c>
      <c r="AF47" s="10">
        <v>0</v>
      </c>
      <c r="AG47" s="43">
        <v>0</v>
      </c>
      <c r="AH47" s="43">
        <v>0</v>
      </c>
      <c r="AI47" s="11">
        <v>271118</v>
      </c>
      <c r="AJ47" s="11">
        <v>0</v>
      </c>
      <c r="AK47" s="11">
        <v>0</v>
      </c>
      <c r="AL47" s="6" t="s">
        <v>53</v>
      </c>
      <c r="AM47" s="21" t="s">
        <v>2269</v>
      </c>
      <c r="AN47" s="47">
        <v>0</v>
      </c>
      <c r="AO47" t="s">
        <v>28</v>
      </c>
    </row>
    <row r="48" spans="1:41" x14ac:dyDescent="0.25">
      <c r="A48" s="7">
        <v>2</v>
      </c>
      <c r="B48" s="7">
        <v>4242</v>
      </c>
      <c r="C48" s="4" t="s">
        <v>65</v>
      </c>
      <c r="D48" s="4" t="s">
        <v>66</v>
      </c>
      <c r="E48" s="4" t="s">
        <v>169</v>
      </c>
      <c r="F48" s="4" t="s">
        <v>19</v>
      </c>
      <c r="G48" s="4" t="s">
        <v>6</v>
      </c>
      <c r="H48" s="4" t="s">
        <v>8</v>
      </c>
      <c r="I48" s="4" t="s">
        <v>69</v>
      </c>
      <c r="J48" s="4" t="s">
        <v>205</v>
      </c>
      <c r="K48" s="6" t="s">
        <v>2144</v>
      </c>
      <c r="L48" s="34" t="e">
        <f>VLOOKUP(B48,#REF!,3,0)</f>
        <v>#REF!</v>
      </c>
      <c r="M48" s="6" t="s">
        <v>2205</v>
      </c>
      <c r="N48" s="6" t="s">
        <v>1372</v>
      </c>
      <c r="O48" s="21" t="s">
        <v>1372</v>
      </c>
      <c r="P48" s="8"/>
      <c r="Q48" s="6" t="s">
        <v>2060</v>
      </c>
      <c r="R48" s="6" t="s">
        <v>1448</v>
      </c>
      <c r="S48" s="6" t="s">
        <v>53</v>
      </c>
      <c r="T48" s="6" t="s">
        <v>27</v>
      </c>
      <c r="U48" s="6" t="s">
        <v>2066</v>
      </c>
      <c r="V48" s="6" t="s">
        <v>2183</v>
      </c>
      <c r="W48" s="4" t="s">
        <v>2179</v>
      </c>
      <c r="X48" s="6" t="s">
        <v>1418</v>
      </c>
      <c r="Y48" s="4" t="s">
        <v>2006</v>
      </c>
      <c r="Z48" s="4" t="s">
        <v>2006</v>
      </c>
      <c r="AA48" s="20" t="str">
        <f t="shared" si="1"/>
        <v>NA</v>
      </c>
      <c r="AB48" s="6" t="s">
        <v>19</v>
      </c>
      <c r="AC48" s="5" t="s">
        <v>2084</v>
      </c>
      <c r="AD48" s="9">
        <v>0</v>
      </c>
      <c r="AE48" s="10">
        <v>0</v>
      </c>
      <c r="AF48" s="10">
        <v>0</v>
      </c>
      <c r="AG48" s="43">
        <v>0</v>
      </c>
      <c r="AH48" s="43">
        <v>0</v>
      </c>
      <c r="AI48" s="11">
        <v>286500</v>
      </c>
      <c r="AJ48" s="11">
        <v>0</v>
      </c>
      <c r="AK48" s="11">
        <v>286500</v>
      </c>
      <c r="AL48" s="6" t="s">
        <v>53</v>
      </c>
      <c r="AM48" s="21" t="s">
        <v>2269</v>
      </c>
      <c r="AN48" s="47">
        <v>0</v>
      </c>
      <c r="AO48" t="s">
        <v>28</v>
      </c>
    </row>
    <row r="49" spans="1:41" x14ac:dyDescent="0.25">
      <c r="A49" s="7">
        <v>3</v>
      </c>
      <c r="B49" s="7">
        <v>4244</v>
      </c>
      <c r="C49" s="4" t="s">
        <v>65</v>
      </c>
      <c r="D49" s="4" t="s">
        <v>66</v>
      </c>
      <c r="E49" s="4" t="s">
        <v>169</v>
      </c>
      <c r="F49" s="4" t="s">
        <v>180</v>
      </c>
      <c r="G49" s="4" t="s">
        <v>6</v>
      </c>
      <c r="H49" s="4" t="s">
        <v>8</v>
      </c>
      <c r="I49" s="4" t="s">
        <v>69</v>
      </c>
      <c r="J49" s="4" t="s">
        <v>205</v>
      </c>
      <c r="K49" s="6" t="s">
        <v>245</v>
      </c>
      <c r="L49" s="6"/>
      <c r="M49" s="6" t="s">
        <v>2205</v>
      </c>
      <c r="N49" s="6" t="s">
        <v>1372</v>
      </c>
      <c r="O49" s="21" t="s">
        <v>1372</v>
      </c>
      <c r="P49" s="8"/>
      <c r="Q49" s="6" t="s">
        <v>2055</v>
      </c>
      <c r="R49" s="6" t="s">
        <v>1449</v>
      </c>
      <c r="S49" s="6" t="s">
        <v>28</v>
      </c>
      <c r="T49" s="6" t="s">
        <v>1418</v>
      </c>
      <c r="U49" s="6" t="s">
        <v>1418</v>
      </c>
      <c r="V49" s="6" t="s">
        <v>50</v>
      </c>
      <c r="W49" s="4" t="s">
        <v>1418</v>
      </c>
      <c r="X49" s="6" t="s">
        <v>1418</v>
      </c>
      <c r="Y49" s="4" t="s">
        <v>2006</v>
      </c>
      <c r="Z49" s="4" t="s">
        <v>2006</v>
      </c>
      <c r="AA49" s="20" t="str">
        <f t="shared" si="1"/>
        <v>NA</v>
      </c>
      <c r="AB49" s="6" t="s">
        <v>19</v>
      </c>
      <c r="AC49" s="5" t="s">
        <v>2084</v>
      </c>
      <c r="AD49" s="9">
        <v>20</v>
      </c>
      <c r="AE49" s="10">
        <v>0</v>
      </c>
      <c r="AF49" s="10">
        <v>0</v>
      </c>
      <c r="AG49" s="43">
        <v>0</v>
      </c>
      <c r="AH49" s="43">
        <v>0</v>
      </c>
      <c r="AI49" s="11">
        <v>101944.8</v>
      </c>
      <c r="AJ49" s="11">
        <v>0</v>
      </c>
      <c r="AK49" s="11">
        <v>0</v>
      </c>
      <c r="AL49" s="6" t="s">
        <v>53</v>
      </c>
      <c r="AM49" s="21" t="s">
        <v>2269</v>
      </c>
      <c r="AN49" s="47">
        <v>0</v>
      </c>
      <c r="AO49" t="s">
        <v>28</v>
      </c>
    </row>
    <row r="50" spans="1:41" x14ac:dyDescent="0.25">
      <c r="A50" s="7">
        <v>3</v>
      </c>
      <c r="B50" s="7">
        <v>4245</v>
      </c>
      <c r="C50" s="4" t="s">
        <v>65</v>
      </c>
      <c r="D50" s="4" t="s">
        <v>66</v>
      </c>
      <c r="E50" s="4" t="s">
        <v>169</v>
      </c>
      <c r="F50" s="4" t="s">
        <v>180</v>
      </c>
      <c r="G50" s="4" t="s">
        <v>6</v>
      </c>
      <c r="H50" s="4" t="s">
        <v>8</v>
      </c>
      <c r="I50" s="4" t="s">
        <v>69</v>
      </c>
      <c r="J50" s="4" t="s">
        <v>205</v>
      </c>
      <c r="K50" s="6" t="s">
        <v>246</v>
      </c>
      <c r="L50" s="6"/>
      <c r="M50" s="6" t="s">
        <v>2205</v>
      </c>
      <c r="N50" s="6" t="s">
        <v>1372</v>
      </c>
      <c r="O50" s="21" t="s">
        <v>1372</v>
      </c>
      <c r="P50" s="8"/>
      <c r="Q50" s="6" t="s">
        <v>2057</v>
      </c>
      <c r="R50" s="6" t="s">
        <v>1450</v>
      </c>
      <c r="S50" s="6" t="s">
        <v>28</v>
      </c>
      <c r="T50" s="6" t="s">
        <v>1418</v>
      </c>
      <c r="U50" s="6" t="s">
        <v>1418</v>
      </c>
      <c r="V50" s="6" t="s">
        <v>50</v>
      </c>
      <c r="W50" s="4" t="s">
        <v>1418</v>
      </c>
      <c r="X50" s="6" t="s">
        <v>1418</v>
      </c>
      <c r="Y50" s="4" t="s">
        <v>2006</v>
      </c>
      <c r="Z50" s="4" t="s">
        <v>2006</v>
      </c>
      <c r="AA50" s="20" t="str">
        <f t="shared" si="1"/>
        <v>NA</v>
      </c>
      <c r="AB50" s="6" t="s">
        <v>19</v>
      </c>
      <c r="AC50" s="5" t="s">
        <v>2084</v>
      </c>
      <c r="AD50" s="9">
        <v>0</v>
      </c>
      <c r="AE50" s="10">
        <v>0</v>
      </c>
      <c r="AF50" s="10">
        <v>0</v>
      </c>
      <c r="AG50" s="43">
        <v>0</v>
      </c>
      <c r="AH50" s="43">
        <v>0</v>
      </c>
      <c r="AI50" s="11">
        <v>477500</v>
      </c>
      <c r="AJ50" s="11">
        <v>0</v>
      </c>
      <c r="AK50" s="11">
        <v>0</v>
      </c>
      <c r="AL50" s="6" t="s">
        <v>53</v>
      </c>
      <c r="AM50" s="21" t="s">
        <v>2269</v>
      </c>
      <c r="AN50" s="47">
        <v>0</v>
      </c>
      <c r="AO50" t="s">
        <v>28</v>
      </c>
    </row>
    <row r="51" spans="1:41" x14ac:dyDescent="0.25">
      <c r="A51" s="7">
        <v>3</v>
      </c>
      <c r="B51" s="7">
        <v>4246</v>
      </c>
      <c r="C51" s="4" t="s">
        <v>65</v>
      </c>
      <c r="D51" s="4" t="s">
        <v>66</v>
      </c>
      <c r="E51" s="4" t="s">
        <v>169</v>
      </c>
      <c r="F51" s="4" t="s">
        <v>180</v>
      </c>
      <c r="G51" s="4" t="s">
        <v>6</v>
      </c>
      <c r="H51" s="4" t="s">
        <v>8</v>
      </c>
      <c r="I51" s="4" t="s">
        <v>69</v>
      </c>
      <c r="J51" s="4" t="s">
        <v>205</v>
      </c>
      <c r="K51" s="6" t="s">
        <v>247</v>
      </c>
      <c r="L51" s="6"/>
      <c r="M51" s="6" t="s">
        <v>2205</v>
      </c>
      <c r="N51" s="6" t="s">
        <v>1372</v>
      </c>
      <c r="O51" s="21" t="s">
        <v>1372</v>
      </c>
      <c r="P51" s="8"/>
      <c r="Q51" s="6" t="s">
        <v>2055</v>
      </c>
      <c r="R51" s="6" t="s">
        <v>1451</v>
      </c>
      <c r="S51" s="6" t="s">
        <v>28</v>
      </c>
      <c r="T51" s="6" t="s">
        <v>1418</v>
      </c>
      <c r="U51" s="6" t="s">
        <v>1418</v>
      </c>
      <c r="V51" s="6" t="s">
        <v>50</v>
      </c>
      <c r="W51" s="4" t="s">
        <v>1418</v>
      </c>
      <c r="X51" s="6" t="s">
        <v>1418</v>
      </c>
      <c r="Y51" s="4" t="s">
        <v>2006</v>
      </c>
      <c r="Z51" s="4" t="s">
        <v>2006</v>
      </c>
      <c r="AA51" s="20" t="str">
        <f t="shared" si="1"/>
        <v>NA</v>
      </c>
      <c r="AB51" s="6" t="s">
        <v>19</v>
      </c>
      <c r="AC51" s="5" t="s">
        <v>2084</v>
      </c>
      <c r="AD51" s="9">
        <v>80</v>
      </c>
      <c r="AE51" s="10">
        <v>0</v>
      </c>
      <c r="AF51" s="10">
        <v>0</v>
      </c>
      <c r="AG51" s="43">
        <v>0</v>
      </c>
      <c r="AH51" s="43">
        <v>0</v>
      </c>
      <c r="AI51" s="11">
        <v>349424</v>
      </c>
      <c r="AJ51" s="11">
        <v>0</v>
      </c>
      <c r="AK51" s="11">
        <v>174712</v>
      </c>
      <c r="AL51" s="6" t="s">
        <v>53</v>
      </c>
      <c r="AM51" s="21" t="s">
        <v>2269</v>
      </c>
      <c r="AN51" s="47">
        <v>0</v>
      </c>
      <c r="AO51" t="s">
        <v>28</v>
      </c>
    </row>
    <row r="52" spans="1:41" x14ac:dyDescent="0.25">
      <c r="A52" s="7">
        <v>3</v>
      </c>
      <c r="B52" s="7">
        <v>4247</v>
      </c>
      <c r="C52" s="4" t="s">
        <v>65</v>
      </c>
      <c r="D52" s="4" t="s">
        <v>66</v>
      </c>
      <c r="E52" s="4" t="s">
        <v>169</v>
      </c>
      <c r="F52" s="4" t="s">
        <v>180</v>
      </c>
      <c r="G52" s="4" t="s">
        <v>6</v>
      </c>
      <c r="H52" s="4" t="s">
        <v>8</v>
      </c>
      <c r="I52" s="4" t="s">
        <v>69</v>
      </c>
      <c r="J52" s="4" t="s">
        <v>205</v>
      </c>
      <c r="K52" s="6" t="s">
        <v>248</v>
      </c>
      <c r="L52" s="6"/>
      <c r="M52" s="6" t="s">
        <v>2205</v>
      </c>
      <c r="N52" s="6" t="s">
        <v>1372</v>
      </c>
      <c r="O52" s="21" t="s">
        <v>1372</v>
      </c>
      <c r="P52" s="8"/>
      <c r="Q52" s="6" t="s">
        <v>2055</v>
      </c>
      <c r="R52" s="6" t="s">
        <v>1452</v>
      </c>
      <c r="S52" s="6" t="s">
        <v>28</v>
      </c>
      <c r="T52" s="6" t="s">
        <v>1418</v>
      </c>
      <c r="U52" s="6" t="s">
        <v>1418</v>
      </c>
      <c r="V52" s="6" t="s">
        <v>50</v>
      </c>
      <c r="W52" s="4" t="s">
        <v>1418</v>
      </c>
      <c r="X52" s="6" t="s">
        <v>1418</v>
      </c>
      <c r="Y52" s="4" t="s">
        <v>2006</v>
      </c>
      <c r="Z52" s="4" t="s">
        <v>2006</v>
      </c>
      <c r="AA52" s="20" t="str">
        <f t="shared" si="1"/>
        <v>NA</v>
      </c>
      <c r="AB52" s="6" t="s">
        <v>19</v>
      </c>
      <c r="AC52" s="5" t="s">
        <v>2084</v>
      </c>
      <c r="AD52" s="9">
        <v>0</v>
      </c>
      <c r="AE52" s="10">
        <v>0</v>
      </c>
      <c r="AF52" s="10">
        <v>0</v>
      </c>
      <c r="AG52" s="43">
        <v>0</v>
      </c>
      <c r="AH52" s="43">
        <v>0</v>
      </c>
      <c r="AI52" s="11">
        <v>251750</v>
      </c>
      <c r="AJ52" s="11">
        <v>0</v>
      </c>
      <c r="AK52" s="11">
        <v>0</v>
      </c>
      <c r="AL52" s="6" t="s">
        <v>53</v>
      </c>
      <c r="AM52" s="21" t="s">
        <v>2269</v>
      </c>
      <c r="AN52" s="47">
        <v>0</v>
      </c>
      <c r="AO52" t="s">
        <v>28</v>
      </c>
    </row>
    <row r="53" spans="1:41" x14ac:dyDescent="0.25">
      <c r="A53" s="7">
        <v>1</v>
      </c>
      <c r="B53" s="7">
        <v>4248</v>
      </c>
      <c r="C53" s="4" t="s">
        <v>65</v>
      </c>
      <c r="D53" s="4" t="s">
        <v>66</v>
      </c>
      <c r="E53" s="4" t="s">
        <v>169</v>
      </c>
      <c r="F53" s="4" t="s">
        <v>180</v>
      </c>
      <c r="G53" s="4" t="s">
        <v>6</v>
      </c>
      <c r="H53" s="4" t="s">
        <v>8</v>
      </c>
      <c r="I53" s="4" t="s">
        <v>69</v>
      </c>
      <c r="J53" s="4" t="s">
        <v>205</v>
      </c>
      <c r="K53" s="6" t="s">
        <v>249</v>
      </c>
      <c r="L53" s="6" t="e">
        <f>VLOOKUP(B53,#REF!,3,0)</f>
        <v>#REF!</v>
      </c>
      <c r="M53" s="6" t="s">
        <v>2205</v>
      </c>
      <c r="N53" s="6" t="s">
        <v>1372</v>
      </c>
      <c r="O53" s="21" t="s">
        <v>1372</v>
      </c>
      <c r="P53" s="8"/>
      <c r="Q53" s="6" t="s">
        <v>2060</v>
      </c>
      <c r="R53" s="6" t="s">
        <v>1453</v>
      </c>
      <c r="S53" s="6" t="s">
        <v>53</v>
      </c>
      <c r="T53" s="6" t="s">
        <v>27</v>
      </c>
      <c r="U53" s="6" t="s">
        <v>2065</v>
      </c>
      <c r="V53" s="6" t="s">
        <v>2182</v>
      </c>
      <c r="W53" s="4" t="s">
        <v>2142</v>
      </c>
      <c r="X53" s="6" t="s">
        <v>1418</v>
      </c>
      <c r="Y53" s="4" t="s">
        <v>2006</v>
      </c>
      <c r="Z53" s="4" t="s">
        <v>2006</v>
      </c>
      <c r="AA53" s="20" t="str">
        <f t="shared" si="1"/>
        <v>NA</v>
      </c>
      <c r="AB53" s="6" t="s">
        <v>19</v>
      </c>
      <c r="AC53" s="5" t="s">
        <v>2084</v>
      </c>
      <c r="AD53" s="9">
        <v>0</v>
      </c>
      <c r="AE53" s="10">
        <v>0</v>
      </c>
      <c r="AF53" s="10">
        <v>0</v>
      </c>
      <c r="AG53" s="43">
        <v>0</v>
      </c>
      <c r="AH53" s="43">
        <v>0</v>
      </c>
      <c r="AI53" s="11">
        <v>285000</v>
      </c>
      <c r="AJ53" s="11">
        <v>0</v>
      </c>
      <c r="AK53" s="11">
        <v>0</v>
      </c>
      <c r="AL53" s="6" t="s">
        <v>53</v>
      </c>
      <c r="AM53" s="21" t="s">
        <v>2269</v>
      </c>
      <c r="AN53" s="47">
        <v>0</v>
      </c>
      <c r="AO53" t="s">
        <v>28</v>
      </c>
    </row>
    <row r="54" spans="1:41" x14ac:dyDescent="0.25">
      <c r="A54" s="7">
        <v>3</v>
      </c>
      <c r="B54" s="7">
        <v>4249</v>
      </c>
      <c r="C54" s="4" t="s">
        <v>65</v>
      </c>
      <c r="D54" s="4" t="s">
        <v>66</v>
      </c>
      <c r="E54" s="4" t="s">
        <v>169</v>
      </c>
      <c r="F54" s="4" t="s">
        <v>180</v>
      </c>
      <c r="G54" s="4" t="s">
        <v>6</v>
      </c>
      <c r="H54" s="4" t="s">
        <v>8</v>
      </c>
      <c r="I54" s="4" t="s">
        <v>69</v>
      </c>
      <c r="J54" s="4" t="s">
        <v>205</v>
      </c>
      <c r="K54" s="6" t="s">
        <v>250</v>
      </c>
      <c r="L54" s="6"/>
      <c r="M54" s="6" t="s">
        <v>2205</v>
      </c>
      <c r="N54" s="6" t="s">
        <v>1372</v>
      </c>
      <c r="O54" s="21" t="s">
        <v>1372</v>
      </c>
      <c r="P54" s="8"/>
      <c r="Q54" s="6" t="s">
        <v>2057</v>
      </c>
      <c r="R54" s="6" t="s">
        <v>1454</v>
      </c>
      <c r="S54" s="6" t="s">
        <v>28</v>
      </c>
      <c r="T54" s="6" t="s">
        <v>1418</v>
      </c>
      <c r="U54" s="6" t="s">
        <v>1418</v>
      </c>
      <c r="V54" s="6" t="s">
        <v>50</v>
      </c>
      <c r="W54" s="4" t="s">
        <v>1418</v>
      </c>
      <c r="X54" s="6" t="s">
        <v>1418</v>
      </c>
      <c r="Y54" s="4" t="s">
        <v>2006</v>
      </c>
      <c r="Z54" s="4" t="s">
        <v>2006</v>
      </c>
      <c r="AA54" s="20" t="str">
        <f t="shared" si="1"/>
        <v>NA</v>
      </c>
      <c r="AB54" s="6" t="s">
        <v>19</v>
      </c>
      <c r="AC54" s="5" t="s">
        <v>2084</v>
      </c>
      <c r="AD54" s="9">
        <v>0</v>
      </c>
      <c r="AE54" s="10">
        <v>0</v>
      </c>
      <c r="AF54" s="10">
        <v>0</v>
      </c>
      <c r="AG54" s="43">
        <v>0</v>
      </c>
      <c r="AH54" s="43">
        <v>0</v>
      </c>
      <c r="AI54" s="11">
        <v>285000</v>
      </c>
      <c r="AJ54" s="11">
        <v>0</v>
      </c>
      <c r="AK54" s="11">
        <v>0</v>
      </c>
      <c r="AL54" s="6" t="s">
        <v>53</v>
      </c>
      <c r="AM54" s="21" t="s">
        <v>2269</v>
      </c>
      <c r="AN54" s="47">
        <v>0</v>
      </c>
      <c r="AO54" t="s">
        <v>28</v>
      </c>
    </row>
    <row r="55" spans="1:41" x14ac:dyDescent="0.25">
      <c r="A55" s="7">
        <v>3</v>
      </c>
      <c r="B55" s="7">
        <v>4260</v>
      </c>
      <c r="C55" s="4" t="s">
        <v>65</v>
      </c>
      <c r="D55" s="4" t="s">
        <v>66</v>
      </c>
      <c r="E55" s="4" t="s">
        <v>169</v>
      </c>
      <c r="F55" s="4" t="s">
        <v>19</v>
      </c>
      <c r="G55" s="4" t="s">
        <v>6</v>
      </c>
      <c r="H55" s="4" t="s">
        <v>8</v>
      </c>
      <c r="I55" s="4" t="s">
        <v>69</v>
      </c>
      <c r="J55" s="4" t="s">
        <v>205</v>
      </c>
      <c r="K55" s="6" t="s">
        <v>251</v>
      </c>
      <c r="L55" s="6"/>
      <c r="M55" s="6" t="s">
        <v>2205</v>
      </c>
      <c r="N55" s="6" t="s">
        <v>1376</v>
      </c>
      <c r="O55" s="21" t="s">
        <v>2503</v>
      </c>
      <c r="P55" s="8"/>
      <c r="Q55" s="6" t="s">
        <v>2062</v>
      </c>
      <c r="R55" s="6" t="s">
        <v>1455</v>
      </c>
      <c r="S55" s="6" t="s">
        <v>28</v>
      </c>
      <c r="T55" s="6" t="s">
        <v>1418</v>
      </c>
      <c r="U55" s="6" t="s">
        <v>1418</v>
      </c>
      <c r="V55" s="6" t="s">
        <v>50</v>
      </c>
      <c r="W55" s="4" t="s">
        <v>1418</v>
      </c>
      <c r="X55" s="6" t="s">
        <v>1418</v>
      </c>
      <c r="Y55" s="4" t="s">
        <v>2006</v>
      </c>
      <c r="Z55" s="4" t="s">
        <v>2006</v>
      </c>
      <c r="AA55" s="20" t="str">
        <f t="shared" si="1"/>
        <v>NA</v>
      </c>
      <c r="AB55" s="6" t="s">
        <v>19</v>
      </c>
      <c r="AC55" s="5" t="s">
        <v>2084</v>
      </c>
      <c r="AD55" s="9">
        <v>0</v>
      </c>
      <c r="AE55" s="10">
        <v>0</v>
      </c>
      <c r="AF55" s="10">
        <v>0</v>
      </c>
      <c r="AG55" s="43">
        <v>0</v>
      </c>
      <c r="AH55" s="43">
        <v>0</v>
      </c>
      <c r="AI55" s="11">
        <v>620750</v>
      </c>
      <c r="AJ55" s="11">
        <v>0</v>
      </c>
      <c r="AK55" s="11">
        <v>620750</v>
      </c>
      <c r="AL55" s="6" t="s">
        <v>53</v>
      </c>
      <c r="AM55" s="21" t="s">
        <v>2269</v>
      </c>
      <c r="AN55" s="47">
        <v>0</v>
      </c>
      <c r="AO55" t="s">
        <v>28</v>
      </c>
    </row>
    <row r="56" spans="1:41" x14ac:dyDescent="0.25">
      <c r="A56" s="7">
        <v>1</v>
      </c>
      <c r="B56" s="7">
        <v>4262</v>
      </c>
      <c r="C56" s="4" t="s">
        <v>65</v>
      </c>
      <c r="D56" s="4" t="s">
        <v>66</v>
      </c>
      <c r="E56" s="4" t="s">
        <v>169</v>
      </c>
      <c r="F56" s="4" t="s">
        <v>19</v>
      </c>
      <c r="G56" s="4" t="s">
        <v>6</v>
      </c>
      <c r="H56" s="4" t="s">
        <v>8</v>
      </c>
      <c r="I56" s="4" t="s">
        <v>69</v>
      </c>
      <c r="J56" s="4" t="s">
        <v>205</v>
      </c>
      <c r="K56" s="6" t="s">
        <v>252</v>
      </c>
      <c r="L56" s="6" t="e">
        <f>VLOOKUP(B56,#REF!,3,0)</f>
        <v>#REF!</v>
      </c>
      <c r="M56" s="6" t="s">
        <v>2205</v>
      </c>
      <c r="N56" s="6" t="s">
        <v>1376</v>
      </c>
      <c r="O56" s="21" t="s">
        <v>2503</v>
      </c>
      <c r="P56" s="8"/>
      <c r="Q56" s="6" t="s">
        <v>2060</v>
      </c>
      <c r="R56" s="6" t="s">
        <v>2339</v>
      </c>
      <c r="S56" s="6" t="s">
        <v>53</v>
      </c>
      <c r="T56" s="6" t="s">
        <v>27</v>
      </c>
      <c r="U56" s="6" t="s">
        <v>2065</v>
      </c>
      <c r="V56" s="6" t="s">
        <v>2182</v>
      </c>
      <c r="W56" s="4" t="s">
        <v>2142</v>
      </c>
      <c r="X56" s="6" t="s">
        <v>1418</v>
      </c>
      <c r="Y56" s="4" t="s">
        <v>2006</v>
      </c>
      <c r="Z56" s="4" t="s">
        <v>2006</v>
      </c>
      <c r="AA56" s="20" t="str">
        <f t="shared" si="1"/>
        <v>NA</v>
      </c>
      <c r="AB56" s="6" t="s">
        <v>19</v>
      </c>
      <c r="AC56" s="5" t="s">
        <v>2084</v>
      </c>
      <c r="AD56" s="9">
        <v>0</v>
      </c>
      <c r="AE56" s="10">
        <v>0</v>
      </c>
      <c r="AF56" s="10">
        <v>0</v>
      </c>
      <c r="AG56" s="43">
        <v>0</v>
      </c>
      <c r="AH56" s="43">
        <v>0</v>
      </c>
      <c r="AI56" s="11">
        <v>250040</v>
      </c>
      <c r="AJ56" s="11">
        <v>0</v>
      </c>
      <c r="AK56" s="11">
        <v>0</v>
      </c>
      <c r="AL56" s="6" t="s">
        <v>53</v>
      </c>
      <c r="AM56" s="21" t="s">
        <v>2269</v>
      </c>
      <c r="AN56" s="47">
        <v>0</v>
      </c>
      <c r="AO56" t="s">
        <v>28</v>
      </c>
    </row>
    <row r="57" spans="1:41" x14ac:dyDescent="0.25">
      <c r="A57" s="7">
        <v>3</v>
      </c>
      <c r="B57" s="7">
        <v>4263</v>
      </c>
      <c r="C57" s="4" t="s">
        <v>65</v>
      </c>
      <c r="D57" s="4" t="s">
        <v>66</v>
      </c>
      <c r="E57" s="4" t="s">
        <v>169</v>
      </c>
      <c r="F57" s="4" t="s">
        <v>19</v>
      </c>
      <c r="G57" s="4" t="s">
        <v>6</v>
      </c>
      <c r="H57" s="4" t="s">
        <v>8</v>
      </c>
      <c r="I57" s="4" t="s">
        <v>69</v>
      </c>
      <c r="J57" s="4" t="s">
        <v>205</v>
      </c>
      <c r="K57" s="6" t="s">
        <v>253</v>
      </c>
      <c r="L57" s="6"/>
      <c r="M57" s="6" t="s">
        <v>2205</v>
      </c>
      <c r="N57" s="6" t="s">
        <v>1376</v>
      </c>
      <c r="O57" s="21" t="s">
        <v>2503</v>
      </c>
      <c r="P57" s="8"/>
      <c r="Q57" s="6" t="s">
        <v>2062</v>
      </c>
      <c r="R57" s="6" t="s">
        <v>2340</v>
      </c>
      <c r="S57" s="6" t="s">
        <v>28</v>
      </c>
      <c r="T57" s="6" t="s">
        <v>1418</v>
      </c>
      <c r="U57" s="6" t="s">
        <v>1418</v>
      </c>
      <c r="V57" s="6" t="s">
        <v>50</v>
      </c>
      <c r="W57" s="4" t="s">
        <v>1418</v>
      </c>
      <c r="X57" s="6" t="s">
        <v>1418</v>
      </c>
      <c r="Y57" s="4" t="s">
        <v>2006</v>
      </c>
      <c r="Z57" s="4" t="s">
        <v>2006</v>
      </c>
      <c r="AA57" s="20" t="str">
        <f t="shared" si="1"/>
        <v>NA</v>
      </c>
      <c r="AB57" s="6" t="s">
        <v>19</v>
      </c>
      <c r="AC57" s="5" t="s">
        <v>2084</v>
      </c>
      <c r="AD57" s="9">
        <v>0</v>
      </c>
      <c r="AE57" s="10">
        <v>0</v>
      </c>
      <c r="AF57" s="10">
        <v>0</v>
      </c>
      <c r="AG57" s="43">
        <v>0</v>
      </c>
      <c r="AH57" s="43">
        <v>0</v>
      </c>
      <c r="AI57" s="11">
        <v>250040</v>
      </c>
      <c r="AJ57" s="11">
        <v>0</v>
      </c>
      <c r="AK57" s="11">
        <v>250040</v>
      </c>
      <c r="AL57" s="6" t="s">
        <v>53</v>
      </c>
      <c r="AM57" s="21" t="s">
        <v>2269</v>
      </c>
      <c r="AN57" s="47">
        <v>0</v>
      </c>
      <c r="AO57" t="s">
        <v>28</v>
      </c>
    </row>
    <row r="58" spans="1:41" x14ac:dyDescent="0.25">
      <c r="A58" s="7">
        <v>3</v>
      </c>
      <c r="B58" s="7">
        <v>4267</v>
      </c>
      <c r="C58" s="4" t="s">
        <v>65</v>
      </c>
      <c r="D58" s="4" t="s">
        <v>66</v>
      </c>
      <c r="E58" s="4" t="s">
        <v>169</v>
      </c>
      <c r="F58" s="4" t="s">
        <v>19</v>
      </c>
      <c r="G58" s="4" t="s">
        <v>6</v>
      </c>
      <c r="H58" s="4" t="s">
        <v>8</v>
      </c>
      <c r="I58" s="4" t="s">
        <v>69</v>
      </c>
      <c r="J58" s="4" t="s">
        <v>205</v>
      </c>
      <c r="K58" s="6" t="s">
        <v>254</v>
      </c>
      <c r="L58" s="6"/>
      <c r="M58" s="6" t="s">
        <v>2205</v>
      </c>
      <c r="N58" s="6" t="s">
        <v>1375</v>
      </c>
      <c r="O58" s="21" t="s">
        <v>1375</v>
      </c>
      <c r="P58" s="8"/>
      <c r="Q58" s="6" t="s">
        <v>2055</v>
      </c>
      <c r="R58" s="6" t="s">
        <v>1456</v>
      </c>
      <c r="S58" s="6" t="s">
        <v>28</v>
      </c>
      <c r="T58" s="6" t="s">
        <v>1418</v>
      </c>
      <c r="U58" s="6" t="s">
        <v>1418</v>
      </c>
      <c r="V58" s="6" t="s">
        <v>50</v>
      </c>
      <c r="W58" s="4" t="s">
        <v>1418</v>
      </c>
      <c r="X58" s="6" t="s">
        <v>1418</v>
      </c>
      <c r="Y58" s="4" t="s">
        <v>2006</v>
      </c>
      <c r="Z58" s="4" t="s">
        <v>2006</v>
      </c>
      <c r="AA58" s="20" t="str">
        <f t="shared" si="1"/>
        <v>NA</v>
      </c>
      <c r="AB58" s="6" t="s">
        <v>19</v>
      </c>
      <c r="AC58" s="5" t="s">
        <v>2084</v>
      </c>
      <c r="AD58" s="9">
        <v>20</v>
      </c>
      <c r="AE58" s="10">
        <v>0</v>
      </c>
      <c r="AF58" s="10">
        <v>0</v>
      </c>
      <c r="AG58" s="43">
        <v>0</v>
      </c>
      <c r="AH58" s="43">
        <v>0</v>
      </c>
      <c r="AI58" s="11">
        <v>2373354.27</v>
      </c>
      <c r="AJ58" s="11">
        <v>0</v>
      </c>
      <c r="AK58" s="11">
        <v>629663.07000000007</v>
      </c>
      <c r="AL58" s="6" t="s">
        <v>53</v>
      </c>
      <c r="AM58" s="21" t="s">
        <v>2269</v>
      </c>
      <c r="AN58" s="47">
        <v>0</v>
      </c>
      <c r="AO58" t="s">
        <v>28</v>
      </c>
    </row>
    <row r="59" spans="1:41" x14ac:dyDescent="0.25">
      <c r="A59" s="7">
        <v>3</v>
      </c>
      <c r="B59" s="7">
        <v>4268</v>
      </c>
      <c r="C59" s="4" t="s">
        <v>65</v>
      </c>
      <c r="D59" s="4" t="s">
        <v>66</v>
      </c>
      <c r="E59" s="4" t="s">
        <v>169</v>
      </c>
      <c r="F59" s="4" t="s">
        <v>19</v>
      </c>
      <c r="G59" s="4" t="s">
        <v>6</v>
      </c>
      <c r="H59" s="4" t="s">
        <v>8</v>
      </c>
      <c r="I59" s="4" t="s">
        <v>69</v>
      </c>
      <c r="J59" s="4" t="s">
        <v>205</v>
      </c>
      <c r="K59" s="6" t="s">
        <v>255</v>
      </c>
      <c r="L59" s="6"/>
      <c r="M59" s="6" t="s">
        <v>2205</v>
      </c>
      <c r="N59" s="6" t="s">
        <v>1375</v>
      </c>
      <c r="O59" s="21" t="s">
        <v>1375</v>
      </c>
      <c r="P59" s="8"/>
      <c r="Q59" s="6" t="s">
        <v>2055</v>
      </c>
      <c r="R59" s="6" t="s">
        <v>1457</v>
      </c>
      <c r="S59" s="6" t="s">
        <v>28</v>
      </c>
      <c r="T59" s="6" t="s">
        <v>1418</v>
      </c>
      <c r="U59" s="6" t="s">
        <v>1418</v>
      </c>
      <c r="V59" s="6" t="s">
        <v>50</v>
      </c>
      <c r="W59" s="4" t="s">
        <v>1418</v>
      </c>
      <c r="X59" s="6" t="s">
        <v>1418</v>
      </c>
      <c r="Y59" s="4" t="s">
        <v>2006</v>
      </c>
      <c r="Z59" s="4" t="s">
        <v>2006</v>
      </c>
      <c r="AA59" s="20" t="str">
        <f t="shared" si="1"/>
        <v>NA</v>
      </c>
      <c r="AB59" s="6" t="s">
        <v>19</v>
      </c>
      <c r="AC59" s="5" t="s">
        <v>2084</v>
      </c>
      <c r="AD59" s="9">
        <v>15</v>
      </c>
      <c r="AE59" s="10">
        <v>0</v>
      </c>
      <c r="AF59" s="10">
        <v>0</v>
      </c>
      <c r="AG59" s="43">
        <v>0</v>
      </c>
      <c r="AH59" s="43">
        <v>0</v>
      </c>
      <c r="AI59" s="11">
        <v>13766572.83</v>
      </c>
      <c r="AJ59" s="11">
        <v>0</v>
      </c>
      <c r="AK59" s="11">
        <v>1931992.01</v>
      </c>
      <c r="AL59" s="6" t="s">
        <v>53</v>
      </c>
      <c r="AM59" s="21" t="s">
        <v>2269</v>
      </c>
      <c r="AN59" s="47">
        <v>0</v>
      </c>
      <c r="AO59" t="s">
        <v>28</v>
      </c>
    </row>
    <row r="60" spans="1:41" x14ac:dyDescent="0.25">
      <c r="A60" s="7">
        <v>3</v>
      </c>
      <c r="B60" s="7">
        <v>4282</v>
      </c>
      <c r="C60" s="4" t="s">
        <v>65</v>
      </c>
      <c r="D60" s="4" t="s">
        <v>66</v>
      </c>
      <c r="E60" s="4" t="s">
        <v>169</v>
      </c>
      <c r="F60" s="4" t="s">
        <v>19</v>
      </c>
      <c r="G60" s="4" t="s">
        <v>6</v>
      </c>
      <c r="H60" s="4" t="s">
        <v>8</v>
      </c>
      <c r="I60" s="4" t="s">
        <v>68</v>
      </c>
      <c r="J60" s="4" t="s">
        <v>205</v>
      </c>
      <c r="K60" s="6" t="s">
        <v>256</v>
      </c>
      <c r="L60" s="6"/>
      <c r="M60" s="6" t="s">
        <v>2205</v>
      </c>
      <c r="N60" s="6" t="s">
        <v>1370</v>
      </c>
      <c r="O60" s="21" t="s">
        <v>1370</v>
      </c>
      <c r="P60" s="8"/>
      <c r="Q60" s="6" t="s">
        <v>2055</v>
      </c>
      <c r="R60" s="6" t="s">
        <v>1458</v>
      </c>
      <c r="S60" s="6" t="s">
        <v>28</v>
      </c>
      <c r="T60" s="6" t="s">
        <v>1418</v>
      </c>
      <c r="U60" s="6" t="s">
        <v>1418</v>
      </c>
      <c r="V60" s="6" t="s">
        <v>50</v>
      </c>
      <c r="W60" s="4" t="s">
        <v>1418</v>
      </c>
      <c r="X60" s="6" t="s">
        <v>1418</v>
      </c>
      <c r="Y60" s="4" t="s">
        <v>2006</v>
      </c>
      <c r="Z60" s="4" t="s">
        <v>2006</v>
      </c>
      <c r="AA60" s="20" t="str">
        <f t="shared" si="1"/>
        <v>NA</v>
      </c>
      <c r="AB60" s="6" t="s">
        <v>19</v>
      </c>
      <c r="AC60" s="5" t="s">
        <v>2086</v>
      </c>
      <c r="AD60" s="9">
        <v>0</v>
      </c>
      <c r="AE60" s="10">
        <v>0</v>
      </c>
      <c r="AF60" s="10">
        <v>0</v>
      </c>
      <c r="AG60" s="43">
        <v>0</v>
      </c>
      <c r="AH60" s="43">
        <v>0</v>
      </c>
      <c r="AI60" s="11">
        <v>153811.37</v>
      </c>
      <c r="AJ60" s="11">
        <v>0</v>
      </c>
      <c r="AK60" s="11">
        <v>152266.92000000001</v>
      </c>
      <c r="AL60" s="6" t="s">
        <v>53</v>
      </c>
      <c r="AM60" s="21" t="s">
        <v>2269</v>
      </c>
      <c r="AN60" s="47">
        <v>0</v>
      </c>
      <c r="AO60" t="s">
        <v>28</v>
      </c>
    </row>
    <row r="61" spans="1:41" x14ac:dyDescent="0.25">
      <c r="A61" s="7">
        <v>3</v>
      </c>
      <c r="B61" s="7">
        <v>4283</v>
      </c>
      <c r="C61" s="4" t="s">
        <v>65</v>
      </c>
      <c r="D61" s="4" t="s">
        <v>66</v>
      </c>
      <c r="E61" s="4" t="s">
        <v>169</v>
      </c>
      <c r="F61" s="4" t="s">
        <v>19</v>
      </c>
      <c r="G61" s="4" t="s">
        <v>6</v>
      </c>
      <c r="H61" s="4" t="s">
        <v>8</v>
      </c>
      <c r="I61" s="4" t="s">
        <v>68</v>
      </c>
      <c r="J61" s="4" t="s">
        <v>205</v>
      </c>
      <c r="K61" s="6" t="s">
        <v>257</v>
      </c>
      <c r="L61" s="6"/>
      <c r="M61" s="6" t="s">
        <v>2205</v>
      </c>
      <c r="N61" s="6" t="s">
        <v>1370</v>
      </c>
      <c r="O61" s="21" t="s">
        <v>1370</v>
      </c>
      <c r="P61" s="8"/>
      <c r="Q61" s="6" t="s">
        <v>2055</v>
      </c>
      <c r="R61" s="6" t="s">
        <v>1459</v>
      </c>
      <c r="S61" s="6" t="s">
        <v>28</v>
      </c>
      <c r="T61" s="6" t="s">
        <v>1418</v>
      </c>
      <c r="U61" s="6" t="s">
        <v>1418</v>
      </c>
      <c r="V61" s="6" t="s">
        <v>50</v>
      </c>
      <c r="W61" s="4" t="s">
        <v>1418</v>
      </c>
      <c r="X61" s="6" t="s">
        <v>1418</v>
      </c>
      <c r="Y61" s="4" t="s">
        <v>2006</v>
      </c>
      <c r="Z61" s="4" t="s">
        <v>2006</v>
      </c>
      <c r="AA61" s="20" t="str">
        <f t="shared" si="1"/>
        <v>NA</v>
      </c>
      <c r="AB61" s="6" t="s">
        <v>19</v>
      </c>
      <c r="AC61" s="5" t="s">
        <v>2086</v>
      </c>
      <c r="AD61" s="9">
        <v>0</v>
      </c>
      <c r="AE61" s="10">
        <v>0</v>
      </c>
      <c r="AF61" s="10">
        <v>0</v>
      </c>
      <c r="AG61" s="43">
        <v>0</v>
      </c>
      <c r="AH61" s="43">
        <v>0</v>
      </c>
      <c r="AI61" s="11">
        <v>1910.95</v>
      </c>
      <c r="AJ61" s="11">
        <v>0</v>
      </c>
      <c r="AK61" s="11">
        <v>0</v>
      </c>
      <c r="AL61" s="6" t="s">
        <v>53</v>
      </c>
      <c r="AM61" s="21" t="s">
        <v>2269</v>
      </c>
      <c r="AN61" s="47">
        <v>0</v>
      </c>
      <c r="AO61" t="s">
        <v>28</v>
      </c>
    </row>
    <row r="62" spans="1:41" x14ac:dyDescent="0.25">
      <c r="A62" s="7">
        <v>3</v>
      </c>
      <c r="B62" s="7">
        <v>4284</v>
      </c>
      <c r="C62" s="4" t="s">
        <v>65</v>
      </c>
      <c r="D62" s="4" t="s">
        <v>66</v>
      </c>
      <c r="E62" s="4" t="s">
        <v>169</v>
      </c>
      <c r="F62" s="4" t="s">
        <v>19</v>
      </c>
      <c r="G62" s="4" t="s">
        <v>6</v>
      </c>
      <c r="H62" s="4" t="s">
        <v>8</v>
      </c>
      <c r="I62" s="4" t="s">
        <v>68</v>
      </c>
      <c r="J62" s="4" t="s">
        <v>205</v>
      </c>
      <c r="K62" s="6" t="s">
        <v>258</v>
      </c>
      <c r="L62" s="6"/>
      <c r="M62" s="6" t="s">
        <v>2205</v>
      </c>
      <c r="N62" s="6" t="s">
        <v>1375</v>
      </c>
      <c r="O62" s="21" t="s">
        <v>1375</v>
      </c>
      <c r="P62" s="8"/>
      <c r="Q62" s="6" t="s">
        <v>2056</v>
      </c>
      <c r="R62" s="6" t="s">
        <v>127</v>
      </c>
      <c r="S62" s="6" t="s">
        <v>28</v>
      </c>
      <c r="T62" s="6" t="s">
        <v>1418</v>
      </c>
      <c r="U62" s="6" t="s">
        <v>1418</v>
      </c>
      <c r="V62" s="6" t="s">
        <v>50</v>
      </c>
      <c r="W62" s="4" t="s">
        <v>1418</v>
      </c>
      <c r="X62" s="6" t="s">
        <v>1418</v>
      </c>
      <c r="Y62" s="4" t="s">
        <v>2006</v>
      </c>
      <c r="Z62" s="4" t="s">
        <v>2006</v>
      </c>
      <c r="AA62" s="20" t="str">
        <f t="shared" si="1"/>
        <v>NA</v>
      </c>
      <c r="AB62" s="6" t="s">
        <v>19</v>
      </c>
      <c r="AC62" s="5" t="s">
        <v>2086</v>
      </c>
      <c r="AD62" s="9">
        <v>0</v>
      </c>
      <c r="AE62" s="10">
        <v>0</v>
      </c>
      <c r="AF62" s="10">
        <v>0</v>
      </c>
      <c r="AG62" s="43">
        <v>0</v>
      </c>
      <c r="AH62" s="43">
        <v>0</v>
      </c>
      <c r="AI62" s="11">
        <v>1904926.18</v>
      </c>
      <c r="AJ62" s="11">
        <v>0</v>
      </c>
      <c r="AK62" s="11">
        <v>358078.02</v>
      </c>
      <c r="AL62" s="6" t="s">
        <v>53</v>
      </c>
      <c r="AM62" s="21" t="s">
        <v>2269</v>
      </c>
      <c r="AN62" s="47">
        <v>0</v>
      </c>
      <c r="AO62" t="s">
        <v>28</v>
      </c>
    </row>
    <row r="63" spans="1:41" x14ac:dyDescent="0.25">
      <c r="A63" s="7">
        <v>3</v>
      </c>
      <c r="B63" s="7">
        <v>4285</v>
      </c>
      <c r="C63" s="4" t="s">
        <v>65</v>
      </c>
      <c r="D63" s="4" t="s">
        <v>66</v>
      </c>
      <c r="E63" s="4" t="s">
        <v>169</v>
      </c>
      <c r="F63" s="4" t="s">
        <v>19</v>
      </c>
      <c r="G63" s="4" t="s">
        <v>6</v>
      </c>
      <c r="H63" s="4" t="s">
        <v>8</v>
      </c>
      <c r="I63" s="4" t="s">
        <v>68</v>
      </c>
      <c r="J63" s="4" t="s">
        <v>205</v>
      </c>
      <c r="K63" s="6" t="s">
        <v>259</v>
      </c>
      <c r="L63" s="6"/>
      <c r="M63" s="6" t="s">
        <v>2205</v>
      </c>
      <c r="N63" s="6" t="s">
        <v>1375</v>
      </c>
      <c r="O63" s="21" t="s">
        <v>1375</v>
      </c>
      <c r="P63" s="8"/>
      <c r="Q63" s="6" t="s">
        <v>2056</v>
      </c>
      <c r="R63" s="6" t="s">
        <v>127</v>
      </c>
      <c r="S63" s="6" t="s">
        <v>28</v>
      </c>
      <c r="T63" s="6" t="s">
        <v>1418</v>
      </c>
      <c r="U63" s="6" t="s">
        <v>1418</v>
      </c>
      <c r="V63" s="6" t="s">
        <v>50</v>
      </c>
      <c r="W63" s="4" t="s">
        <v>1418</v>
      </c>
      <c r="X63" s="6" t="s">
        <v>1418</v>
      </c>
      <c r="Y63" s="4" t="s">
        <v>2006</v>
      </c>
      <c r="Z63" s="4" t="s">
        <v>2006</v>
      </c>
      <c r="AA63" s="20" t="str">
        <f t="shared" si="1"/>
        <v>NA</v>
      </c>
      <c r="AB63" s="6" t="s">
        <v>19</v>
      </c>
      <c r="AC63" s="5" t="s">
        <v>2086</v>
      </c>
      <c r="AD63" s="9">
        <v>0</v>
      </c>
      <c r="AE63" s="10">
        <v>0</v>
      </c>
      <c r="AF63" s="10">
        <v>0</v>
      </c>
      <c r="AG63" s="43">
        <v>0</v>
      </c>
      <c r="AH63" s="43">
        <v>0</v>
      </c>
      <c r="AI63" s="11">
        <v>964255.23</v>
      </c>
      <c r="AJ63" s="11">
        <v>0</v>
      </c>
      <c r="AK63" s="11">
        <v>0</v>
      </c>
      <c r="AL63" s="6" t="s">
        <v>53</v>
      </c>
      <c r="AM63" s="21" t="s">
        <v>2269</v>
      </c>
      <c r="AN63" s="47">
        <v>44817.62</v>
      </c>
      <c r="AO63" t="s">
        <v>28</v>
      </c>
    </row>
    <row r="64" spans="1:41" x14ac:dyDescent="0.25">
      <c r="A64" s="7">
        <v>3</v>
      </c>
      <c r="B64" s="7">
        <v>4286</v>
      </c>
      <c r="C64" s="4" t="s">
        <v>65</v>
      </c>
      <c r="D64" s="4" t="s">
        <v>66</v>
      </c>
      <c r="E64" s="4" t="s">
        <v>169</v>
      </c>
      <c r="F64" s="4" t="s">
        <v>19</v>
      </c>
      <c r="G64" s="4" t="s">
        <v>6</v>
      </c>
      <c r="H64" s="4" t="s">
        <v>8</v>
      </c>
      <c r="I64" s="4" t="s">
        <v>68</v>
      </c>
      <c r="J64" s="4" t="s">
        <v>205</v>
      </c>
      <c r="K64" s="6" t="s">
        <v>260</v>
      </c>
      <c r="L64" s="6"/>
      <c r="M64" s="6" t="s">
        <v>2205</v>
      </c>
      <c r="N64" s="6" t="s">
        <v>1375</v>
      </c>
      <c r="O64" s="21" t="s">
        <v>1375</v>
      </c>
      <c r="P64" s="8"/>
      <c r="Q64" s="6" t="s">
        <v>2056</v>
      </c>
      <c r="R64" s="6" t="s">
        <v>127</v>
      </c>
      <c r="S64" s="6" t="s">
        <v>28</v>
      </c>
      <c r="T64" s="6" t="s">
        <v>1418</v>
      </c>
      <c r="U64" s="6" t="s">
        <v>1418</v>
      </c>
      <c r="V64" s="6" t="s">
        <v>50</v>
      </c>
      <c r="W64" s="4" t="s">
        <v>1418</v>
      </c>
      <c r="X64" s="6" t="s">
        <v>1418</v>
      </c>
      <c r="Y64" s="4" t="s">
        <v>2006</v>
      </c>
      <c r="Z64" s="4" t="s">
        <v>2006</v>
      </c>
      <c r="AA64" s="20" t="str">
        <f t="shared" si="1"/>
        <v>NA</v>
      </c>
      <c r="AB64" s="6" t="s">
        <v>19</v>
      </c>
      <c r="AC64" s="5" t="s">
        <v>2086</v>
      </c>
      <c r="AD64" s="9">
        <v>0</v>
      </c>
      <c r="AE64" s="10">
        <v>0</v>
      </c>
      <c r="AF64" s="10">
        <v>0</v>
      </c>
      <c r="AG64" s="43">
        <v>0</v>
      </c>
      <c r="AH64" s="43">
        <v>0</v>
      </c>
      <c r="AI64" s="11">
        <v>1968228.02</v>
      </c>
      <c r="AJ64" s="11">
        <v>0</v>
      </c>
      <c r="AK64" s="11">
        <v>0</v>
      </c>
      <c r="AL64" s="6" t="s">
        <v>53</v>
      </c>
      <c r="AM64" s="21" t="s">
        <v>2269</v>
      </c>
      <c r="AN64" s="47">
        <v>0</v>
      </c>
      <c r="AO64" t="s">
        <v>28</v>
      </c>
    </row>
    <row r="65" spans="1:41" x14ac:dyDescent="0.25">
      <c r="A65" s="7">
        <v>3</v>
      </c>
      <c r="B65" s="7">
        <v>4289</v>
      </c>
      <c r="C65" s="4" t="s">
        <v>65</v>
      </c>
      <c r="D65" s="4" t="s">
        <v>66</v>
      </c>
      <c r="E65" s="4" t="s">
        <v>169</v>
      </c>
      <c r="F65" s="4" t="s">
        <v>180</v>
      </c>
      <c r="G65" s="4" t="s">
        <v>6</v>
      </c>
      <c r="H65" s="4" t="s">
        <v>8</v>
      </c>
      <c r="I65" s="4" t="s">
        <v>70</v>
      </c>
      <c r="J65" s="4" t="s">
        <v>205</v>
      </c>
      <c r="K65" s="6" t="s">
        <v>261</v>
      </c>
      <c r="L65" s="6"/>
      <c r="M65" s="6" t="s">
        <v>2205</v>
      </c>
      <c r="N65" s="6" t="s">
        <v>1372</v>
      </c>
      <c r="O65" s="21" t="s">
        <v>1372</v>
      </c>
      <c r="P65" s="8"/>
      <c r="Q65" s="6" t="s">
        <v>2055</v>
      </c>
      <c r="R65" s="6" t="s">
        <v>2341</v>
      </c>
      <c r="S65" s="6" t="s">
        <v>28</v>
      </c>
      <c r="T65" s="6" t="s">
        <v>1418</v>
      </c>
      <c r="U65" s="6" t="s">
        <v>1418</v>
      </c>
      <c r="V65" s="6" t="s">
        <v>50</v>
      </c>
      <c r="W65" s="4" t="s">
        <v>1418</v>
      </c>
      <c r="X65" s="6" t="s">
        <v>1418</v>
      </c>
      <c r="Y65" s="4" t="s">
        <v>2006</v>
      </c>
      <c r="Z65" s="4" t="s">
        <v>2006</v>
      </c>
      <c r="AA65" s="20" t="str">
        <f t="shared" si="1"/>
        <v>NA</v>
      </c>
      <c r="AB65" s="6" t="s">
        <v>19</v>
      </c>
      <c r="AC65" s="5" t="s">
        <v>2088</v>
      </c>
      <c r="AD65" s="9">
        <v>97</v>
      </c>
      <c r="AE65" s="10">
        <v>0</v>
      </c>
      <c r="AF65" s="10">
        <v>0</v>
      </c>
      <c r="AG65" s="43">
        <v>0</v>
      </c>
      <c r="AH65" s="43">
        <v>0</v>
      </c>
      <c r="AI65" s="11">
        <v>1026053.32</v>
      </c>
      <c r="AJ65" s="11">
        <v>0</v>
      </c>
      <c r="AK65" s="11">
        <v>533686.82999999996</v>
      </c>
      <c r="AL65" s="6" t="s">
        <v>53</v>
      </c>
      <c r="AM65" s="21" t="s">
        <v>2269</v>
      </c>
      <c r="AN65" s="47">
        <v>0</v>
      </c>
      <c r="AO65" t="s">
        <v>28</v>
      </c>
    </row>
    <row r="66" spans="1:41" x14ac:dyDescent="0.25">
      <c r="A66" s="7">
        <v>3</v>
      </c>
      <c r="B66" s="7">
        <v>4290</v>
      </c>
      <c r="C66" s="4" t="s">
        <v>65</v>
      </c>
      <c r="D66" s="4" t="s">
        <v>66</v>
      </c>
      <c r="E66" s="4" t="s">
        <v>169</v>
      </c>
      <c r="F66" s="4" t="s">
        <v>19</v>
      </c>
      <c r="G66" s="4" t="s">
        <v>6</v>
      </c>
      <c r="H66" s="4" t="s">
        <v>8</v>
      </c>
      <c r="I66" s="4" t="s">
        <v>70</v>
      </c>
      <c r="J66" s="4" t="s">
        <v>205</v>
      </c>
      <c r="K66" s="6" t="s">
        <v>262</v>
      </c>
      <c r="L66" s="6"/>
      <c r="M66" s="6" t="s">
        <v>2205</v>
      </c>
      <c r="N66" s="6" t="s">
        <v>1376</v>
      </c>
      <c r="O66" s="21" t="s">
        <v>2503</v>
      </c>
      <c r="P66" s="8"/>
      <c r="Q66" s="6" t="s">
        <v>2055</v>
      </c>
      <c r="R66" s="6" t="s">
        <v>2342</v>
      </c>
      <c r="S66" s="6" t="s">
        <v>28</v>
      </c>
      <c r="T66" s="6" t="s">
        <v>1418</v>
      </c>
      <c r="U66" s="6" t="s">
        <v>1418</v>
      </c>
      <c r="V66" s="6" t="s">
        <v>50</v>
      </c>
      <c r="W66" s="4" t="s">
        <v>1418</v>
      </c>
      <c r="X66" s="6" t="s">
        <v>1418</v>
      </c>
      <c r="Y66" s="4" t="s">
        <v>2006</v>
      </c>
      <c r="Z66" s="4" t="s">
        <v>2006</v>
      </c>
      <c r="AA66" s="20" t="str">
        <f t="shared" si="1"/>
        <v>NA</v>
      </c>
      <c r="AB66" s="6" t="s">
        <v>19</v>
      </c>
      <c r="AC66" s="5" t="s">
        <v>2088</v>
      </c>
      <c r="AD66" s="9">
        <v>60</v>
      </c>
      <c r="AE66" s="10">
        <v>0</v>
      </c>
      <c r="AF66" s="10">
        <v>0</v>
      </c>
      <c r="AG66" s="43">
        <v>0</v>
      </c>
      <c r="AH66" s="43">
        <v>0</v>
      </c>
      <c r="AI66" s="11">
        <v>4799604.34</v>
      </c>
      <c r="AJ66" s="11">
        <v>0</v>
      </c>
      <c r="AK66" s="11">
        <v>299575.86</v>
      </c>
      <c r="AL66" s="6" t="s">
        <v>53</v>
      </c>
      <c r="AM66" s="21" t="s">
        <v>2269</v>
      </c>
      <c r="AN66" s="47">
        <v>341270.82</v>
      </c>
      <c r="AO66" t="s">
        <v>28</v>
      </c>
    </row>
    <row r="67" spans="1:41" x14ac:dyDescent="0.25">
      <c r="A67" s="26">
        <v>3</v>
      </c>
      <c r="B67" s="26">
        <v>4292</v>
      </c>
      <c r="C67" s="27" t="s">
        <v>65</v>
      </c>
      <c r="D67" s="27" t="s">
        <v>66</v>
      </c>
      <c r="E67" s="27" t="s">
        <v>169</v>
      </c>
      <c r="F67" s="27" t="s">
        <v>19</v>
      </c>
      <c r="G67" s="27" t="s">
        <v>6</v>
      </c>
      <c r="H67" s="27" t="s">
        <v>8</v>
      </c>
      <c r="I67" s="27" t="s">
        <v>70</v>
      </c>
      <c r="J67" s="27" t="s">
        <v>205</v>
      </c>
      <c r="K67" s="28" t="s">
        <v>263</v>
      </c>
      <c r="L67" s="28"/>
      <c r="M67" s="6" t="s">
        <v>2205</v>
      </c>
      <c r="N67" s="28" t="s">
        <v>1375</v>
      </c>
      <c r="O67" s="28"/>
      <c r="P67" s="29"/>
      <c r="Q67" s="28" t="s">
        <v>2059</v>
      </c>
      <c r="R67" s="6" t="s">
        <v>2343</v>
      </c>
      <c r="S67" s="28" t="s">
        <v>28</v>
      </c>
      <c r="T67" s="28" t="s">
        <v>1418</v>
      </c>
      <c r="U67" s="28" t="s">
        <v>1418</v>
      </c>
      <c r="V67" s="28" t="s">
        <v>50</v>
      </c>
      <c r="W67" s="27" t="s">
        <v>1418</v>
      </c>
      <c r="X67" s="28" t="s">
        <v>1418</v>
      </c>
      <c r="Y67" s="27" t="s">
        <v>2006</v>
      </c>
      <c r="Z67" s="4" t="s">
        <v>2006</v>
      </c>
      <c r="AA67" s="20" t="str">
        <f t="shared" si="1"/>
        <v>NA</v>
      </c>
      <c r="AB67" s="6" t="s">
        <v>19</v>
      </c>
      <c r="AC67" s="30" t="s">
        <v>2088</v>
      </c>
      <c r="AD67" s="31">
        <v>100</v>
      </c>
      <c r="AE67" s="32">
        <v>0</v>
      </c>
      <c r="AF67" s="32">
        <v>0</v>
      </c>
      <c r="AG67" s="43">
        <v>0</v>
      </c>
      <c r="AH67" s="43">
        <v>0</v>
      </c>
      <c r="AI67" s="33">
        <v>77860.41</v>
      </c>
      <c r="AJ67" s="33">
        <v>0</v>
      </c>
      <c r="AK67" s="33">
        <v>0</v>
      </c>
      <c r="AL67" s="28" t="s">
        <v>28</v>
      </c>
      <c r="AM67" s="21" t="s">
        <v>2269</v>
      </c>
      <c r="AN67" s="47">
        <v>0</v>
      </c>
      <c r="AO67" t="s">
        <v>28</v>
      </c>
    </row>
    <row r="68" spans="1:41" x14ac:dyDescent="0.25">
      <c r="A68" s="7">
        <v>3</v>
      </c>
      <c r="B68" s="7">
        <v>4293</v>
      </c>
      <c r="C68" s="4" t="s">
        <v>65</v>
      </c>
      <c r="D68" s="4" t="s">
        <v>66</v>
      </c>
      <c r="E68" s="4" t="s">
        <v>169</v>
      </c>
      <c r="F68" s="4" t="s">
        <v>19</v>
      </c>
      <c r="G68" s="4" t="s">
        <v>6</v>
      </c>
      <c r="H68" s="4" t="s">
        <v>8</v>
      </c>
      <c r="I68" s="4" t="s">
        <v>70</v>
      </c>
      <c r="J68" s="4" t="s">
        <v>205</v>
      </c>
      <c r="K68" s="6" t="s">
        <v>264</v>
      </c>
      <c r="L68" s="6"/>
      <c r="M68" s="6" t="s">
        <v>2205</v>
      </c>
      <c r="N68" s="6" t="s">
        <v>1375</v>
      </c>
      <c r="O68" s="21" t="s">
        <v>1375</v>
      </c>
      <c r="P68" s="8"/>
      <c r="Q68" s="21" t="s">
        <v>2059</v>
      </c>
      <c r="R68" s="6" t="s">
        <v>2273</v>
      </c>
      <c r="S68" s="6" t="s">
        <v>28</v>
      </c>
      <c r="T68" s="6" t="s">
        <v>1418</v>
      </c>
      <c r="U68" s="6" t="s">
        <v>1418</v>
      </c>
      <c r="V68" s="6" t="s">
        <v>50</v>
      </c>
      <c r="W68" s="4" t="s">
        <v>1418</v>
      </c>
      <c r="X68" s="6" t="s">
        <v>1418</v>
      </c>
      <c r="Y68" s="4" t="s">
        <v>2006</v>
      </c>
      <c r="Z68" s="4" t="s">
        <v>2006</v>
      </c>
      <c r="AA68" s="20" t="str">
        <f t="shared" si="1"/>
        <v>NA</v>
      </c>
      <c r="AB68" s="6" t="s">
        <v>19</v>
      </c>
      <c r="AC68" s="5" t="s">
        <v>2088</v>
      </c>
      <c r="AD68" s="9">
        <v>91</v>
      </c>
      <c r="AE68" s="10">
        <v>0</v>
      </c>
      <c r="AF68" s="10">
        <v>0</v>
      </c>
      <c r="AG68" s="43">
        <v>0</v>
      </c>
      <c r="AH68" s="43">
        <v>0</v>
      </c>
      <c r="AI68" s="11">
        <v>285238.40000000002</v>
      </c>
      <c r="AJ68" s="11">
        <v>0</v>
      </c>
      <c r="AK68" s="11">
        <v>130583.29000000001</v>
      </c>
      <c r="AL68" s="6" t="s">
        <v>53</v>
      </c>
      <c r="AM68" s="21" t="s">
        <v>2269</v>
      </c>
      <c r="AN68" s="47">
        <v>0</v>
      </c>
      <c r="AO68" t="s">
        <v>28</v>
      </c>
    </row>
    <row r="69" spans="1:41" x14ac:dyDescent="0.25">
      <c r="A69" s="7">
        <v>3</v>
      </c>
      <c r="B69" s="7">
        <v>4294</v>
      </c>
      <c r="C69" s="4" t="s">
        <v>65</v>
      </c>
      <c r="D69" s="4" t="s">
        <v>66</v>
      </c>
      <c r="E69" s="4" t="s">
        <v>169</v>
      </c>
      <c r="F69" s="4" t="s">
        <v>19</v>
      </c>
      <c r="G69" s="4" t="s">
        <v>6</v>
      </c>
      <c r="H69" s="4" t="s">
        <v>8</v>
      </c>
      <c r="I69" s="4" t="s">
        <v>70</v>
      </c>
      <c r="J69" s="4" t="s">
        <v>205</v>
      </c>
      <c r="K69" s="6" t="s">
        <v>265</v>
      </c>
      <c r="L69" s="6"/>
      <c r="M69" s="6" t="s">
        <v>2205</v>
      </c>
      <c r="N69" s="6" t="s">
        <v>1375</v>
      </c>
      <c r="O69" s="21" t="s">
        <v>1375</v>
      </c>
      <c r="P69" s="8"/>
      <c r="Q69" s="6" t="s">
        <v>2055</v>
      </c>
      <c r="R69" s="6" t="s">
        <v>2344</v>
      </c>
      <c r="S69" s="6" t="s">
        <v>28</v>
      </c>
      <c r="T69" s="6" t="s">
        <v>1418</v>
      </c>
      <c r="U69" s="6" t="s">
        <v>1418</v>
      </c>
      <c r="V69" s="6" t="s">
        <v>50</v>
      </c>
      <c r="W69" s="4" t="s">
        <v>1418</v>
      </c>
      <c r="X69" s="6" t="s">
        <v>1418</v>
      </c>
      <c r="Y69" s="4" t="s">
        <v>2006</v>
      </c>
      <c r="Z69" s="4" t="s">
        <v>2006</v>
      </c>
      <c r="AA69" s="20" t="str">
        <f t="shared" si="1"/>
        <v>NA</v>
      </c>
      <c r="AB69" s="6" t="s">
        <v>19</v>
      </c>
      <c r="AC69" s="5" t="s">
        <v>2088</v>
      </c>
      <c r="AD69" s="9">
        <v>47</v>
      </c>
      <c r="AE69" s="10">
        <v>0</v>
      </c>
      <c r="AF69" s="10">
        <v>0</v>
      </c>
      <c r="AG69" s="43">
        <v>0</v>
      </c>
      <c r="AH69" s="43">
        <v>0</v>
      </c>
      <c r="AI69" s="11">
        <v>3486776.14</v>
      </c>
      <c r="AJ69" s="11">
        <v>0</v>
      </c>
      <c r="AK69" s="11">
        <v>910239.05999999994</v>
      </c>
      <c r="AL69" s="6" t="s">
        <v>53</v>
      </c>
      <c r="AM69" s="21" t="s">
        <v>2269</v>
      </c>
      <c r="AN69" s="47">
        <v>0</v>
      </c>
      <c r="AO69" t="s">
        <v>28</v>
      </c>
    </row>
    <row r="70" spans="1:41" x14ac:dyDescent="0.25">
      <c r="A70" s="7">
        <v>3</v>
      </c>
      <c r="B70" s="7">
        <v>4298</v>
      </c>
      <c r="C70" s="4" t="s">
        <v>65</v>
      </c>
      <c r="D70" s="4" t="s">
        <v>66</v>
      </c>
      <c r="E70" s="4" t="s">
        <v>169</v>
      </c>
      <c r="F70" s="4" t="s">
        <v>19</v>
      </c>
      <c r="G70" s="4" t="s">
        <v>6</v>
      </c>
      <c r="H70" s="4" t="s">
        <v>8</v>
      </c>
      <c r="I70" s="4" t="s">
        <v>71</v>
      </c>
      <c r="J70" s="4" t="s">
        <v>205</v>
      </c>
      <c r="K70" s="6" t="s">
        <v>266</v>
      </c>
      <c r="L70" s="6"/>
      <c r="M70" s="6" t="s">
        <v>2205</v>
      </c>
      <c r="N70" s="6" t="s">
        <v>1376</v>
      </c>
      <c r="O70" s="21" t="s">
        <v>2503</v>
      </c>
      <c r="P70" s="8"/>
      <c r="Q70" s="6" t="s">
        <v>2055</v>
      </c>
      <c r="R70" s="6" t="s">
        <v>2102</v>
      </c>
      <c r="S70" s="6" t="s">
        <v>28</v>
      </c>
      <c r="T70" s="6" t="s">
        <v>1418</v>
      </c>
      <c r="U70" s="6" t="s">
        <v>1418</v>
      </c>
      <c r="V70" s="6" t="s">
        <v>50</v>
      </c>
      <c r="W70" s="4" t="s">
        <v>1418</v>
      </c>
      <c r="X70" s="6" t="s">
        <v>1418</v>
      </c>
      <c r="Y70" s="4" t="s">
        <v>2006</v>
      </c>
      <c r="Z70" s="4" t="s">
        <v>2006</v>
      </c>
      <c r="AA70" s="20" t="str">
        <f t="shared" si="1"/>
        <v>NA</v>
      </c>
      <c r="AB70" s="6" t="s">
        <v>19</v>
      </c>
      <c r="AC70" s="5" t="s">
        <v>2091</v>
      </c>
      <c r="AD70" s="9">
        <v>90</v>
      </c>
      <c r="AE70" s="10">
        <v>0</v>
      </c>
      <c r="AF70" s="10">
        <v>0</v>
      </c>
      <c r="AG70" s="43">
        <v>0</v>
      </c>
      <c r="AH70" s="43">
        <v>0</v>
      </c>
      <c r="AI70" s="11">
        <v>6045881.4900000002</v>
      </c>
      <c r="AJ70" s="11">
        <v>0</v>
      </c>
      <c r="AK70" s="11">
        <v>2365660.12</v>
      </c>
      <c r="AL70" s="6" t="s">
        <v>53</v>
      </c>
      <c r="AM70" s="21" t="s">
        <v>2269</v>
      </c>
      <c r="AN70" s="47">
        <v>0</v>
      </c>
      <c r="AO70" t="s">
        <v>28</v>
      </c>
    </row>
    <row r="71" spans="1:41" x14ac:dyDescent="0.25">
      <c r="A71" s="7">
        <v>3</v>
      </c>
      <c r="B71" s="7">
        <v>4299</v>
      </c>
      <c r="C71" s="4" t="s">
        <v>65</v>
      </c>
      <c r="D71" s="4" t="s">
        <v>66</v>
      </c>
      <c r="E71" s="4" t="s">
        <v>169</v>
      </c>
      <c r="F71" s="4" t="s">
        <v>19</v>
      </c>
      <c r="G71" s="4" t="s">
        <v>6</v>
      </c>
      <c r="H71" s="4" t="s">
        <v>8</v>
      </c>
      <c r="I71" s="4" t="s">
        <v>71</v>
      </c>
      <c r="J71" s="4" t="s">
        <v>205</v>
      </c>
      <c r="K71" s="6" t="s">
        <v>267</v>
      </c>
      <c r="L71" s="6" t="s">
        <v>2208</v>
      </c>
      <c r="M71" s="6" t="s">
        <v>2205</v>
      </c>
      <c r="N71" s="6" t="s">
        <v>1370</v>
      </c>
      <c r="O71" s="21" t="s">
        <v>1370</v>
      </c>
      <c r="P71" s="8"/>
      <c r="Q71" s="6" t="s">
        <v>2055</v>
      </c>
      <c r="R71" s="6" t="s">
        <v>2274</v>
      </c>
      <c r="S71" s="6" t="s">
        <v>28</v>
      </c>
      <c r="T71" s="6" t="s">
        <v>1418</v>
      </c>
      <c r="U71" s="6" t="s">
        <v>1418</v>
      </c>
      <c r="V71" s="6" t="s">
        <v>50</v>
      </c>
      <c r="W71" s="4" t="s">
        <v>1418</v>
      </c>
      <c r="X71" s="6" t="s">
        <v>1418</v>
      </c>
      <c r="Y71" s="4" t="s">
        <v>2006</v>
      </c>
      <c r="Z71" s="4" t="s">
        <v>2006</v>
      </c>
      <c r="AA71" s="20" t="str">
        <f t="shared" si="1"/>
        <v>NA</v>
      </c>
      <c r="AB71" s="6" t="s">
        <v>19</v>
      </c>
      <c r="AC71" s="5" t="s">
        <v>2091</v>
      </c>
      <c r="AD71" s="9">
        <v>65</v>
      </c>
      <c r="AE71" s="10">
        <v>0</v>
      </c>
      <c r="AF71" s="10">
        <v>0</v>
      </c>
      <c r="AG71" s="43">
        <v>0</v>
      </c>
      <c r="AH71" s="43">
        <v>0</v>
      </c>
      <c r="AI71" s="11">
        <v>166417.20000000001</v>
      </c>
      <c r="AJ71" s="11">
        <v>0</v>
      </c>
      <c r="AK71" s="11">
        <v>166417.20000000001</v>
      </c>
      <c r="AL71" s="6" t="s">
        <v>53</v>
      </c>
      <c r="AM71" s="21" t="s">
        <v>2269</v>
      </c>
      <c r="AN71" s="47">
        <v>0</v>
      </c>
      <c r="AO71" t="s">
        <v>28</v>
      </c>
    </row>
    <row r="72" spans="1:41" x14ac:dyDescent="0.25">
      <c r="A72" s="7">
        <v>3</v>
      </c>
      <c r="B72" s="7">
        <v>4300</v>
      </c>
      <c r="C72" s="4" t="s">
        <v>65</v>
      </c>
      <c r="D72" s="4" t="s">
        <v>66</v>
      </c>
      <c r="E72" s="4" t="s">
        <v>169</v>
      </c>
      <c r="F72" s="4" t="s">
        <v>19</v>
      </c>
      <c r="G72" s="4" t="s">
        <v>6</v>
      </c>
      <c r="H72" s="4" t="s">
        <v>8</v>
      </c>
      <c r="I72" s="4" t="s">
        <v>71</v>
      </c>
      <c r="J72" s="4" t="s">
        <v>205</v>
      </c>
      <c r="K72" s="6" t="s">
        <v>268</v>
      </c>
      <c r="L72" s="6"/>
      <c r="M72" s="6" t="s">
        <v>2205</v>
      </c>
      <c r="N72" s="6" t="s">
        <v>1375</v>
      </c>
      <c r="O72" s="21" t="s">
        <v>1375</v>
      </c>
      <c r="P72" s="8"/>
      <c r="Q72" s="6" t="s">
        <v>2055</v>
      </c>
      <c r="R72" s="6" t="s">
        <v>1460</v>
      </c>
      <c r="S72" s="6" t="s">
        <v>28</v>
      </c>
      <c r="T72" s="6" t="s">
        <v>1418</v>
      </c>
      <c r="U72" s="6" t="s">
        <v>1418</v>
      </c>
      <c r="V72" s="6" t="s">
        <v>50</v>
      </c>
      <c r="W72" s="4" t="s">
        <v>1418</v>
      </c>
      <c r="X72" s="6" t="s">
        <v>1418</v>
      </c>
      <c r="Y72" s="4" t="s">
        <v>2006</v>
      </c>
      <c r="Z72" s="4" t="s">
        <v>2006</v>
      </c>
      <c r="AA72" s="20" t="str">
        <f t="shared" si="1"/>
        <v>NA</v>
      </c>
      <c r="AB72" s="6" t="s">
        <v>19</v>
      </c>
      <c r="AC72" s="5" t="s">
        <v>2091</v>
      </c>
      <c r="AD72" s="9">
        <v>71</v>
      </c>
      <c r="AE72" s="10">
        <v>0</v>
      </c>
      <c r="AF72" s="10">
        <v>0</v>
      </c>
      <c r="AG72" s="43">
        <v>0</v>
      </c>
      <c r="AH72" s="43">
        <v>0</v>
      </c>
      <c r="AI72" s="11">
        <v>1186778.46</v>
      </c>
      <c r="AJ72" s="11">
        <v>0</v>
      </c>
      <c r="AK72" s="11">
        <v>0</v>
      </c>
      <c r="AL72" s="6" t="s">
        <v>53</v>
      </c>
      <c r="AM72" s="21" t="s">
        <v>2269</v>
      </c>
      <c r="AN72" s="47">
        <v>0</v>
      </c>
      <c r="AO72" t="s">
        <v>28</v>
      </c>
    </row>
    <row r="73" spans="1:41" x14ac:dyDescent="0.25">
      <c r="A73" s="7">
        <v>3</v>
      </c>
      <c r="B73" s="7">
        <v>4301</v>
      </c>
      <c r="C73" s="4" t="s">
        <v>65</v>
      </c>
      <c r="D73" s="4" t="s">
        <v>66</v>
      </c>
      <c r="E73" s="4" t="s">
        <v>169</v>
      </c>
      <c r="F73" s="4" t="s">
        <v>19</v>
      </c>
      <c r="G73" s="4" t="s">
        <v>6</v>
      </c>
      <c r="H73" s="4" t="s">
        <v>8</v>
      </c>
      <c r="I73" s="4" t="s">
        <v>71</v>
      </c>
      <c r="J73" s="4" t="s">
        <v>205</v>
      </c>
      <c r="K73" s="6" t="s">
        <v>269</v>
      </c>
      <c r="L73" s="6"/>
      <c r="M73" s="6" t="s">
        <v>2205</v>
      </c>
      <c r="N73" s="6" t="s">
        <v>1375</v>
      </c>
      <c r="O73" s="21" t="s">
        <v>1375</v>
      </c>
      <c r="P73" s="8"/>
      <c r="Q73" s="6" t="s">
        <v>2055</v>
      </c>
      <c r="R73" s="6" t="s">
        <v>1461</v>
      </c>
      <c r="S73" s="6" t="s">
        <v>28</v>
      </c>
      <c r="T73" s="6" t="s">
        <v>1418</v>
      </c>
      <c r="U73" s="6" t="s">
        <v>1418</v>
      </c>
      <c r="V73" s="6" t="s">
        <v>50</v>
      </c>
      <c r="W73" s="4" t="s">
        <v>1418</v>
      </c>
      <c r="X73" s="6" t="s">
        <v>1418</v>
      </c>
      <c r="Y73" s="4" t="s">
        <v>2006</v>
      </c>
      <c r="Z73" s="4" t="s">
        <v>2006</v>
      </c>
      <c r="AA73" s="20" t="str">
        <f t="shared" si="1"/>
        <v>NA</v>
      </c>
      <c r="AB73" s="6" t="s">
        <v>19</v>
      </c>
      <c r="AC73" s="5" t="s">
        <v>2091</v>
      </c>
      <c r="AD73" s="9">
        <v>76</v>
      </c>
      <c r="AE73" s="10">
        <v>0</v>
      </c>
      <c r="AF73" s="10">
        <v>0</v>
      </c>
      <c r="AG73" s="43">
        <v>0</v>
      </c>
      <c r="AH73" s="43">
        <v>0</v>
      </c>
      <c r="AI73" s="11">
        <v>29002429.82</v>
      </c>
      <c r="AJ73" s="11">
        <v>0</v>
      </c>
      <c r="AK73" s="11">
        <v>4424405.3600000003</v>
      </c>
      <c r="AL73" s="6" t="s">
        <v>53</v>
      </c>
      <c r="AM73" s="21" t="s">
        <v>2269</v>
      </c>
      <c r="AN73" s="47">
        <v>0</v>
      </c>
      <c r="AO73" t="s">
        <v>28</v>
      </c>
    </row>
    <row r="74" spans="1:41" x14ac:dyDescent="0.25">
      <c r="A74" s="7">
        <v>3</v>
      </c>
      <c r="B74" s="7">
        <v>4302</v>
      </c>
      <c r="C74" s="4" t="s">
        <v>65</v>
      </c>
      <c r="D74" s="4" t="s">
        <v>66</v>
      </c>
      <c r="E74" s="4" t="s">
        <v>169</v>
      </c>
      <c r="F74" s="4" t="s">
        <v>19</v>
      </c>
      <c r="G74" s="4" t="s">
        <v>6</v>
      </c>
      <c r="H74" s="4" t="s">
        <v>8</v>
      </c>
      <c r="I74" s="4" t="s">
        <v>71</v>
      </c>
      <c r="J74" s="4" t="s">
        <v>205</v>
      </c>
      <c r="K74" s="6" t="s">
        <v>270</v>
      </c>
      <c r="L74" s="6"/>
      <c r="M74" s="6" t="s">
        <v>2205</v>
      </c>
      <c r="N74" s="6" t="s">
        <v>1375</v>
      </c>
      <c r="O74" s="21" t="s">
        <v>1375</v>
      </c>
      <c r="P74" s="8"/>
      <c r="Q74" s="6" t="s">
        <v>2063</v>
      </c>
      <c r="R74" s="6" t="s">
        <v>2103</v>
      </c>
      <c r="S74" s="6" t="s">
        <v>28</v>
      </c>
      <c r="T74" s="6" t="s">
        <v>1418</v>
      </c>
      <c r="U74" s="6" t="s">
        <v>1418</v>
      </c>
      <c r="V74" s="6" t="s">
        <v>50</v>
      </c>
      <c r="W74" s="4" t="s">
        <v>1418</v>
      </c>
      <c r="X74" s="6" t="s">
        <v>1418</v>
      </c>
      <c r="Y74" s="4" t="s">
        <v>2006</v>
      </c>
      <c r="Z74" s="4" t="s">
        <v>2006</v>
      </c>
      <c r="AA74" s="20" t="str">
        <f t="shared" si="1"/>
        <v>NA</v>
      </c>
      <c r="AB74" s="6" t="s">
        <v>19</v>
      </c>
      <c r="AC74" s="5" t="s">
        <v>2091</v>
      </c>
      <c r="AD74" s="9">
        <v>15</v>
      </c>
      <c r="AE74" s="10">
        <v>0</v>
      </c>
      <c r="AF74" s="10">
        <v>0</v>
      </c>
      <c r="AG74" s="43">
        <v>0</v>
      </c>
      <c r="AH74" s="43">
        <v>0</v>
      </c>
      <c r="AI74" s="11">
        <v>8556084.379999999</v>
      </c>
      <c r="AJ74" s="11">
        <v>0</v>
      </c>
      <c r="AK74" s="11">
        <v>0</v>
      </c>
      <c r="AL74" s="6" t="s">
        <v>53</v>
      </c>
      <c r="AM74" s="21" t="s">
        <v>2269</v>
      </c>
      <c r="AN74" s="47">
        <v>0</v>
      </c>
      <c r="AO74" t="s">
        <v>28</v>
      </c>
    </row>
    <row r="75" spans="1:41" x14ac:dyDescent="0.25">
      <c r="A75" s="7">
        <v>3</v>
      </c>
      <c r="B75" s="7">
        <v>4306</v>
      </c>
      <c r="C75" s="4" t="s">
        <v>65</v>
      </c>
      <c r="D75" s="4" t="s">
        <v>66</v>
      </c>
      <c r="E75" s="4" t="s">
        <v>169</v>
      </c>
      <c r="F75" s="4" t="s">
        <v>19</v>
      </c>
      <c r="G75" s="4" t="s">
        <v>6</v>
      </c>
      <c r="H75" s="4" t="s">
        <v>8</v>
      </c>
      <c r="I75" s="4" t="s">
        <v>202</v>
      </c>
      <c r="J75" s="4" t="s">
        <v>205</v>
      </c>
      <c r="K75" s="6" t="s">
        <v>271</v>
      </c>
      <c r="L75" s="6"/>
      <c r="M75" s="6" t="s">
        <v>2205</v>
      </c>
      <c r="N75" s="6" t="s">
        <v>1375</v>
      </c>
      <c r="O75" s="21" t="s">
        <v>1375</v>
      </c>
      <c r="P75" s="8"/>
      <c r="Q75" s="6" t="s">
        <v>2055</v>
      </c>
      <c r="R75" s="6" t="s">
        <v>1462</v>
      </c>
      <c r="S75" s="6" t="s">
        <v>28</v>
      </c>
      <c r="T75" s="6" t="s">
        <v>1418</v>
      </c>
      <c r="U75" s="6" t="s">
        <v>1418</v>
      </c>
      <c r="V75" s="6" t="s">
        <v>50</v>
      </c>
      <c r="W75" s="4" t="s">
        <v>1418</v>
      </c>
      <c r="X75" s="6" t="s">
        <v>1418</v>
      </c>
      <c r="Y75" s="4" t="s">
        <v>2006</v>
      </c>
      <c r="Z75" s="4" t="s">
        <v>2006</v>
      </c>
      <c r="AA75" s="20" t="str">
        <f t="shared" si="1"/>
        <v>NA</v>
      </c>
      <c r="AB75" s="6" t="s">
        <v>19</v>
      </c>
      <c r="AC75" s="5" t="s">
        <v>2085</v>
      </c>
      <c r="AD75" s="9">
        <v>9</v>
      </c>
      <c r="AE75" s="10">
        <v>0</v>
      </c>
      <c r="AF75" s="10">
        <v>0</v>
      </c>
      <c r="AG75" s="43">
        <v>0</v>
      </c>
      <c r="AH75" s="43">
        <v>0</v>
      </c>
      <c r="AI75" s="11">
        <v>1432500</v>
      </c>
      <c r="AJ75" s="11">
        <v>0</v>
      </c>
      <c r="AK75" s="11">
        <v>0</v>
      </c>
      <c r="AL75" s="6" t="s">
        <v>53</v>
      </c>
      <c r="AM75" s="21" t="s">
        <v>2269</v>
      </c>
      <c r="AN75" s="47">
        <v>0</v>
      </c>
      <c r="AO75" t="s">
        <v>28</v>
      </c>
    </row>
    <row r="76" spans="1:41" x14ac:dyDescent="0.25">
      <c r="A76" s="7">
        <v>3</v>
      </c>
      <c r="B76" s="7">
        <v>4314</v>
      </c>
      <c r="C76" s="4" t="s">
        <v>65</v>
      </c>
      <c r="D76" s="4" t="s">
        <v>66</v>
      </c>
      <c r="E76" s="4" t="s">
        <v>169</v>
      </c>
      <c r="F76" s="4" t="s">
        <v>19</v>
      </c>
      <c r="G76" s="4" t="s">
        <v>6</v>
      </c>
      <c r="H76" s="4" t="s">
        <v>8</v>
      </c>
      <c r="I76" s="4" t="s">
        <v>72</v>
      </c>
      <c r="J76" s="4" t="s">
        <v>205</v>
      </c>
      <c r="K76" s="6" t="s">
        <v>272</v>
      </c>
      <c r="L76" s="6"/>
      <c r="M76" s="6" t="s">
        <v>2205</v>
      </c>
      <c r="N76" s="6" t="s">
        <v>1375</v>
      </c>
      <c r="O76" s="21" t="s">
        <v>1375</v>
      </c>
      <c r="P76" s="8"/>
      <c r="Q76" s="6" t="s">
        <v>2056</v>
      </c>
      <c r="R76" s="6" t="s">
        <v>127</v>
      </c>
      <c r="S76" s="6" t="s">
        <v>28</v>
      </c>
      <c r="T76" s="6" t="s">
        <v>1418</v>
      </c>
      <c r="U76" s="6" t="s">
        <v>1418</v>
      </c>
      <c r="V76" s="6" t="s">
        <v>50</v>
      </c>
      <c r="W76" s="4" t="s">
        <v>1418</v>
      </c>
      <c r="X76" s="6" t="s">
        <v>1418</v>
      </c>
      <c r="Y76" s="4" t="s">
        <v>2006</v>
      </c>
      <c r="Z76" s="4" t="s">
        <v>2006</v>
      </c>
      <c r="AA76" s="20" t="str">
        <f t="shared" si="1"/>
        <v>NA</v>
      </c>
      <c r="AB76" s="6" t="s">
        <v>19</v>
      </c>
      <c r="AC76" s="5" t="s">
        <v>2089</v>
      </c>
      <c r="AD76" s="9">
        <v>0</v>
      </c>
      <c r="AE76" s="10">
        <v>0</v>
      </c>
      <c r="AF76" s="10">
        <v>0</v>
      </c>
      <c r="AG76" s="43">
        <v>0</v>
      </c>
      <c r="AH76" s="43">
        <v>0</v>
      </c>
      <c r="AI76" s="11">
        <v>6863526.0899999999</v>
      </c>
      <c r="AJ76" s="11">
        <v>0</v>
      </c>
      <c r="AK76" s="11">
        <v>277279.19</v>
      </c>
      <c r="AL76" s="6" t="s">
        <v>53</v>
      </c>
      <c r="AM76" s="21" t="s">
        <v>2269</v>
      </c>
      <c r="AN76" s="47">
        <v>0</v>
      </c>
      <c r="AO76" t="s">
        <v>28</v>
      </c>
    </row>
    <row r="77" spans="1:41" x14ac:dyDescent="0.25">
      <c r="A77" s="7">
        <v>3</v>
      </c>
      <c r="B77" s="7">
        <v>4317</v>
      </c>
      <c r="C77" s="4" t="s">
        <v>65</v>
      </c>
      <c r="D77" s="4" t="s">
        <v>66</v>
      </c>
      <c r="E77" s="4" t="s">
        <v>169</v>
      </c>
      <c r="F77" s="4" t="s">
        <v>180</v>
      </c>
      <c r="G77" s="4" t="s">
        <v>6</v>
      </c>
      <c r="H77" s="4" t="s">
        <v>8</v>
      </c>
      <c r="I77" s="4" t="s">
        <v>67</v>
      </c>
      <c r="J77" s="4" t="s">
        <v>205</v>
      </c>
      <c r="K77" s="6" t="s">
        <v>273</v>
      </c>
      <c r="L77" s="6"/>
      <c r="M77" s="6" t="s">
        <v>2205</v>
      </c>
      <c r="N77" s="6" t="s">
        <v>1372</v>
      </c>
      <c r="O77" s="21" t="s">
        <v>1372</v>
      </c>
      <c r="P77" s="8"/>
      <c r="Q77" s="6" t="s">
        <v>2056</v>
      </c>
      <c r="R77" s="6" t="s">
        <v>127</v>
      </c>
      <c r="S77" s="6" t="s">
        <v>28</v>
      </c>
      <c r="T77" s="6" t="s">
        <v>1418</v>
      </c>
      <c r="U77" s="6" t="s">
        <v>1418</v>
      </c>
      <c r="V77" s="6" t="s">
        <v>50</v>
      </c>
      <c r="W77" s="4" t="s">
        <v>1418</v>
      </c>
      <c r="X77" s="6" t="s">
        <v>1418</v>
      </c>
      <c r="Y77" s="4" t="s">
        <v>2006</v>
      </c>
      <c r="Z77" s="4" t="s">
        <v>2006</v>
      </c>
      <c r="AA77" s="20" t="str">
        <f t="shared" si="1"/>
        <v>NA</v>
      </c>
      <c r="AB77" s="6" t="s">
        <v>19</v>
      </c>
      <c r="AC77" s="5" t="s">
        <v>2088</v>
      </c>
      <c r="AD77" s="9">
        <v>0</v>
      </c>
      <c r="AE77" s="10">
        <v>0</v>
      </c>
      <c r="AF77" s="10">
        <v>0</v>
      </c>
      <c r="AG77" s="43">
        <v>0</v>
      </c>
      <c r="AH77" s="43">
        <v>0</v>
      </c>
      <c r="AI77" s="11">
        <v>638034.78</v>
      </c>
      <c r="AJ77" s="11">
        <v>0</v>
      </c>
      <c r="AK77" s="11">
        <v>0</v>
      </c>
      <c r="AL77" s="6" t="s">
        <v>53</v>
      </c>
      <c r="AM77" s="21" t="s">
        <v>2269</v>
      </c>
      <c r="AN77" s="47">
        <v>638034.78</v>
      </c>
      <c r="AO77" t="s">
        <v>28</v>
      </c>
    </row>
    <row r="78" spans="1:41" x14ac:dyDescent="0.25">
      <c r="A78" s="7">
        <v>3</v>
      </c>
      <c r="B78" s="7">
        <v>4318</v>
      </c>
      <c r="C78" s="4" t="s">
        <v>65</v>
      </c>
      <c r="D78" s="4" t="s">
        <v>66</v>
      </c>
      <c r="E78" s="4" t="s">
        <v>169</v>
      </c>
      <c r="F78" s="4" t="s">
        <v>19</v>
      </c>
      <c r="G78" s="4" t="s">
        <v>6</v>
      </c>
      <c r="H78" s="4" t="s">
        <v>8</v>
      </c>
      <c r="I78" s="4" t="s">
        <v>67</v>
      </c>
      <c r="J78" s="4" t="s">
        <v>205</v>
      </c>
      <c r="K78" s="6" t="s">
        <v>274</v>
      </c>
      <c r="L78" s="6"/>
      <c r="M78" s="6" t="s">
        <v>2205</v>
      </c>
      <c r="N78" s="6" t="s">
        <v>1376</v>
      </c>
      <c r="O78" s="21" t="s">
        <v>2503</v>
      </c>
      <c r="P78" s="8"/>
      <c r="Q78" s="6" t="s">
        <v>2056</v>
      </c>
      <c r="R78" s="6" t="s">
        <v>127</v>
      </c>
      <c r="S78" s="6" t="s">
        <v>28</v>
      </c>
      <c r="T78" s="6" t="s">
        <v>1418</v>
      </c>
      <c r="U78" s="6" t="s">
        <v>1418</v>
      </c>
      <c r="V78" s="6" t="s">
        <v>50</v>
      </c>
      <c r="W78" s="4" t="s">
        <v>1418</v>
      </c>
      <c r="X78" s="6" t="s">
        <v>1418</v>
      </c>
      <c r="Y78" s="4" t="s">
        <v>2006</v>
      </c>
      <c r="Z78" s="4" t="s">
        <v>2006</v>
      </c>
      <c r="AA78" s="20" t="str">
        <f t="shared" si="1"/>
        <v>NA</v>
      </c>
      <c r="AB78" s="6" t="s">
        <v>19</v>
      </c>
      <c r="AC78" s="5" t="s">
        <v>2088</v>
      </c>
      <c r="AD78" s="9">
        <v>0</v>
      </c>
      <c r="AE78" s="10">
        <v>0</v>
      </c>
      <c r="AF78" s="10">
        <v>0</v>
      </c>
      <c r="AG78" s="43">
        <v>0</v>
      </c>
      <c r="AH78" s="43">
        <v>0</v>
      </c>
      <c r="AI78" s="11">
        <v>1220894.5</v>
      </c>
      <c r="AJ78" s="11">
        <v>0</v>
      </c>
      <c r="AK78" s="11">
        <v>138303.99999999997</v>
      </c>
      <c r="AL78" s="6" t="s">
        <v>53</v>
      </c>
      <c r="AM78" s="21" t="s">
        <v>2269</v>
      </c>
      <c r="AN78" s="47">
        <v>276001.53000000003</v>
      </c>
      <c r="AO78" t="s">
        <v>28</v>
      </c>
    </row>
    <row r="79" spans="1:41" x14ac:dyDescent="0.25">
      <c r="A79" s="7">
        <v>3</v>
      </c>
      <c r="B79" s="7">
        <v>4320</v>
      </c>
      <c r="C79" s="4" t="s">
        <v>65</v>
      </c>
      <c r="D79" s="4" t="s">
        <v>66</v>
      </c>
      <c r="E79" s="4" t="s">
        <v>169</v>
      </c>
      <c r="F79" s="4" t="s">
        <v>19</v>
      </c>
      <c r="G79" s="4" t="s">
        <v>6</v>
      </c>
      <c r="H79" s="4" t="s">
        <v>8</v>
      </c>
      <c r="I79" s="4" t="s">
        <v>67</v>
      </c>
      <c r="J79" s="4" t="s">
        <v>205</v>
      </c>
      <c r="K79" s="6" t="s">
        <v>275</v>
      </c>
      <c r="L79" s="6"/>
      <c r="M79" s="6" t="s">
        <v>2205</v>
      </c>
      <c r="N79" s="6" t="s">
        <v>1375</v>
      </c>
      <c r="O79" s="21" t="s">
        <v>1375</v>
      </c>
      <c r="P79" s="8"/>
      <c r="Q79" s="6" t="s">
        <v>2056</v>
      </c>
      <c r="R79" s="6" t="s">
        <v>127</v>
      </c>
      <c r="S79" s="6" t="s">
        <v>28</v>
      </c>
      <c r="T79" s="6" t="s">
        <v>1418</v>
      </c>
      <c r="U79" s="6" t="s">
        <v>1418</v>
      </c>
      <c r="V79" s="6" t="s">
        <v>50</v>
      </c>
      <c r="W79" s="4" t="s">
        <v>1418</v>
      </c>
      <c r="X79" s="6" t="s">
        <v>1418</v>
      </c>
      <c r="Y79" s="4" t="s">
        <v>2006</v>
      </c>
      <c r="Z79" s="4" t="s">
        <v>2006</v>
      </c>
      <c r="AA79" s="20" t="str">
        <f t="shared" si="1"/>
        <v>NA</v>
      </c>
      <c r="AB79" s="6" t="s">
        <v>19</v>
      </c>
      <c r="AC79" s="5" t="s">
        <v>2088</v>
      </c>
      <c r="AD79" s="9">
        <v>0</v>
      </c>
      <c r="AE79" s="10">
        <v>0</v>
      </c>
      <c r="AF79" s="10">
        <v>0</v>
      </c>
      <c r="AG79" s="43">
        <v>0</v>
      </c>
      <c r="AH79" s="43">
        <v>0</v>
      </c>
      <c r="AI79" s="11">
        <v>1360100.09</v>
      </c>
      <c r="AJ79" s="11">
        <v>0</v>
      </c>
      <c r="AK79" s="11">
        <v>0</v>
      </c>
      <c r="AL79" s="6" t="s">
        <v>53</v>
      </c>
      <c r="AM79" s="21" t="s">
        <v>2269</v>
      </c>
      <c r="AN79" s="47">
        <v>162855.67999999999</v>
      </c>
      <c r="AO79" t="s">
        <v>28</v>
      </c>
    </row>
    <row r="80" spans="1:41" x14ac:dyDescent="0.25">
      <c r="A80" s="7">
        <v>3</v>
      </c>
      <c r="B80" s="7">
        <v>4321</v>
      </c>
      <c r="C80" s="4" t="s">
        <v>65</v>
      </c>
      <c r="D80" s="4" t="s">
        <v>66</v>
      </c>
      <c r="E80" s="4" t="s">
        <v>169</v>
      </c>
      <c r="F80" s="4" t="s">
        <v>19</v>
      </c>
      <c r="G80" s="4" t="s">
        <v>6</v>
      </c>
      <c r="H80" s="4" t="s">
        <v>8</v>
      </c>
      <c r="I80" s="4" t="s">
        <v>67</v>
      </c>
      <c r="J80" s="4" t="s">
        <v>205</v>
      </c>
      <c r="K80" s="6" t="s">
        <v>276</v>
      </c>
      <c r="L80" s="6"/>
      <c r="M80" s="6" t="s">
        <v>2205</v>
      </c>
      <c r="N80" s="6" t="s">
        <v>1375</v>
      </c>
      <c r="O80" s="21" t="s">
        <v>1375</v>
      </c>
      <c r="P80" s="8"/>
      <c r="Q80" s="6" t="s">
        <v>2056</v>
      </c>
      <c r="R80" s="6" t="s">
        <v>127</v>
      </c>
      <c r="S80" s="6" t="s">
        <v>28</v>
      </c>
      <c r="T80" s="6" t="s">
        <v>1418</v>
      </c>
      <c r="U80" s="6" t="s">
        <v>1418</v>
      </c>
      <c r="V80" s="6" t="s">
        <v>50</v>
      </c>
      <c r="W80" s="4" t="s">
        <v>1418</v>
      </c>
      <c r="X80" s="6" t="s">
        <v>1418</v>
      </c>
      <c r="Y80" s="4" t="s">
        <v>2006</v>
      </c>
      <c r="Z80" s="4" t="s">
        <v>2006</v>
      </c>
      <c r="AA80" s="20" t="str">
        <f t="shared" si="1"/>
        <v>NA</v>
      </c>
      <c r="AB80" s="6" t="s">
        <v>19</v>
      </c>
      <c r="AC80" s="5" t="s">
        <v>2088</v>
      </c>
      <c r="AD80" s="9">
        <v>0</v>
      </c>
      <c r="AE80" s="10">
        <v>0</v>
      </c>
      <c r="AF80" s="10">
        <v>0</v>
      </c>
      <c r="AG80" s="43">
        <v>0</v>
      </c>
      <c r="AH80" s="43">
        <v>0</v>
      </c>
      <c r="AI80" s="11">
        <v>6168657.7599999998</v>
      </c>
      <c r="AJ80" s="11">
        <v>0</v>
      </c>
      <c r="AK80" s="11">
        <v>573325.31000000006</v>
      </c>
      <c r="AL80" s="6" t="s">
        <v>53</v>
      </c>
      <c r="AM80" s="21" t="s">
        <v>2269</v>
      </c>
      <c r="AN80" s="47">
        <v>0</v>
      </c>
      <c r="AO80" t="s">
        <v>28</v>
      </c>
    </row>
    <row r="81" spans="1:41" x14ac:dyDescent="0.25">
      <c r="A81" s="7">
        <v>2</v>
      </c>
      <c r="B81" s="7">
        <v>4349</v>
      </c>
      <c r="C81" s="4" t="s">
        <v>65</v>
      </c>
      <c r="D81" s="4" t="s">
        <v>66</v>
      </c>
      <c r="E81" s="4" t="s">
        <v>169</v>
      </c>
      <c r="F81" s="4" t="s">
        <v>19</v>
      </c>
      <c r="G81" s="4" t="s">
        <v>6</v>
      </c>
      <c r="H81" s="4" t="s">
        <v>8</v>
      </c>
      <c r="I81" s="4" t="s">
        <v>73</v>
      </c>
      <c r="J81" s="4" t="s">
        <v>205</v>
      </c>
      <c r="K81" s="6" t="s">
        <v>277</v>
      </c>
      <c r="L81" s="6"/>
      <c r="M81" s="6" t="s">
        <v>2205</v>
      </c>
      <c r="N81" s="6" t="s">
        <v>1372</v>
      </c>
      <c r="O81" s="21" t="s">
        <v>1372</v>
      </c>
      <c r="P81" s="8"/>
      <c r="Q81" s="6" t="s">
        <v>2058</v>
      </c>
      <c r="R81" s="6" t="s">
        <v>1463</v>
      </c>
      <c r="S81" s="6" t="s">
        <v>53</v>
      </c>
      <c r="T81" s="6" t="s">
        <v>27</v>
      </c>
      <c r="U81" s="6" t="s">
        <v>2066</v>
      </c>
      <c r="V81" s="6" t="s">
        <v>2184</v>
      </c>
      <c r="W81" s="4" t="s">
        <v>2140</v>
      </c>
      <c r="X81" s="6" t="s">
        <v>1418</v>
      </c>
      <c r="Y81" s="4" t="s">
        <v>2006</v>
      </c>
      <c r="Z81" s="4" t="s">
        <v>2006</v>
      </c>
      <c r="AA81" s="20" t="str">
        <f t="shared" si="1"/>
        <v>NA</v>
      </c>
      <c r="AB81" s="6" t="s">
        <v>19</v>
      </c>
      <c r="AC81" s="5" t="s">
        <v>2087</v>
      </c>
      <c r="AD81" s="9">
        <v>0</v>
      </c>
      <c r="AE81" s="10">
        <v>0</v>
      </c>
      <c r="AF81" s="10">
        <v>0</v>
      </c>
      <c r="AG81" s="43">
        <v>0</v>
      </c>
      <c r="AH81" s="43">
        <v>0</v>
      </c>
      <c r="AI81" s="11">
        <v>286500</v>
      </c>
      <c r="AJ81" s="11">
        <v>0</v>
      </c>
      <c r="AK81" s="11">
        <v>0</v>
      </c>
      <c r="AL81" s="6" t="s">
        <v>53</v>
      </c>
      <c r="AM81" s="21" t="s">
        <v>2269</v>
      </c>
      <c r="AN81" s="47">
        <v>0</v>
      </c>
      <c r="AO81" t="s">
        <v>28</v>
      </c>
    </row>
    <row r="82" spans="1:41" x14ac:dyDescent="0.25">
      <c r="A82" s="7">
        <v>3</v>
      </c>
      <c r="B82" s="7">
        <v>6069</v>
      </c>
      <c r="C82" s="4" t="s">
        <v>65</v>
      </c>
      <c r="D82" s="4" t="s">
        <v>66</v>
      </c>
      <c r="E82" s="4" t="s">
        <v>169</v>
      </c>
      <c r="F82" s="4" t="s">
        <v>19</v>
      </c>
      <c r="G82" s="4" t="s">
        <v>14</v>
      </c>
      <c r="H82" s="4" t="s">
        <v>2128</v>
      </c>
      <c r="I82" s="4" t="s">
        <v>69</v>
      </c>
      <c r="J82" s="4" t="s">
        <v>205</v>
      </c>
      <c r="K82" s="6" t="s">
        <v>2245</v>
      </c>
      <c r="L82" s="6"/>
      <c r="M82" s="6" t="s">
        <v>2082</v>
      </c>
      <c r="N82" s="6" t="s">
        <v>2082</v>
      </c>
      <c r="O82" s="21" t="s">
        <v>2082</v>
      </c>
      <c r="P82" s="8"/>
      <c r="Q82" s="6" t="s">
        <v>2063</v>
      </c>
      <c r="R82" s="6" t="s">
        <v>2129</v>
      </c>
      <c r="S82" s="6" t="s">
        <v>28</v>
      </c>
      <c r="T82" s="6" t="s">
        <v>1418</v>
      </c>
      <c r="U82" s="6" t="s">
        <v>1418</v>
      </c>
      <c r="V82" s="6" t="s">
        <v>50</v>
      </c>
      <c r="W82" s="4" t="s">
        <v>1418</v>
      </c>
      <c r="X82" s="6" t="s">
        <v>1418</v>
      </c>
      <c r="Y82" s="4" t="s">
        <v>2006</v>
      </c>
      <c r="Z82" s="4" t="s">
        <v>2006</v>
      </c>
      <c r="AA82" s="20" t="str">
        <f t="shared" si="1"/>
        <v>NA</v>
      </c>
      <c r="AB82" s="6" t="s">
        <v>19</v>
      </c>
      <c r="AC82" s="5" t="s">
        <v>2084</v>
      </c>
      <c r="AD82" s="9">
        <v>0</v>
      </c>
      <c r="AE82" s="10">
        <v>0</v>
      </c>
      <c r="AF82" s="10">
        <v>0</v>
      </c>
      <c r="AG82" s="43">
        <v>0</v>
      </c>
      <c r="AH82" s="43">
        <v>0</v>
      </c>
      <c r="AI82" s="11">
        <v>3500000</v>
      </c>
      <c r="AJ82" s="11">
        <v>0</v>
      </c>
      <c r="AK82" s="11">
        <v>0</v>
      </c>
      <c r="AL82" s="6" t="s">
        <v>53</v>
      </c>
      <c r="AM82" s="21" t="s">
        <v>2269</v>
      </c>
      <c r="AN82" s="47">
        <v>0</v>
      </c>
      <c r="AO82" t="s">
        <v>28</v>
      </c>
    </row>
    <row r="83" spans="1:41" x14ac:dyDescent="0.25">
      <c r="A83" s="7">
        <v>3</v>
      </c>
      <c r="B83" s="7">
        <v>6070</v>
      </c>
      <c r="C83" s="4" t="s">
        <v>65</v>
      </c>
      <c r="D83" s="4" t="s">
        <v>66</v>
      </c>
      <c r="E83" s="4" t="s">
        <v>169</v>
      </c>
      <c r="F83" s="4" t="s">
        <v>19</v>
      </c>
      <c r="G83" s="4" t="s">
        <v>14</v>
      </c>
      <c r="H83" s="4" t="s">
        <v>2128</v>
      </c>
      <c r="I83" s="4" t="s">
        <v>202</v>
      </c>
      <c r="J83" s="4" t="s">
        <v>205</v>
      </c>
      <c r="K83" s="6" t="s">
        <v>2246</v>
      </c>
      <c r="L83" s="6"/>
      <c r="M83" s="6" t="s">
        <v>2082</v>
      </c>
      <c r="N83" s="6" t="s">
        <v>2082</v>
      </c>
      <c r="O83" s="21" t="s">
        <v>2082</v>
      </c>
      <c r="P83" s="8"/>
      <c r="Q83" s="6" t="s">
        <v>2063</v>
      </c>
      <c r="R83" s="6" t="s">
        <v>2129</v>
      </c>
      <c r="S83" s="6" t="s">
        <v>28</v>
      </c>
      <c r="T83" s="6" t="s">
        <v>1418</v>
      </c>
      <c r="U83" s="6" t="s">
        <v>1418</v>
      </c>
      <c r="V83" s="6" t="s">
        <v>50</v>
      </c>
      <c r="W83" s="4" t="s">
        <v>1418</v>
      </c>
      <c r="X83" s="6" t="s">
        <v>1418</v>
      </c>
      <c r="Y83" s="4" t="s">
        <v>2006</v>
      </c>
      <c r="Z83" s="4" t="s">
        <v>2006</v>
      </c>
      <c r="AA83" s="20" t="str">
        <f t="shared" si="1"/>
        <v>NA</v>
      </c>
      <c r="AB83" s="6" t="s">
        <v>19</v>
      </c>
      <c r="AC83" s="5" t="s">
        <v>2085</v>
      </c>
      <c r="AD83" s="9">
        <v>0</v>
      </c>
      <c r="AE83" s="10">
        <v>0</v>
      </c>
      <c r="AF83" s="10">
        <v>0</v>
      </c>
      <c r="AG83" s="43">
        <v>0</v>
      </c>
      <c r="AH83" s="43">
        <v>0</v>
      </c>
      <c r="AI83" s="11">
        <v>3500000</v>
      </c>
      <c r="AJ83" s="11">
        <v>0</v>
      </c>
      <c r="AK83" s="11">
        <v>0</v>
      </c>
      <c r="AL83" s="6" t="s">
        <v>53</v>
      </c>
      <c r="AM83" s="21" t="s">
        <v>2269</v>
      </c>
      <c r="AN83" s="47">
        <v>0</v>
      </c>
      <c r="AO83" t="s">
        <v>28</v>
      </c>
    </row>
    <row r="84" spans="1:41" x14ac:dyDescent="0.25">
      <c r="A84" s="7">
        <v>3</v>
      </c>
      <c r="B84" s="7">
        <v>6066</v>
      </c>
      <c r="C84" s="4" t="s">
        <v>65</v>
      </c>
      <c r="D84" s="4" t="s">
        <v>66</v>
      </c>
      <c r="E84" s="4" t="s">
        <v>169</v>
      </c>
      <c r="F84" s="4" t="s">
        <v>19</v>
      </c>
      <c r="G84" s="4" t="s">
        <v>14</v>
      </c>
      <c r="H84" s="4" t="s">
        <v>2128</v>
      </c>
      <c r="I84" s="4" t="s">
        <v>73</v>
      </c>
      <c r="J84" s="4" t="s">
        <v>205</v>
      </c>
      <c r="K84" s="6" t="s">
        <v>2127</v>
      </c>
      <c r="L84" s="6"/>
      <c r="M84" s="6" t="s">
        <v>2082</v>
      </c>
      <c r="N84" s="6" t="s">
        <v>2082</v>
      </c>
      <c r="O84" s="21" t="s">
        <v>2082</v>
      </c>
      <c r="P84" s="8"/>
      <c r="Q84" s="6" t="s">
        <v>2063</v>
      </c>
      <c r="R84" s="6" t="s">
        <v>1464</v>
      </c>
      <c r="S84" s="6" t="s">
        <v>28</v>
      </c>
      <c r="T84" s="6" t="s">
        <v>1418</v>
      </c>
      <c r="U84" s="6" t="s">
        <v>1418</v>
      </c>
      <c r="V84" s="6" t="s">
        <v>50</v>
      </c>
      <c r="W84" s="4" t="s">
        <v>1418</v>
      </c>
      <c r="X84" s="6" t="s">
        <v>1418</v>
      </c>
      <c r="Y84" s="4" t="s">
        <v>2006</v>
      </c>
      <c r="Z84" s="4" t="s">
        <v>2006</v>
      </c>
      <c r="AA84" s="20" t="str">
        <f t="shared" si="1"/>
        <v>NA</v>
      </c>
      <c r="AB84" s="6" t="s">
        <v>19</v>
      </c>
      <c r="AC84" s="5" t="s">
        <v>2087</v>
      </c>
      <c r="AD84" s="9">
        <v>0</v>
      </c>
      <c r="AE84" s="10">
        <v>0</v>
      </c>
      <c r="AF84" s="10">
        <v>0</v>
      </c>
      <c r="AG84" s="43">
        <v>0</v>
      </c>
      <c r="AH84" s="43">
        <v>0</v>
      </c>
      <c r="AI84" s="11">
        <v>3500000</v>
      </c>
      <c r="AJ84" s="11">
        <v>0</v>
      </c>
      <c r="AK84" s="11">
        <v>0</v>
      </c>
      <c r="AL84" s="6" t="s">
        <v>53</v>
      </c>
      <c r="AM84" s="21" t="s">
        <v>2269</v>
      </c>
      <c r="AN84" s="47">
        <v>0</v>
      </c>
      <c r="AO84" t="s">
        <v>28</v>
      </c>
    </row>
    <row r="85" spans="1:41" x14ac:dyDescent="0.25">
      <c r="A85" s="7">
        <v>3</v>
      </c>
      <c r="B85" s="7">
        <v>4409</v>
      </c>
      <c r="C85" s="4" t="s">
        <v>65</v>
      </c>
      <c r="D85" s="4" t="s">
        <v>66</v>
      </c>
      <c r="E85" s="4" t="s">
        <v>169</v>
      </c>
      <c r="F85" s="4" t="s">
        <v>28</v>
      </c>
      <c r="G85" s="4" t="s">
        <v>6</v>
      </c>
      <c r="H85" s="4" t="s">
        <v>8</v>
      </c>
      <c r="I85" s="4" t="s">
        <v>68</v>
      </c>
      <c r="J85" s="4" t="s">
        <v>2100</v>
      </c>
      <c r="K85" s="6" t="s">
        <v>278</v>
      </c>
      <c r="L85" s="6"/>
      <c r="M85" s="6" t="s">
        <v>1374</v>
      </c>
      <c r="N85" s="6" t="s">
        <v>1374</v>
      </c>
      <c r="O85" s="21" t="s">
        <v>1374</v>
      </c>
      <c r="P85" s="8"/>
      <c r="Q85" s="6" t="s">
        <v>2056</v>
      </c>
      <c r="R85" s="6" t="s">
        <v>127</v>
      </c>
      <c r="S85" s="6" t="s">
        <v>28</v>
      </c>
      <c r="T85" s="6" t="s">
        <v>1418</v>
      </c>
      <c r="U85" s="6" t="s">
        <v>1418</v>
      </c>
      <c r="V85" s="6" t="s">
        <v>50</v>
      </c>
      <c r="W85" s="4" t="s">
        <v>1418</v>
      </c>
      <c r="X85" s="6" t="s">
        <v>1418</v>
      </c>
      <c r="Y85" s="4" t="s">
        <v>2006</v>
      </c>
      <c r="Z85" s="4" t="s">
        <v>2006</v>
      </c>
      <c r="AA85" s="20" t="str">
        <f t="shared" si="1"/>
        <v>NA</v>
      </c>
      <c r="AB85" s="6" t="s">
        <v>19</v>
      </c>
      <c r="AC85" s="5" t="s">
        <v>2086</v>
      </c>
      <c r="AD85" s="9">
        <v>0</v>
      </c>
      <c r="AE85" s="10">
        <v>0</v>
      </c>
      <c r="AF85" s="10">
        <v>0</v>
      </c>
      <c r="AG85" s="43">
        <v>0</v>
      </c>
      <c r="AH85" s="43">
        <v>0</v>
      </c>
      <c r="AI85" s="11">
        <v>2717157.16</v>
      </c>
      <c r="AJ85" s="11">
        <v>0</v>
      </c>
      <c r="AK85" s="11">
        <v>97322.439999999988</v>
      </c>
      <c r="AL85" s="6" t="s">
        <v>53</v>
      </c>
      <c r="AM85" s="21" t="s">
        <v>2269</v>
      </c>
      <c r="AN85" s="47">
        <v>71742.97</v>
      </c>
      <c r="AO85" t="s">
        <v>28</v>
      </c>
    </row>
    <row r="86" spans="1:41" x14ac:dyDescent="0.25">
      <c r="A86" s="7">
        <v>3</v>
      </c>
      <c r="B86" s="7">
        <v>4413</v>
      </c>
      <c r="C86" s="4" t="s">
        <v>65</v>
      </c>
      <c r="D86" s="4" t="s">
        <v>66</v>
      </c>
      <c r="E86" s="4" t="s">
        <v>169</v>
      </c>
      <c r="F86" s="4" t="s">
        <v>19</v>
      </c>
      <c r="G86" s="4" t="s">
        <v>6</v>
      </c>
      <c r="H86" s="4" t="s">
        <v>8</v>
      </c>
      <c r="I86" s="4" t="s">
        <v>67</v>
      </c>
      <c r="J86" s="4" t="s">
        <v>205</v>
      </c>
      <c r="K86" s="6" t="s">
        <v>279</v>
      </c>
      <c r="L86" s="6"/>
      <c r="M86" s="6" t="s">
        <v>1388</v>
      </c>
      <c r="N86" s="6" t="s">
        <v>1377</v>
      </c>
      <c r="O86" s="21" t="s">
        <v>1388</v>
      </c>
      <c r="P86" s="8"/>
      <c r="Q86" s="6" t="s">
        <v>2056</v>
      </c>
      <c r="R86" s="6" t="s">
        <v>127</v>
      </c>
      <c r="S86" s="6" t="s">
        <v>28</v>
      </c>
      <c r="T86" s="6" t="s">
        <v>1418</v>
      </c>
      <c r="U86" s="6" t="s">
        <v>1418</v>
      </c>
      <c r="V86" s="6" t="s">
        <v>50</v>
      </c>
      <c r="W86" s="4" t="s">
        <v>1418</v>
      </c>
      <c r="X86" s="6" t="s">
        <v>1418</v>
      </c>
      <c r="Y86" s="4" t="s">
        <v>2006</v>
      </c>
      <c r="Z86" s="4" t="s">
        <v>2006</v>
      </c>
      <c r="AA86" s="20" t="str">
        <f t="shared" si="1"/>
        <v>NA</v>
      </c>
      <c r="AB86" s="6" t="s">
        <v>19</v>
      </c>
      <c r="AC86" s="5" t="s">
        <v>2088</v>
      </c>
      <c r="AD86" s="9">
        <v>0</v>
      </c>
      <c r="AE86" s="10">
        <v>0</v>
      </c>
      <c r="AF86" s="10">
        <v>0</v>
      </c>
      <c r="AG86" s="43">
        <v>0</v>
      </c>
      <c r="AH86" s="43">
        <v>0</v>
      </c>
      <c r="AI86" s="11">
        <v>7001570.3099999996</v>
      </c>
      <c r="AJ86" s="11">
        <v>0</v>
      </c>
      <c r="AK86" s="11">
        <v>3498661.5600000005</v>
      </c>
      <c r="AL86" s="6" t="s">
        <v>53</v>
      </c>
      <c r="AM86" s="21" t="s">
        <v>2269</v>
      </c>
      <c r="AN86" s="47">
        <v>0</v>
      </c>
      <c r="AO86" t="s">
        <v>28</v>
      </c>
    </row>
    <row r="87" spans="1:41" x14ac:dyDescent="0.25">
      <c r="A87" s="7">
        <v>3</v>
      </c>
      <c r="B87" s="7">
        <v>4417</v>
      </c>
      <c r="C87" s="4" t="s">
        <v>65</v>
      </c>
      <c r="D87" s="4" t="s">
        <v>66</v>
      </c>
      <c r="E87" s="4" t="s">
        <v>169</v>
      </c>
      <c r="F87" s="4" t="s">
        <v>19</v>
      </c>
      <c r="G87" s="4" t="s">
        <v>6</v>
      </c>
      <c r="H87" s="4" t="s">
        <v>8</v>
      </c>
      <c r="I87" s="4" t="s">
        <v>68</v>
      </c>
      <c r="J87" s="4" t="s">
        <v>205</v>
      </c>
      <c r="K87" s="6" t="s">
        <v>280</v>
      </c>
      <c r="L87" s="6"/>
      <c r="M87" s="6" t="s">
        <v>1388</v>
      </c>
      <c r="N87" s="6" t="s">
        <v>1377</v>
      </c>
      <c r="O87" s="21" t="s">
        <v>1388</v>
      </c>
      <c r="P87" s="8"/>
      <c r="Q87" s="6" t="s">
        <v>2056</v>
      </c>
      <c r="R87" s="6" t="s">
        <v>127</v>
      </c>
      <c r="S87" s="6" t="s">
        <v>28</v>
      </c>
      <c r="T87" s="6" t="s">
        <v>1418</v>
      </c>
      <c r="U87" s="6" t="s">
        <v>1418</v>
      </c>
      <c r="V87" s="6" t="s">
        <v>50</v>
      </c>
      <c r="W87" s="4" t="s">
        <v>1418</v>
      </c>
      <c r="X87" s="6" t="s">
        <v>1418</v>
      </c>
      <c r="Y87" s="4" t="s">
        <v>2006</v>
      </c>
      <c r="Z87" s="4" t="s">
        <v>2006</v>
      </c>
      <c r="AA87" s="20" t="str">
        <f t="shared" si="1"/>
        <v>NA</v>
      </c>
      <c r="AB87" s="6" t="s">
        <v>19</v>
      </c>
      <c r="AC87" s="5" t="s">
        <v>2086</v>
      </c>
      <c r="AD87" s="9">
        <v>0</v>
      </c>
      <c r="AE87" s="10">
        <v>0</v>
      </c>
      <c r="AF87" s="10">
        <v>0</v>
      </c>
      <c r="AG87" s="43">
        <v>0</v>
      </c>
      <c r="AH87" s="43">
        <v>0</v>
      </c>
      <c r="AI87" s="11">
        <v>2432102.4500000002</v>
      </c>
      <c r="AJ87" s="11">
        <v>0</v>
      </c>
      <c r="AK87" s="11">
        <v>1082748.83</v>
      </c>
      <c r="AL87" s="6" t="s">
        <v>53</v>
      </c>
      <c r="AM87" s="21" t="s">
        <v>2269</v>
      </c>
      <c r="AN87" s="47">
        <v>0</v>
      </c>
      <c r="AO87" t="s">
        <v>28</v>
      </c>
    </row>
    <row r="88" spans="1:41" x14ac:dyDescent="0.25">
      <c r="A88" s="7">
        <v>3</v>
      </c>
      <c r="B88" s="7">
        <v>4418</v>
      </c>
      <c r="C88" s="4" t="s">
        <v>65</v>
      </c>
      <c r="D88" s="4" t="s">
        <v>66</v>
      </c>
      <c r="E88" s="4" t="s">
        <v>169</v>
      </c>
      <c r="F88" s="4" t="s">
        <v>28</v>
      </c>
      <c r="G88" s="4" t="s">
        <v>6</v>
      </c>
      <c r="H88" s="4" t="s">
        <v>8</v>
      </c>
      <c r="I88" s="4" t="s">
        <v>71</v>
      </c>
      <c r="J88" s="4" t="s">
        <v>2100</v>
      </c>
      <c r="K88" s="6" t="s">
        <v>281</v>
      </c>
      <c r="L88" s="6"/>
      <c r="M88" s="6" t="s">
        <v>1374</v>
      </c>
      <c r="N88" s="6" t="s">
        <v>1374</v>
      </c>
      <c r="O88" s="21" t="s">
        <v>1374</v>
      </c>
      <c r="P88" s="8"/>
      <c r="Q88" s="6" t="s">
        <v>2056</v>
      </c>
      <c r="R88" s="6" t="s">
        <v>127</v>
      </c>
      <c r="S88" s="6" t="s">
        <v>28</v>
      </c>
      <c r="T88" s="6" t="s">
        <v>1418</v>
      </c>
      <c r="U88" s="6" t="s">
        <v>1418</v>
      </c>
      <c r="V88" s="6" t="s">
        <v>50</v>
      </c>
      <c r="W88" s="4" t="s">
        <v>1418</v>
      </c>
      <c r="X88" s="6" t="s">
        <v>1418</v>
      </c>
      <c r="Y88" s="4" t="s">
        <v>2006</v>
      </c>
      <c r="Z88" s="4" t="s">
        <v>2006</v>
      </c>
      <c r="AA88" s="20" t="str">
        <f t="shared" si="1"/>
        <v>NA</v>
      </c>
      <c r="AB88" s="6" t="s">
        <v>19</v>
      </c>
      <c r="AC88" s="5" t="s">
        <v>2091</v>
      </c>
      <c r="AD88" s="9">
        <v>0</v>
      </c>
      <c r="AE88" s="10">
        <v>0</v>
      </c>
      <c r="AF88" s="10">
        <v>0</v>
      </c>
      <c r="AG88" s="43">
        <v>0</v>
      </c>
      <c r="AH88" s="43">
        <v>0</v>
      </c>
      <c r="AI88" s="11">
        <v>10765</v>
      </c>
      <c r="AJ88" s="11">
        <v>0</v>
      </c>
      <c r="AK88" s="11">
        <v>0</v>
      </c>
      <c r="AL88" s="6" t="s">
        <v>53</v>
      </c>
      <c r="AM88" s="21" t="s">
        <v>2269</v>
      </c>
      <c r="AN88" s="47">
        <v>0</v>
      </c>
      <c r="AO88" t="s">
        <v>28</v>
      </c>
    </row>
    <row r="89" spans="1:41" x14ac:dyDescent="0.25">
      <c r="A89" s="7">
        <v>3</v>
      </c>
      <c r="B89" s="7">
        <v>4435</v>
      </c>
      <c r="C89" s="4" t="s">
        <v>65</v>
      </c>
      <c r="D89" s="4" t="s">
        <v>66</v>
      </c>
      <c r="E89" s="4" t="s">
        <v>169</v>
      </c>
      <c r="F89" s="4" t="s">
        <v>19</v>
      </c>
      <c r="G89" s="4" t="s">
        <v>6</v>
      </c>
      <c r="H89" s="4" t="s">
        <v>7</v>
      </c>
      <c r="I89" s="4" t="s">
        <v>70</v>
      </c>
      <c r="J89" s="4" t="s">
        <v>203</v>
      </c>
      <c r="K89" s="6" t="s">
        <v>282</v>
      </c>
      <c r="L89" s="6"/>
      <c r="M89" s="6" t="s">
        <v>2250</v>
      </c>
      <c r="N89" s="6" t="s">
        <v>1378</v>
      </c>
      <c r="O89" s="21" t="s">
        <v>2505</v>
      </c>
      <c r="P89" s="8"/>
      <c r="Q89" s="6" t="s">
        <v>2055</v>
      </c>
      <c r="R89" s="6" t="s">
        <v>1465</v>
      </c>
      <c r="S89" s="6" t="s">
        <v>28</v>
      </c>
      <c r="T89" s="6" t="s">
        <v>1418</v>
      </c>
      <c r="U89" s="6" t="s">
        <v>1418</v>
      </c>
      <c r="V89" s="6" t="s">
        <v>50</v>
      </c>
      <c r="W89" s="4" t="s">
        <v>1418</v>
      </c>
      <c r="X89" s="6" t="s">
        <v>1418</v>
      </c>
      <c r="Y89" s="4" t="s">
        <v>2006</v>
      </c>
      <c r="Z89" s="4" t="s">
        <v>2006</v>
      </c>
      <c r="AA89" s="20" t="str">
        <f t="shared" si="1"/>
        <v>NA</v>
      </c>
      <c r="AB89" s="6" t="s">
        <v>19</v>
      </c>
      <c r="AC89" s="5" t="s">
        <v>2088</v>
      </c>
      <c r="AD89" s="9">
        <v>45</v>
      </c>
      <c r="AE89" s="10">
        <v>0</v>
      </c>
      <c r="AF89" s="10">
        <v>0</v>
      </c>
      <c r="AG89" s="43">
        <v>0</v>
      </c>
      <c r="AH89" s="43">
        <v>0</v>
      </c>
      <c r="AI89" s="11">
        <v>680421.27</v>
      </c>
      <c r="AJ89" s="11">
        <v>0</v>
      </c>
      <c r="AK89" s="11">
        <v>159609.97</v>
      </c>
      <c r="AL89" s="6" t="s">
        <v>53</v>
      </c>
      <c r="AM89" s="21" t="s">
        <v>2269</v>
      </c>
      <c r="AN89" s="47">
        <v>0</v>
      </c>
      <c r="AO89" t="s">
        <v>28</v>
      </c>
    </row>
    <row r="90" spans="1:41" x14ac:dyDescent="0.25">
      <c r="A90" s="7">
        <v>3</v>
      </c>
      <c r="B90" s="7">
        <v>4440</v>
      </c>
      <c r="C90" s="4" t="s">
        <v>65</v>
      </c>
      <c r="D90" s="4" t="s">
        <v>66</v>
      </c>
      <c r="E90" s="4" t="s">
        <v>169</v>
      </c>
      <c r="F90" s="4" t="s">
        <v>19</v>
      </c>
      <c r="G90" s="4" t="s">
        <v>6</v>
      </c>
      <c r="H90" s="4" t="s">
        <v>8</v>
      </c>
      <c r="I90" s="4" t="s">
        <v>70</v>
      </c>
      <c r="J90" s="4" t="s">
        <v>205</v>
      </c>
      <c r="K90" s="6" t="s">
        <v>283</v>
      </c>
      <c r="L90" s="6"/>
      <c r="M90" s="6" t="s">
        <v>1388</v>
      </c>
      <c r="N90" s="6" t="s">
        <v>1377</v>
      </c>
      <c r="O90" s="21" t="s">
        <v>1388</v>
      </c>
      <c r="P90" s="8"/>
      <c r="Q90" s="6" t="s">
        <v>2055</v>
      </c>
      <c r="R90" s="6" t="s">
        <v>1466</v>
      </c>
      <c r="S90" s="6" t="s">
        <v>28</v>
      </c>
      <c r="T90" s="6" t="s">
        <v>1418</v>
      </c>
      <c r="U90" s="6" t="s">
        <v>1418</v>
      </c>
      <c r="V90" s="6" t="s">
        <v>50</v>
      </c>
      <c r="W90" s="4" t="s">
        <v>1418</v>
      </c>
      <c r="X90" s="6" t="s">
        <v>1418</v>
      </c>
      <c r="Y90" s="4" t="s">
        <v>2006</v>
      </c>
      <c r="Z90" s="4" t="s">
        <v>2006</v>
      </c>
      <c r="AA90" s="20" t="str">
        <f t="shared" si="1"/>
        <v>NA</v>
      </c>
      <c r="AB90" s="6" t="s">
        <v>19</v>
      </c>
      <c r="AC90" s="5" t="s">
        <v>2088</v>
      </c>
      <c r="AD90" s="9">
        <v>58</v>
      </c>
      <c r="AE90" s="10">
        <v>0</v>
      </c>
      <c r="AF90" s="10">
        <v>0</v>
      </c>
      <c r="AG90" s="43">
        <v>0</v>
      </c>
      <c r="AH90" s="43">
        <v>0</v>
      </c>
      <c r="AI90" s="11">
        <v>14338530.990000004</v>
      </c>
      <c r="AJ90" s="11">
        <v>0</v>
      </c>
      <c r="AK90" s="11">
        <v>7172265.8900000006</v>
      </c>
      <c r="AL90" s="6" t="s">
        <v>53</v>
      </c>
      <c r="AM90" s="21" t="s">
        <v>2269</v>
      </c>
      <c r="AN90" s="47">
        <v>0</v>
      </c>
      <c r="AO90" t="s">
        <v>28</v>
      </c>
    </row>
    <row r="91" spans="1:41" x14ac:dyDescent="0.25">
      <c r="A91" s="7">
        <v>3</v>
      </c>
      <c r="B91" s="7">
        <v>4453</v>
      </c>
      <c r="C91" s="4" t="s">
        <v>65</v>
      </c>
      <c r="D91" s="4" t="s">
        <v>66</v>
      </c>
      <c r="E91" s="4" t="s">
        <v>169</v>
      </c>
      <c r="F91" s="4" t="s">
        <v>19</v>
      </c>
      <c r="G91" s="4" t="s">
        <v>6</v>
      </c>
      <c r="H91" s="4" t="s">
        <v>8</v>
      </c>
      <c r="I91" s="4" t="s">
        <v>71</v>
      </c>
      <c r="J91" s="4" t="s">
        <v>205</v>
      </c>
      <c r="K91" s="6" t="s">
        <v>284</v>
      </c>
      <c r="L91" s="6"/>
      <c r="M91" s="6" t="s">
        <v>1388</v>
      </c>
      <c r="N91" s="6" t="s">
        <v>1377</v>
      </c>
      <c r="O91" s="21" t="s">
        <v>1388</v>
      </c>
      <c r="P91" s="8"/>
      <c r="Q91" s="6" t="s">
        <v>2055</v>
      </c>
      <c r="R91" s="6" t="s">
        <v>1467</v>
      </c>
      <c r="S91" s="6" t="s">
        <v>28</v>
      </c>
      <c r="T91" s="6" t="s">
        <v>1418</v>
      </c>
      <c r="U91" s="6" t="s">
        <v>1418</v>
      </c>
      <c r="V91" s="6" t="s">
        <v>50</v>
      </c>
      <c r="W91" s="4" t="s">
        <v>1418</v>
      </c>
      <c r="X91" s="6" t="s">
        <v>1418</v>
      </c>
      <c r="Y91" s="4" t="s">
        <v>2006</v>
      </c>
      <c r="Z91" s="4" t="s">
        <v>2006</v>
      </c>
      <c r="AA91" s="20" t="str">
        <f t="shared" si="1"/>
        <v>NA</v>
      </c>
      <c r="AB91" s="6" t="s">
        <v>19</v>
      </c>
      <c r="AC91" s="5" t="s">
        <v>2091</v>
      </c>
      <c r="AD91" s="9">
        <v>8</v>
      </c>
      <c r="AE91" s="10">
        <v>0</v>
      </c>
      <c r="AF91" s="10">
        <v>0</v>
      </c>
      <c r="AG91" s="43">
        <v>0</v>
      </c>
      <c r="AH91" s="43">
        <v>0</v>
      </c>
      <c r="AI91" s="11">
        <v>2677.61</v>
      </c>
      <c r="AJ91" s="11">
        <v>0</v>
      </c>
      <c r="AK91" s="11">
        <v>0</v>
      </c>
      <c r="AL91" s="6" t="s">
        <v>53</v>
      </c>
      <c r="AM91" s="21" t="s">
        <v>2269</v>
      </c>
      <c r="AN91" s="47">
        <v>0</v>
      </c>
      <c r="AO91" t="s">
        <v>28</v>
      </c>
    </row>
    <row r="92" spans="1:41" x14ac:dyDescent="0.25">
      <c r="A92" s="7">
        <v>3</v>
      </c>
      <c r="B92" s="7">
        <v>4464</v>
      </c>
      <c r="C92" s="4" t="s">
        <v>65</v>
      </c>
      <c r="D92" s="4" t="s">
        <v>66</v>
      </c>
      <c r="E92" s="4" t="s">
        <v>169</v>
      </c>
      <c r="F92" s="4" t="s">
        <v>19</v>
      </c>
      <c r="G92" s="4" t="s">
        <v>6</v>
      </c>
      <c r="H92" s="4" t="s">
        <v>8</v>
      </c>
      <c r="I92" s="4" t="s">
        <v>202</v>
      </c>
      <c r="J92" s="4" t="s">
        <v>205</v>
      </c>
      <c r="K92" s="6" t="s">
        <v>285</v>
      </c>
      <c r="L92" s="6"/>
      <c r="M92" s="6" t="s">
        <v>1388</v>
      </c>
      <c r="N92" s="6" t="s">
        <v>1377</v>
      </c>
      <c r="O92" s="21" t="s">
        <v>1388</v>
      </c>
      <c r="P92" s="8"/>
      <c r="Q92" s="6" t="s">
        <v>2055</v>
      </c>
      <c r="R92" s="6" t="s">
        <v>1468</v>
      </c>
      <c r="S92" s="6" t="s">
        <v>28</v>
      </c>
      <c r="T92" s="6" t="s">
        <v>1418</v>
      </c>
      <c r="U92" s="6" t="s">
        <v>1418</v>
      </c>
      <c r="V92" s="6" t="s">
        <v>50</v>
      </c>
      <c r="W92" s="4" t="s">
        <v>1418</v>
      </c>
      <c r="X92" s="6" t="s">
        <v>1418</v>
      </c>
      <c r="Y92" s="4" t="s">
        <v>2006</v>
      </c>
      <c r="Z92" s="4" t="s">
        <v>2006</v>
      </c>
      <c r="AA92" s="20" t="str">
        <f t="shared" si="1"/>
        <v>NA</v>
      </c>
      <c r="AB92" s="6" t="s">
        <v>19</v>
      </c>
      <c r="AC92" s="5" t="s">
        <v>2085</v>
      </c>
      <c r="AD92" s="9">
        <v>1</v>
      </c>
      <c r="AE92" s="10">
        <v>0</v>
      </c>
      <c r="AF92" s="10">
        <v>0</v>
      </c>
      <c r="AG92" s="43">
        <v>0</v>
      </c>
      <c r="AH92" s="43">
        <v>0</v>
      </c>
      <c r="AI92" s="11">
        <v>63260.179999999993</v>
      </c>
      <c r="AJ92" s="11">
        <v>0</v>
      </c>
      <c r="AK92" s="11">
        <v>21895.280000000002</v>
      </c>
      <c r="AL92" s="6" t="s">
        <v>53</v>
      </c>
      <c r="AM92" s="21" t="s">
        <v>2269</v>
      </c>
      <c r="AN92" s="47">
        <v>0</v>
      </c>
      <c r="AO92" t="s">
        <v>28</v>
      </c>
    </row>
    <row r="93" spans="1:41" x14ac:dyDescent="0.25">
      <c r="A93" s="7">
        <v>3</v>
      </c>
      <c r="B93" s="7">
        <v>4471</v>
      </c>
      <c r="C93" s="4" t="s">
        <v>65</v>
      </c>
      <c r="D93" s="4" t="s">
        <v>66</v>
      </c>
      <c r="E93" s="4" t="s">
        <v>169</v>
      </c>
      <c r="F93" s="4" t="s">
        <v>28</v>
      </c>
      <c r="G93" s="4" t="s">
        <v>6</v>
      </c>
      <c r="H93" s="4" t="s">
        <v>8</v>
      </c>
      <c r="I93" s="4" t="s">
        <v>69</v>
      </c>
      <c r="J93" s="4" t="s">
        <v>2100</v>
      </c>
      <c r="K93" s="6" t="s">
        <v>286</v>
      </c>
      <c r="L93" s="6"/>
      <c r="M93" s="6" t="s">
        <v>1374</v>
      </c>
      <c r="N93" s="6" t="s">
        <v>1374</v>
      </c>
      <c r="O93" s="21" t="s">
        <v>1374</v>
      </c>
      <c r="P93" s="8"/>
      <c r="Q93" s="6" t="s">
        <v>2056</v>
      </c>
      <c r="R93" s="6" t="s">
        <v>127</v>
      </c>
      <c r="S93" s="6" t="s">
        <v>28</v>
      </c>
      <c r="T93" s="6" t="s">
        <v>1418</v>
      </c>
      <c r="U93" s="6" t="s">
        <v>1418</v>
      </c>
      <c r="V93" s="6" t="s">
        <v>50</v>
      </c>
      <c r="W93" s="4" t="s">
        <v>1418</v>
      </c>
      <c r="X93" s="6" t="s">
        <v>1418</v>
      </c>
      <c r="Y93" s="4" t="s">
        <v>2006</v>
      </c>
      <c r="Z93" s="4" t="s">
        <v>2006</v>
      </c>
      <c r="AA93" s="20" t="str">
        <f t="shared" si="1"/>
        <v>NA</v>
      </c>
      <c r="AB93" s="6" t="s">
        <v>19</v>
      </c>
      <c r="AC93" s="5" t="s">
        <v>2084</v>
      </c>
      <c r="AD93" s="9">
        <v>0</v>
      </c>
      <c r="AE93" s="10">
        <v>0</v>
      </c>
      <c r="AF93" s="10">
        <v>0</v>
      </c>
      <c r="AG93" s="43">
        <v>0</v>
      </c>
      <c r="AH93" s="43">
        <v>0</v>
      </c>
      <c r="AI93" s="11">
        <v>69711</v>
      </c>
      <c r="AJ93" s="11">
        <v>0</v>
      </c>
      <c r="AK93" s="11">
        <v>0</v>
      </c>
      <c r="AL93" s="6" t="s">
        <v>53</v>
      </c>
      <c r="AM93" s="21" t="s">
        <v>2269</v>
      </c>
      <c r="AN93" s="47">
        <v>69711</v>
      </c>
      <c r="AO93" t="s">
        <v>28</v>
      </c>
    </row>
    <row r="94" spans="1:41" x14ac:dyDescent="0.25">
      <c r="A94" s="7">
        <v>3</v>
      </c>
      <c r="B94" s="7">
        <v>4511</v>
      </c>
      <c r="C94" s="4" t="s">
        <v>65</v>
      </c>
      <c r="D94" s="4" t="s">
        <v>66</v>
      </c>
      <c r="E94" s="4" t="s">
        <v>169</v>
      </c>
      <c r="F94" s="4" t="s">
        <v>19</v>
      </c>
      <c r="G94" s="4" t="s">
        <v>6</v>
      </c>
      <c r="H94" s="4" t="s">
        <v>8</v>
      </c>
      <c r="I94" s="4" t="s">
        <v>69</v>
      </c>
      <c r="J94" s="4" t="s">
        <v>205</v>
      </c>
      <c r="K94" s="6" t="s">
        <v>287</v>
      </c>
      <c r="L94" s="6"/>
      <c r="M94" s="6" t="s">
        <v>2205</v>
      </c>
      <c r="N94" s="6" t="s">
        <v>1379</v>
      </c>
      <c r="O94" s="21" t="s">
        <v>1372</v>
      </c>
      <c r="P94" s="8"/>
      <c r="Q94" s="6" t="s">
        <v>2055</v>
      </c>
      <c r="R94" s="6" t="s">
        <v>1469</v>
      </c>
      <c r="S94" s="6" t="s">
        <v>28</v>
      </c>
      <c r="T94" s="6" t="s">
        <v>1418</v>
      </c>
      <c r="U94" s="6" t="s">
        <v>1418</v>
      </c>
      <c r="V94" s="6" t="s">
        <v>50</v>
      </c>
      <c r="W94" s="4" t="s">
        <v>1418</v>
      </c>
      <c r="X94" s="6" t="s">
        <v>1418</v>
      </c>
      <c r="Y94" s="4" t="s">
        <v>2006</v>
      </c>
      <c r="Z94" s="4" t="s">
        <v>2006</v>
      </c>
      <c r="AA94" s="20" t="str">
        <f t="shared" si="1"/>
        <v>NA</v>
      </c>
      <c r="AB94" s="6" t="s">
        <v>19</v>
      </c>
      <c r="AC94" s="5" t="s">
        <v>2084</v>
      </c>
      <c r="AD94" s="9">
        <v>0</v>
      </c>
      <c r="AE94" s="10">
        <v>0</v>
      </c>
      <c r="AF94" s="10">
        <v>0</v>
      </c>
      <c r="AG94" s="43">
        <v>0</v>
      </c>
      <c r="AH94" s="43">
        <v>0</v>
      </c>
      <c r="AI94" s="11">
        <v>62091.7</v>
      </c>
      <c r="AJ94" s="11">
        <v>0</v>
      </c>
      <c r="AK94" s="11">
        <v>0</v>
      </c>
      <c r="AL94" s="6" t="s">
        <v>53</v>
      </c>
      <c r="AM94" s="21" t="s">
        <v>2269</v>
      </c>
      <c r="AN94" s="47">
        <v>62091.7</v>
      </c>
      <c r="AO94" t="s">
        <v>28</v>
      </c>
    </row>
    <row r="95" spans="1:41" x14ac:dyDescent="0.25">
      <c r="A95" s="7">
        <v>3</v>
      </c>
      <c r="B95" s="7">
        <v>4551</v>
      </c>
      <c r="C95" s="4" t="s">
        <v>65</v>
      </c>
      <c r="D95" s="4" t="s">
        <v>66</v>
      </c>
      <c r="E95" s="4" t="s">
        <v>169</v>
      </c>
      <c r="F95" s="4" t="s">
        <v>28</v>
      </c>
      <c r="G95" s="4" t="s">
        <v>6</v>
      </c>
      <c r="H95" s="4" t="s">
        <v>8</v>
      </c>
      <c r="I95" s="4" t="s">
        <v>70</v>
      </c>
      <c r="J95" s="4" t="s">
        <v>2100</v>
      </c>
      <c r="K95" s="6" t="s">
        <v>288</v>
      </c>
      <c r="L95" s="6"/>
      <c r="M95" s="6" t="s">
        <v>1374</v>
      </c>
      <c r="N95" s="6" t="s">
        <v>1374</v>
      </c>
      <c r="O95" s="21" t="s">
        <v>1374</v>
      </c>
      <c r="P95" s="8"/>
      <c r="Q95" s="6" t="s">
        <v>2056</v>
      </c>
      <c r="R95" s="6" t="s">
        <v>127</v>
      </c>
      <c r="S95" s="6" t="s">
        <v>28</v>
      </c>
      <c r="T95" s="6" t="s">
        <v>1418</v>
      </c>
      <c r="U95" s="6" t="s">
        <v>1418</v>
      </c>
      <c r="V95" s="6" t="s">
        <v>50</v>
      </c>
      <c r="W95" s="4" t="s">
        <v>1418</v>
      </c>
      <c r="X95" s="6" t="s">
        <v>1418</v>
      </c>
      <c r="Y95" s="4" t="s">
        <v>2006</v>
      </c>
      <c r="Z95" s="4" t="s">
        <v>2006</v>
      </c>
      <c r="AA95" s="20" t="str">
        <f t="shared" si="1"/>
        <v>NA</v>
      </c>
      <c r="AB95" s="6" t="s">
        <v>19</v>
      </c>
      <c r="AC95" s="5" t="s">
        <v>2088</v>
      </c>
      <c r="AD95" s="9">
        <v>0</v>
      </c>
      <c r="AE95" s="10">
        <v>0</v>
      </c>
      <c r="AF95" s="10">
        <v>0</v>
      </c>
      <c r="AG95" s="43">
        <v>0</v>
      </c>
      <c r="AH95" s="43">
        <v>0</v>
      </c>
      <c r="AI95" s="11">
        <v>24307.29</v>
      </c>
      <c r="AJ95" s="11">
        <v>0</v>
      </c>
      <c r="AK95" s="11">
        <v>2824.2</v>
      </c>
      <c r="AL95" s="6" t="s">
        <v>53</v>
      </c>
      <c r="AM95" s="21" t="s">
        <v>2269</v>
      </c>
      <c r="AN95" s="47">
        <v>352.10000000000036</v>
      </c>
      <c r="AO95" t="s">
        <v>28</v>
      </c>
    </row>
    <row r="96" spans="1:41" x14ac:dyDescent="0.25">
      <c r="A96" s="7">
        <v>3</v>
      </c>
      <c r="B96" s="7">
        <v>4568</v>
      </c>
      <c r="C96" s="4" t="s">
        <v>65</v>
      </c>
      <c r="D96" s="4" t="s">
        <v>66</v>
      </c>
      <c r="E96" s="4" t="s">
        <v>169</v>
      </c>
      <c r="F96" s="4" t="s">
        <v>28</v>
      </c>
      <c r="G96" s="4" t="s">
        <v>6</v>
      </c>
      <c r="H96" s="4" t="s">
        <v>8</v>
      </c>
      <c r="I96" s="4" t="s">
        <v>68</v>
      </c>
      <c r="J96" s="4" t="s">
        <v>2100</v>
      </c>
      <c r="K96" s="6" t="s">
        <v>289</v>
      </c>
      <c r="L96" s="6"/>
      <c r="M96" s="6" t="s">
        <v>1374</v>
      </c>
      <c r="N96" s="6" t="s">
        <v>1374</v>
      </c>
      <c r="O96" s="21" t="s">
        <v>1374</v>
      </c>
      <c r="P96" s="8"/>
      <c r="Q96" s="6" t="s">
        <v>2056</v>
      </c>
      <c r="R96" s="6" t="s">
        <v>127</v>
      </c>
      <c r="S96" s="6" t="s">
        <v>28</v>
      </c>
      <c r="T96" s="6" t="s">
        <v>1418</v>
      </c>
      <c r="U96" s="6" t="s">
        <v>1418</v>
      </c>
      <c r="V96" s="6" t="s">
        <v>50</v>
      </c>
      <c r="W96" s="4" t="s">
        <v>1418</v>
      </c>
      <c r="X96" s="6" t="s">
        <v>1418</v>
      </c>
      <c r="Y96" s="4" t="s">
        <v>2006</v>
      </c>
      <c r="Z96" s="4" t="s">
        <v>2006</v>
      </c>
      <c r="AA96" s="20" t="str">
        <f t="shared" ref="AA96:AA109" si="2">LEFT(Z96,4)</f>
        <v>NA</v>
      </c>
      <c r="AB96" s="6" t="s">
        <v>19</v>
      </c>
      <c r="AC96" s="5" t="s">
        <v>2086</v>
      </c>
      <c r="AD96" s="9">
        <v>0</v>
      </c>
      <c r="AE96" s="10">
        <v>0</v>
      </c>
      <c r="AF96" s="10">
        <v>0</v>
      </c>
      <c r="AG96" s="43">
        <v>0</v>
      </c>
      <c r="AH96" s="43">
        <v>0</v>
      </c>
      <c r="AI96" s="11">
        <v>48592</v>
      </c>
      <c r="AJ96" s="11">
        <v>0</v>
      </c>
      <c r="AK96" s="11">
        <v>0</v>
      </c>
      <c r="AL96" s="6" t="s">
        <v>53</v>
      </c>
      <c r="AM96" s="21" t="s">
        <v>2269</v>
      </c>
      <c r="AN96" s="47">
        <v>48592</v>
      </c>
      <c r="AO96" t="s">
        <v>28</v>
      </c>
    </row>
    <row r="97" spans="1:41" x14ac:dyDescent="0.25">
      <c r="A97" s="7">
        <v>3</v>
      </c>
      <c r="B97" s="7">
        <v>4584</v>
      </c>
      <c r="C97" s="4" t="s">
        <v>65</v>
      </c>
      <c r="D97" s="4" t="s">
        <v>66</v>
      </c>
      <c r="E97" s="4" t="s">
        <v>169</v>
      </c>
      <c r="F97" s="4" t="s">
        <v>19</v>
      </c>
      <c r="G97" s="4" t="s">
        <v>6</v>
      </c>
      <c r="H97" s="4" t="s">
        <v>8</v>
      </c>
      <c r="I97" s="4" t="s">
        <v>69</v>
      </c>
      <c r="J97" s="4" t="s">
        <v>205</v>
      </c>
      <c r="K97" s="6" t="s">
        <v>290</v>
      </c>
      <c r="L97" s="6"/>
      <c r="M97" s="6" t="s">
        <v>2205</v>
      </c>
      <c r="N97" s="6" t="s">
        <v>1376</v>
      </c>
      <c r="O97" s="21" t="s">
        <v>2503</v>
      </c>
      <c r="P97" s="8"/>
      <c r="Q97" s="6" t="s">
        <v>2056</v>
      </c>
      <c r="R97" s="6" t="s">
        <v>2345</v>
      </c>
      <c r="S97" s="6" t="s">
        <v>28</v>
      </c>
      <c r="T97" s="6" t="s">
        <v>1418</v>
      </c>
      <c r="U97" s="6" t="s">
        <v>1418</v>
      </c>
      <c r="V97" s="6" t="s">
        <v>50</v>
      </c>
      <c r="W97" s="4" t="s">
        <v>1418</v>
      </c>
      <c r="X97" s="6" t="s">
        <v>1418</v>
      </c>
      <c r="Y97" s="4" t="s">
        <v>2006</v>
      </c>
      <c r="Z97" s="4" t="s">
        <v>2006</v>
      </c>
      <c r="AA97" s="20" t="str">
        <f t="shared" si="2"/>
        <v>NA</v>
      </c>
      <c r="AB97" s="6" t="s">
        <v>19</v>
      </c>
      <c r="AC97" s="5" t="s">
        <v>2084</v>
      </c>
      <c r="AD97" s="9">
        <v>0</v>
      </c>
      <c r="AE97" s="10">
        <v>0</v>
      </c>
      <c r="AF97" s="10">
        <v>0</v>
      </c>
      <c r="AG97" s="43">
        <v>0</v>
      </c>
      <c r="AH97" s="43">
        <v>0</v>
      </c>
      <c r="AI97" s="11">
        <v>250000</v>
      </c>
      <c r="AJ97" s="11">
        <v>0</v>
      </c>
      <c r="AK97" s="11">
        <v>0</v>
      </c>
      <c r="AL97" s="6" t="s">
        <v>53</v>
      </c>
      <c r="AM97" s="21" t="s">
        <v>2269</v>
      </c>
      <c r="AN97" s="47">
        <v>0</v>
      </c>
      <c r="AO97" t="s">
        <v>28</v>
      </c>
    </row>
    <row r="98" spans="1:41" x14ac:dyDescent="0.25">
      <c r="A98" s="7">
        <v>3</v>
      </c>
      <c r="B98" s="7">
        <v>4612</v>
      </c>
      <c r="C98" s="4" t="s">
        <v>65</v>
      </c>
      <c r="D98" s="4" t="s">
        <v>66</v>
      </c>
      <c r="E98" s="4" t="s">
        <v>169</v>
      </c>
      <c r="F98" s="4" t="s">
        <v>19</v>
      </c>
      <c r="G98" s="4" t="s">
        <v>6</v>
      </c>
      <c r="H98" s="4" t="s">
        <v>8</v>
      </c>
      <c r="I98" s="4" t="s">
        <v>70</v>
      </c>
      <c r="J98" s="4" t="s">
        <v>205</v>
      </c>
      <c r="K98" s="6" t="s">
        <v>291</v>
      </c>
      <c r="L98" s="6"/>
      <c r="M98" s="6" t="s">
        <v>2205</v>
      </c>
      <c r="N98" s="6" t="s">
        <v>1375</v>
      </c>
      <c r="O98" s="21" t="s">
        <v>1375</v>
      </c>
      <c r="P98" s="8"/>
      <c r="Q98" s="6" t="s">
        <v>2055</v>
      </c>
      <c r="R98" s="6" t="s">
        <v>2346</v>
      </c>
      <c r="S98" s="6" t="s">
        <v>28</v>
      </c>
      <c r="T98" s="6" t="s">
        <v>1418</v>
      </c>
      <c r="U98" s="6" t="s">
        <v>1418</v>
      </c>
      <c r="V98" s="6" t="s">
        <v>50</v>
      </c>
      <c r="W98" s="4" t="s">
        <v>1418</v>
      </c>
      <c r="X98" s="6" t="s">
        <v>1418</v>
      </c>
      <c r="Y98" s="4" t="s">
        <v>2006</v>
      </c>
      <c r="Z98" s="4" t="s">
        <v>2006</v>
      </c>
      <c r="AA98" s="20" t="str">
        <f t="shared" si="2"/>
        <v>NA</v>
      </c>
      <c r="AB98" s="6" t="s">
        <v>19</v>
      </c>
      <c r="AC98" s="5" t="s">
        <v>2088</v>
      </c>
      <c r="AD98" s="9">
        <v>2</v>
      </c>
      <c r="AE98" s="10">
        <v>0</v>
      </c>
      <c r="AF98" s="10">
        <v>0</v>
      </c>
      <c r="AG98" s="43">
        <v>0</v>
      </c>
      <c r="AH98" s="43">
        <v>0</v>
      </c>
      <c r="AI98" s="11">
        <v>11235810.42</v>
      </c>
      <c r="AJ98" s="11">
        <v>0</v>
      </c>
      <c r="AK98" s="11">
        <v>534337.53</v>
      </c>
      <c r="AL98" s="6" t="s">
        <v>53</v>
      </c>
      <c r="AM98" s="21" t="s">
        <v>2269</v>
      </c>
      <c r="AN98" s="47">
        <v>0</v>
      </c>
      <c r="AO98" t="s">
        <v>28</v>
      </c>
    </row>
    <row r="99" spans="1:41" x14ac:dyDescent="0.25">
      <c r="A99" s="7">
        <v>3</v>
      </c>
      <c r="B99" s="7">
        <v>4613</v>
      </c>
      <c r="C99" s="4" t="s">
        <v>65</v>
      </c>
      <c r="D99" s="4" t="s">
        <v>66</v>
      </c>
      <c r="E99" s="4" t="s">
        <v>169</v>
      </c>
      <c r="F99" s="4" t="s">
        <v>19</v>
      </c>
      <c r="G99" s="4" t="s">
        <v>6</v>
      </c>
      <c r="H99" s="4" t="s">
        <v>8</v>
      </c>
      <c r="I99" s="4" t="s">
        <v>70</v>
      </c>
      <c r="J99" s="4" t="s">
        <v>205</v>
      </c>
      <c r="K99" s="6" t="s">
        <v>292</v>
      </c>
      <c r="L99" s="6"/>
      <c r="M99" s="6" t="s">
        <v>2205</v>
      </c>
      <c r="N99" s="6" t="s">
        <v>1379</v>
      </c>
      <c r="O99" s="21" t="s">
        <v>1372</v>
      </c>
      <c r="P99" s="8"/>
      <c r="Q99" s="6" t="s">
        <v>2055</v>
      </c>
      <c r="R99" s="6" t="s">
        <v>1471</v>
      </c>
      <c r="S99" s="6" t="s">
        <v>28</v>
      </c>
      <c r="T99" s="6" t="s">
        <v>1418</v>
      </c>
      <c r="U99" s="6" t="s">
        <v>1418</v>
      </c>
      <c r="V99" s="6" t="s">
        <v>50</v>
      </c>
      <c r="W99" s="4" t="s">
        <v>1418</v>
      </c>
      <c r="X99" s="6" t="s">
        <v>1418</v>
      </c>
      <c r="Y99" s="4" t="s">
        <v>2006</v>
      </c>
      <c r="Z99" s="4" t="s">
        <v>2006</v>
      </c>
      <c r="AA99" s="20" t="str">
        <f t="shared" si="2"/>
        <v>NA</v>
      </c>
      <c r="AB99" s="6" t="s">
        <v>19</v>
      </c>
      <c r="AC99" s="5" t="s">
        <v>2088</v>
      </c>
      <c r="AD99" s="9">
        <v>43</v>
      </c>
      <c r="AE99" s="10">
        <v>0</v>
      </c>
      <c r="AF99" s="10">
        <v>0</v>
      </c>
      <c r="AG99" s="43">
        <v>0</v>
      </c>
      <c r="AH99" s="43">
        <v>0</v>
      </c>
      <c r="AI99" s="11">
        <v>159164.46</v>
      </c>
      <c r="AJ99" s="11">
        <v>0</v>
      </c>
      <c r="AK99" s="11">
        <v>69166.210000000006</v>
      </c>
      <c r="AL99" s="6" t="s">
        <v>53</v>
      </c>
      <c r="AM99" s="21" t="s">
        <v>2269</v>
      </c>
      <c r="AN99" s="47">
        <v>0</v>
      </c>
      <c r="AO99" t="s">
        <v>28</v>
      </c>
    </row>
    <row r="100" spans="1:41" x14ac:dyDescent="0.25">
      <c r="A100" s="7">
        <v>3</v>
      </c>
      <c r="B100" s="7">
        <v>4720</v>
      </c>
      <c r="C100" s="4" t="s">
        <v>65</v>
      </c>
      <c r="D100" s="4" t="s">
        <v>66</v>
      </c>
      <c r="E100" s="4" t="s">
        <v>169</v>
      </c>
      <c r="F100" s="4" t="s">
        <v>19</v>
      </c>
      <c r="G100" s="4" t="s">
        <v>6</v>
      </c>
      <c r="H100" s="4" t="s">
        <v>8</v>
      </c>
      <c r="I100" s="4" t="s">
        <v>69</v>
      </c>
      <c r="J100" s="4" t="s">
        <v>205</v>
      </c>
      <c r="K100" s="6" t="s">
        <v>293</v>
      </c>
      <c r="L100" s="6"/>
      <c r="M100" s="6" t="s">
        <v>2205</v>
      </c>
      <c r="N100" s="6" t="s">
        <v>1375</v>
      </c>
      <c r="O100" s="21" t="s">
        <v>1375</v>
      </c>
      <c r="P100" s="8"/>
      <c r="Q100" s="6" t="s">
        <v>2056</v>
      </c>
      <c r="R100" s="6" t="s">
        <v>127</v>
      </c>
      <c r="S100" s="6" t="s">
        <v>28</v>
      </c>
      <c r="T100" s="6" t="s">
        <v>1418</v>
      </c>
      <c r="U100" s="6" t="s">
        <v>1418</v>
      </c>
      <c r="V100" s="6" t="s">
        <v>50</v>
      </c>
      <c r="W100" s="4" t="s">
        <v>1418</v>
      </c>
      <c r="X100" s="6" t="s">
        <v>1418</v>
      </c>
      <c r="Y100" s="4" t="s">
        <v>2006</v>
      </c>
      <c r="Z100" s="4" t="s">
        <v>2006</v>
      </c>
      <c r="AA100" s="20" t="str">
        <f t="shared" si="2"/>
        <v>NA</v>
      </c>
      <c r="AB100" s="6" t="s">
        <v>19</v>
      </c>
      <c r="AC100" s="5" t="s">
        <v>2084</v>
      </c>
      <c r="AD100" s="9">
        <v>0</v>
      </c>
      <c r="AE100" s="10">
        <v>0</v>
      </c>
      <c r="AF100" s="10">
        <v>0</v>
      </c>
      <c r="AG100" s="43">
        <v>0</v>
      </c>
      <c r="AH100" s="43">
        <v>0</v>
      </c>
      <c r="AI100" s="11">
        <v>3759233.52</v>
      </c>
      <c r="AJ100" s="11">
        <v>0</v>
      </c>
      <c r="AK100" s="11">
        <v>0</v>
      </c>
      <c r="AL100" s="6" t="s">
        <v>53</v>
      </c>
      <c r="AM100" s="21" t="s">
        <v>2269</v>
      </c>
      <c r="AN100" s="47">
        <v>0</v>
      </c>
      <c r="AO100" t="s">
        <v>28</v>
      </c>
    </row>
    <row r="101" spans="1:41" x14ac:dyDescent="0.25">
      <c r="A101" s="7">
        <v>3</v>
      </c>
      <c r="B101" s="7">
        <v>4724</v>
      </c>
      <c r="C101" s="4" t="s">
        <v>65</v>
      </c>
      <c r="D101" s="4" t="s">
        <v>66</v>
      </c>
      <c r="E101" s="4" t="s">
        <v>169</v>
      </c>
      <c r="F101" s="4" t="s">
        <v>19</v>
      </c>
      <c r="G101" s="4" t="s">
        <v>6</v>
      </c>
      <c r="H101" s="4" t="s">
        <v>8</v>
      </c>
      <c r="I101" s="4" t="s">
        <v>68</v>
      </c>
      <c r="J101" s="4" t="s">
        <v>205</v>
      </c>
      <c r="K101" s="6" t="s">
        <v>294</v>
      </c>
      <c r="L101" s="6"/>
      <c r="M101" s="6" t="s">
        <v>2205</v>
      </c>
      <c r="N101" s="6" t="s">
        <v>1376</v>
      </c>
      <c r="O101" s="21" t="s">
        <v>2503</v>
      </c>
      <c r="P101" s="8"/>
      <c r="Q101" s="6" t="s">
        <v>2056</v>
      </c>
      <c r="R101" s="6" t="s">
        <v>127</v>
      </c>
      <c r="S101" s="6" t="s">
        <v>28</v>
      </c>
      <c r="T101" s="6" t="s">
        <v>1418</v>
      </c>
      <c r="U101" s="6" t="s">
        <v>1418</v>
      </c>
      <c r="V101" s="6" t="s">
        <v>50</v>
      </c>
      <c r="W101" s="4" t="s">
        <v>1418</v>
      </c>
      <c r="X101" s="6" t="s">
        <v>1418</v>
      </c>
      <c r="Y101" s="4" t="s">
        <v>2006</v>
      </c>
      <c r="Z101" s="4" t="s">
        <v>2006</v>
      </c>
      <c r="AA101" s="20" t="str">
        <f t="shared" si="2"/>
        <v>NA</v>
      </c>
      <c r="AB101" s="6" t="s">
        <v>19</v>
      </c>
      <c r="AC101" s="5" t="s">
        <v>2086</v>
      </c>
      <c r="AD101" s="9">
        <v>0</v>
      </c>
      <c r="AE101" s="10">
        <v>0</v>
      </c>
      <c r="AF101" s="10">
        <v>0</v>
      </c>
      <c r="AG101" s="43">
        <v>0</v>
      </c>
      <c r="AH101" s="43">
        <v>0</v>
      </c>
      <c r="AI101" s="11">
        <v>338059.44</v>
      </c>
      <c r="AJ101" s="11">
        <v>0</v>
      </c>
      <c r="AK101" s="11">
        <v>0</v>
      </c>
      <c r="AL101" s="6" t="s">
        <v>53</v>
      </c>
      <c r="AM101" s="21" t="s">
        <v>2269</v>
      </c>
      <c r="AN101" s="47">
        <v>0</v>
      </c>
      <c r="AO101" t="s">
        <v>28</v>
      </c>
    </row>
    <row r="102" spans="1:41" x14ac:dyDescent="0.25">
      <c r="A102" s="7">
        <v>3</v>
      </c>
      <c r="B102" s="7">
        <v>4731</v>
      </c>
      <c r="C102" s="4" t="s">
        <v>65</v>
      </c>
      <c r="D102" s="4" t="s">
        <v>66</v>
      </c>
      <c r="E102" s="4" t="s">
        <v>169</v>
      </c>
      <c r="F102" s="4" t="s">
        <v>180</v>
      </c>
      <c r="G102" s="4" t="s">
        <v>6</v>
      </c>
      <c r="H102" s="4" t="s">
        <v>8</v>
      </c>
      <c r="I102" s="4" t="s">
        <v>73</v>
      </c>
      <c r="J102" s="4" t="s">
        <v>205</v>
      </c>
      <c r="K102" s="6" t="s">
        <v>295</v>
      </c>
      <c r="L102" s="6"/>
      <c r="M102" s="6" t="s">
        <v>2205</v>
      </c>
      <c r="N102" s="6" t="s">
        <v>1372</v>
      </c>
      <c r="O102" s="21" t="s">
        <v>1372</v>
      </c>
      <c r="P102" s="8"/>
      <c r="Q102" s="6" t="s">
        <v>2056</v>
      </c>
      <c r="R102" s="6" t="s">
        <v>127</v>
      </c>
      <c r="S102" s="6" t="s">
        <v>28</v>
      </c>
      <c r="T102" s="6" t="s">
        <v>1418</v>
      </c>
      <c r="U102" s="6" t="s">
        <v>1418</v>
      </c>
      <c r="V102" s="6" t="s">
        <v>50</v>
      </c>
      <c r="W102" s="4" t="s">
        <v>1418</v>
      </c>
      <c r="X102" s="6" t="s">
        <v>1418</v>
      </c>
      <c r="Y102" s="4" t="s">
        <v>2006</v>
      </c>
      <c r="Z102" s="4" t="s">
        <v>2006</v>
      </c>
      <c r="AA102" s="20" t="str">
        <f t="shared" si="2"/>
        <v>NA</v>
      </c>
      <c r="AB102" s="6" t="s">
        <v>19</v>
      </c>
      <c r="AC102" s="5" t="s">
        <v>2087</v>
      </c>
      <c r="AD102" s="9">
        <v>0</v>
      </c>
      <c r="AE102" s="10">
        <v>0</v>
      </c>
      <c r="AF102" s="10">
        <v>0</v>
      </c>
      <c r="AG102" s="43">
        <v>0</v>
      </c>
      <c r="AH102" s="43">
        <v>0</v>
      </c>
      <c r="AI102" s="11">
        <v>541102.57999999996</v>
      </c>
      <c r="AJ102" s="11">
        <v>0</v>
      </c>
      <c r="AK102" s="11">
        <v>0</v>
      </c>
      <c r="AL102" s="6" t="s">
        <v>53</v>
      </c>
      <c r="AM102" s="21" t="s">
        <v>2269</v>
      </c>
      <c r="AN102" s="47">
        <v>0</v>
      </c>
      <c r="AO102" t="s">
        <v>28</v>
      </c>
    </row>
    <row r="103" spans="1:41" x14ac:dyDescent="0.25">
      <c r="A103" s="7">
        <v>2</v>
      </c>
      <c r="B103" s="7">
        <v>5747</v>
      </c>
      <c r="C103" s="4" t="s">
        <v>65</v>
      </c>
      <c r="D103" s="4" t="s">
        <v>66</v>
      </c>
      <c r="E103" s="4" t="s">
        <v>169</v>
      </c>
      <c r="F103" s="4" t="s">
        <v>19</v>
      </c>
      <c r="G103" s="4" t="s">
        <v>6</v>
      </c>
      <c r="H103" s="4" t="s">
        <v>8</v>
      </c>
      <c r="I103" s="4" t="s">
        <v>73</v>
      </c>
      <c r="J103" s="4" t="s">
        <v>205</v>
      </c>
      <c r="K103" s="6" t="s">
        <v>296</v>
      </c>
      <c r="L103" s="6"/>
      <c r="M103" s="6" t="s">
        <v>2205</v>
      </c>
      <c r="N103" s="6" t="s">
        <v>1375</v>
      </c>
      <c r="O103" s="21" t="s">
        <v>1375</v>
      </c>
      <c r="P103" s="8"/>
      <c r="Q103" s="6" t="s">
        <v>2058</v>
      </c>
      <c r="R103" s="6" t="s">
        <v>1472</v>
      </c>
      <c r="S103" s="6" t="s">
        <v>53</v>
      </c>
      <c r="T103" s="6" t="s">
        <v>27</v>
      </c>
      <c r="U103" s="6" t="s">
        <v>2066</v>
      </c>
      <c r="V103" s="6" t="s">
        <v>2184</v>
      </c>
      <c r="W103" s="4" t="s">
        <v>2140</v>
      </c>
      <c r="X103" s="6" t="s">
        <v>1418</v>
      </c>
      <c r="Y103" s="4" t="s">
        <v>2006</v>
      </c>
      <c r="Z103" s="4" t="s">
        <v>2006</v>
      </c>
      <c r="AA103" s="20" t="str">
        <f t="shared" si="2"/>
        <v>NA</v>
      </c>
      <c r="AB103" s="6" t="s">
        <v>19</v>
      </c>
      <c r="AC103" s="5" t="s">
        <v>2087</v>
      </c>
      <c r="AD103" s="9">
        <v>0</v>
      </c>
      <c r="AE103" s="10">
        <v>0</v>
      </c>
      <c r="AF103" s="10">
        <v>0</v>
      </c>
      <c r="AG103" s="43">
        <v>0</v>
      </c>
      <c r="AH103" s="43">
        <v>0</v>
      </c>
      <c r="AI103" s="11">
        <v>477500</v>
      </c>
      <c r="AJ103" s="11">
        <v>0</v>
      </c>
      <c r="AK103" s="11">
        <v>0</v>
      </c>
      <c r="AL103" s="6" t="s">
        <v>53</v>
      </c>
      <c r="AM103" s="21" t="s">
        <v>2269</v>
      </c>
      <c r="AN103" s="47">
        <v>0</v>
      </c>
      <c r="AO103" t="s">
        <v>28</v>
      </c>
    </row>
    <row r="104" spans="1:41" x14ac:dyDescent="0.25">
      <c r="A104" s="7">
        <v>3</v>
      </c>
      <c r="B104" s="7">
        <v>5762</v>
      </c>
      <c r="C104" s="4" t="s">
        <v>65</v>
      </c>
      <c r="D104" s="4" t="s">
        <v>66</v>
      </c>
      <c r="E104" s="4" t="s">
        <v>169</v>
      </c>
      <c r="F104" s="4" t="s">
        <v>19</v>
      </c>
      <c r="G104" s="4" t="s">
        <v>6</v>
      </c>
      <c r="H104" s="4" t="s">
        <v>7</v>
      </c>
      <c r="I104" s="4" t="s">
        <v>6</v>
      </c>
      <c r="J104" s="4" t="s">
        <v>204</v>
      </c>
      <c r="K104" s="6" t="s">
        <v>297</v>
      </c>
      <c r="L104" s="6"/>
      <c r="M104" s="6" t="s">
        <v>1371</v>
      </c>
      <c r="N104" s="6" t="s">
        <v>1371</v>
      </c>
      <c r="O104" s="21" t="s">
        <v>1371</v>
      </c>
      <c r="P104" s="8"/>
      <c r="Q104" s="6" t="s">
        <v>2055</v>
      </c>
      <c r="R104" s="6" t="s">
        <v>2347</v>
      </c>
      <c r="S104" s="6" t="s">
        <v>28</v>
      </c>
      <c r="T104" s="6" t="s">
        <v>1418</v>
      </c>
      <c r="U104" s="6" t="s">
        <v>1418</v>
      </c>
      <c r="V104" s="6" t="s">
        <v>50</v>
      </c>
      <c r="W104" s="4" t="s">
        <v>1418</v>
      </c>
      <c r="X104" s="6" t="s">
        <v>1418</v>
      </c>
      <c r="Y104" s="4" t="s">
        <v>2006</v>
      </c>
      <c r="Z104" s="4" t="s">
        <v>2006</v>
      </c>
      <c r="AA104" s="20" t="str">
        <f t="shared" si="2"/>
        <v>NA</v>
      </c>
      <c r="AB104" s="6" t="s">
        <v>19</v>
      </c>
      <c r="AC104" s="5" t="s">
        <v>2092</v>
      </c>
      <c r="AD104" s="9">
        <v>1</v>
      </c>
      <c r="AE104" s="10">
        <v>0</v>
      </c>
      <c r="AF104" s="10">
        <v>0</v>
      </c>
      <c r="AG104" s="43">
        <v>0</v>
      </c>
      <c r="AH104" s="43">
        <v>0</v>
      </c>
      <c r="AI104" s="11">
        <v>4847000</v>
      </c>
      <c r="AJ104" s="11">
        <v>0</v>
      </c>
      <c r="AK104" s="11">
        <v>78609.03</v>
      </c>
      <c r="AL104" s="6" t="s">
        <v>53</v>
      </c>
      <c r="AM104" s="21" t="s">
        <v>2269</v>
      </c>
      <c r="AN104" s="47">
        <v>0</v>
      </c>
      <c r="AO104" t="s">
        <v>28</v>
      </c>
    </row>
    <row r="105" spans="1:41" x14ac:dyDescent="0.25">
      <c r="A105" s="7">
        <v>3</v>
      </c>
      <c r="B105" s="7">
        <v>5765</v>
      </c>
      <c r="C105" s="4" t="s">
        <v>65</v>
      </c>
      <c r="D105" s="4" t="s">
        <v>66</v>
      </c>
      <c r="E105" s="4" t="s">
        <v>169</v>
      </c>
      <c r="F105" s="4" t="s">
        <v>19</v>
      </c>
      <c r="G105" s="4" t="s">
        <v>6</v>
      </c>
      <c r="H105" s="4" t="s">
        <v>8</v>
      </c>
      <c r="I105" s="4" t="s">
        <v>67</v>
      </c>
      <c r="J105" s="4" t="s">
        <v>205</v>
      </c>
      <c r="K105" s="6" t="s">
        <v>298</v>
      </c>
      <c r="L105" s="6"/>
      <c r="M105" s="6" t="s">
        <v>2205</v>
      </c>
      <c r="N105" s="6" t="s">
        <v>1375</v>
      </c>
      <c r="O105" s="21" t="s">
        <v>1375</v>
      </c>
      <c r="P105" s="8"/>
      <c r="Q105" s="6" t="s">
        <v>2056</v>
      </c>
      <c r="R105" s="6" t="s">
        <v>127</v>
      </c>
      <c r="S105" s="6" t="s">
        <v>28</v>
      </c>
      <c r="T105" s="6" t="s">
        <v>1418</v>
      </c>
      <c r="U105" s="6" t="s">
        <v>1418</v>
      </c>
      <c r="V105" s="6" t="s">
        <v>50</v>
      </c>
      <c r="W105" s="4" t="s">
        <v>1418</v>
      </c>
      <c r="X105" s="6" t="s">
        <v>1418</v>
      </c>
      <c r="Y105" s="4" t="s">
        <v>2006</v>
      </c>
      <c r="Z105" s="4" t="s">
        <v>2006</v>
      </c>
      <c r="AA105" s="20" t="str">
        <f t="shared" si="2"/>
        <v>NA</v>
      </c>
      <c r="AB105" s="6" t="s">
        <v>19</v>
      </c>
      <c r="AC105" s="5" t="s">
        <v>2088</v>
      </c>
      <c r="AD105" s="9">
        <v>0</v>
      </c>
      <c r="AE105" s="10">
        <v>0</v>
      </c>
      <c r="AF105" s="10">
        <v>0</v>
      </c>
      <c r="AG105" s="43">
        <v>0</v>
      </c>
      <c r="AH105" s="43">
        <v>0</v>
      </c>
      <c r="AI105" s="11">
        <v>10489154.300000001</v>
      </c>
      <c r="AJ105" s="11">
        <v>0</v>
      </c>
      <c r="AK105" s="11">
        <v>341069.06</v>
      </c>
      <c r="AL105" s="6" t="s">
        <v>53</v>
      </c>
      <c r="AM105" s="21" t="s">
        <v>2269</v>
      </c>
      <c r="AN105" s="47">
        <v>0</v>
      </c>
      <c r="AO105" t="s">
        <v>28</v>
      </c>
    </row>
    <row r="106" spans="1:41" x14ac:dyDescent="0.25">
      <c r="A106" s="7">
        <v>3</v>
      </c>
      <c r="B106" s="7">
        <v>5851</v>
      </c>
      <c r="C106" s="4" t="s">
        <v>65</v>
      </c>
      <c r="D106" s="4" t="s">
        <v>66</v>
      </c>
      <c r="E106" s="4" t="s">
        <v>169</v>
      </c>
      <c r="F106" s="4" t="s">
        <v>19</v>
      </c>
      <c r="G106" s="4" t="s">
        <v>6</v>
      </c>
      <c r="H106" s="4" t="s">
        <v>8</v>
      </c>
      <c r="I106" s="4" t="s">
        <v>6</v>
      </c>
      <c r="J106" s="4" t="s">
        <v>205</v>
      </c>
      <c r="K106" s="6" t="s">
        <v>299</v>
      </c>
      <c r="L106" s="6"/>
      <c r="M106" s="6" t="s">
        <v>2205</v>
      </c>
      <c r="N106" s="6" t="s">
        <v>1375</v>
      </c>
      <c r="O106" s="21" t="s">
        <v>1375</v>
      </c>
      <c r="P106" s="8"/>
      <c r="Q106" s="6" t="s">
        <v>2057</v>
      </c>
      <c r="R106" s="6" t="s">
        <v>1473</v>
      </c>
      <c r="S106" s="6" t="s">
        <v>28</v>
      </c>
      <c r="T106" s="6" t="s">
        <v>1418</v>
      </c>
      <c r="U106" s="6" t="s">
        <v>1418</v>
      </c>
      <c r="V106" s="6" t="s">
        <v>50</v>
      </c>
      <c r="W106" s="4" t="s">
        <v>1418</v>
      </c>
      <c r="X106" s="6" t="s">
        <v>1418</v>
      </c>
      <c r="Y106" s="4" t="s">
        <v>2006</v>
      </c>
      <c r="Z106" s="4" t="s">
        <v>2006</v>
      </c>
      <c r="AA106" s="20" t="str">
        <f t="shared" si="2"/>
        <v>NA</v>
      </c>
      <c r="AB106" s="6" t="s">
        <v>19</v>
      </c>
      <c r="AC106" s="5" t="s">
        <v>2093</v>
      </c>
      <c r="AD106" s="9">
        <v>1</v>
      </c>
      <c r="AE106" s="10">
        <v>0</v>
      </c>
      <c r="AF106" s="10">
        <v>0</v>
      </c>
      <c r="AG106" s="43">
        <v>0</v>
      </c>
      <c r="AH106" s="43">
        <v>0</v>
      </c>
      <c r="AI106" s="11">
        <v>4000000</v>
      </c>
      <c r="AJ106" s="11">
        <v>0</v>
      </c>
      <c r="AK106" s="11">
        <v>0</v>
      </c>
      <c r="AL106" s="6" t="s">
        <v>53</v>
      </c>
      <c r="AM106" s="21" t="s">
        <v>2269</v>
      </c>
      <c r="AN106" s="47">
        <v>0</v>
      </c>
      <c r="AO106" t="s">
        <v>28</v>
      </c>
    </row>
    <row r="107" spans="1:41" x14ac:dyDescent="0.25">
      <c r="A107" s="7">
        <v>3</v>
      </c>
      <c r="B107" s="7">
        <v>5852</v>
      </c>
      <c r="C107" s="4" t="s">
        <v>65</v>
      </c>
      <c r="D107" s="4" t="s">
        <v>66</v>
      </c>
      <c r="E107" s="4" t="s">
        <v>169</v>
      </c>
      <c r="F107" s="4" t="s">
        <v>19</v>
      </c>
      <c r="G107" s="4" t="s">
        <v>6</v>
      </c>
      <c r="H107" s="4" t="s">
        <v>8</v>
      </c>
      <c r="I107" s="4" t="s">
        <v>71</v>
      </c>
      <c r="J107" s="4" t="s">
        <v>205</v>
      </c>
      <c r="K107" s="6" t="s">
        <v>300</v>
      </c>
      <c r="L107" s="6"/>
      <c r="M107" s="6" t="s">
        <v>2205</v>
      </c>
      <c r="N107" s="6" t="s">
        <v>1370</v>
      </c>
      <c r="O107" s="21" t="s">
        <v>1370</v>
      </c>
      <c r="P107" s="8"/>
      <c r="Q107" s="6" t="s">
        <v>2063</v>
      </c>
      <c r="R107" s="6" t="s">
        <v>2104</v>
      </c>
      <c r="S107" s="6" t="s">
        <v>28</v>
      </c>
      <c r="T107" s="6" t="s">
        <v>1418</v>
      </c>
      <c r="U107" s="6" t="s">
        <v>1418</v>
      </c>
      <c r="V107" s="6" t="s">
        <v>50</v>
      </c>
      <c r="W107" s="4" t="s">
        <v>1418</v>
      </c>
      <c r="X107" s="6" t="s">
        <v>1418</v>
      </c>
      <c r="Y107" s="4" t="s">
        <v>2006</v>
      </c>
      <c r="Z107" s="4" t="s">
        <v>2006</v>
      </c>
      <c r="AA107" s="20" t="str">
        <f t="shared" si="2"/>
        <v>NA</v>
      </c>
      <c r="AB107" s="6" t="s">
        <v>19</v>
      </c>
      <c r="AC107" s="5" t="s">
        <v>2091</v>
      </c>
      <c r="AD107" s="9">
        <v>0</v>
      </c>
      <c r="AE107" s="10">
        <v>0</v>
      </c>
      <c r="AF107" s="10">
        <v>0</v>
      </c>
      <c r="AG107" s="43">
        <v>0</v>
      </c>
      <c r="AH107" s="43">
        <v>0</v>
      </c>
      <c r="AI107" s="11">
        <v>725000</v>
      </c>
      <c r="AJ107" s="11">
        <v>0</v>
      </c>
      <c r="AK107" s="11">
        <v>0</v>
      </c>
      <c r="AL107" s="6" t="s">
        <v>53</v>
      </c>
      <c r="AM107" s="21" t="s">
        <v>2269</v>
      </c>
      <c r="AN107" s="47">
        <v>0</v>
      </c>
      <c r="AO107" t="s">
        <v>28</v>
      </c>
    </row>
    <row r="108" spans="1:41" x14ac:dyDescent="0.25">
      <c r="A108" s="7">
        <v>3</v>
      </c>
      <c r="B108" s="7">
        <v>5866</v>
      </c>
      <c r="C108" s="4" t="s">
        <v>65</v>
      </c>
      <c r="D108" s="4" t="s">
        <v>66</v>
      </c>
      <c r="E108" s="4" t="s">
        <v>169</v>
      </c>
      <c r="F108" s="4" t="s">
        <v>19</v>
      </c>
      <c r="G108" s="4" t="s">
        <v>6</v>
      </c>
      <c r="H108" s="4" t="s">
        <v>8</v>
      </c>
      <c r="I108" s="4" t="s">
        <v>6</v>
      </c>
      <c r="J108" s="4" t="s">
        <v>205</v>
      </c>
      <c r="K108" s="6" t="s">
        <v>301</v>
      </c>
      <c r="L108" s="6"/>
      <c r="M108" s="6" t="s">
        <v>2205</v>
      </c>
      <c r="N108" s="6" t="s">
        <v>1375</v>
      </c>
      <c r="O108" s="21" t="s">
        <v>1375</v>
      </c>
      <c r="P108" s="8"/>
      <c r="Q108" s="6" t="s">
        <v>2055</v>
      </c>
      <c r="R108" s="6" t="s">
        <v>2348</v>
      </c>
      <c r="S108" s="6" t="s">
        <v>28</v>
      </c>
      <c r="T108" s="6" t="s">
        <v>1418</v>
      </c>
      <c r="U108" s="6" t="s">
        <v>1418</v>
      </c>
      <c r="V108" s="6" t="s">
        <v>50</v>
      </c>
      <c r="W108" s="4" t="s">
        <v>1418</v>
      </c>
      <c r="X108" s="6" t="s">
        <v>1418</v>
      </c>
      <c r="Y108" s="4" t="s">
        <v>2006</v>
      </c>
      <c r="Z108" s="4" t="s">
        <v>2006</v>
      </c>
      <c r="AA108" s="20" t="str">
        <f t="shared" si="2"/>
        <v>NA</v>
      </c>
      <c r="AB108" s="6" t="s">
        <v>19</v>
      </c>
      <c r="AC108" s="5" t="s">
        <v>2092</v>
      </c>
      <c r="AD108" s="9">
        <v>1</v>
      </c>
      <c r="AE108" s="10">
        <v>0</v>
      </c>
      <c r="AF108" s="10">
        <v>0</v>
      </c>
      <c r="AG108" s="43">
        <v>0</v>
      </c>
      <c r="AH108" s="43">
        <v>0</v>
      </c>
      <c r="AI108" s="11">
        <v>14378372.91</v>
      </c>
      <c r="AJ108" s="11">
        <v>0</v>
      </c>
      <c r="AK108" s="11">
        <v>0</v>
      </c>
      <c r="AL108" s="6" t="s">
        <v>53</v>
      </c>
      <c r="AM108" s="21" t="s">
        <v>2269</v>
      </c>
      <c r="AN108" s="47">
        <v>0</v>
      </c>
      <c r="AO108" t="s">
        <v>28</v>
      </c>
    </row>
    <row r="109" spans="1:41" x14ac:dyDescent="0.25">
      <c r="A109" s="7">
        <v>3</v>
      </c>
      <c r="B109" s="7">
        <v>5893</v>
      </c>
      <c r="C109" s="4" t="s">
        <v>65</v>
      </c>
      <c r="D109" s="4" t="s">
        <v>66</v>
      </c>
      <c r="E109" s="4" t="s">
        <v>169</v>
      </c>
      <c r="F109" s="4" t="s">
        <v>180</v>
      </c>
      <c r="G109" s="4" t="s">
        <v>6</v>
      </c>
      <c r="H109" s="4" t="s">
        <v>8</v>
      </c>
      <c r="I109" s="4" t="s">
        <v>69</v>
      </c>
      <c r="J109" s="4" t="s">
        <v>205</v>
      </c>
      <c r="K109" s="6" t="s">
        <v>302</v>
      </c>
      <c r="L109" s="6"/>
      <c r="M109" s="6" t="s">
        <v>2205</v>
      </c>
      <c r="N109" s="6" t="s">
        <v>1372</v>
      </c>
      <c r="O109" s="21" t="s">
        <v>1372</v>
      </c>
      <c r="P109" s="8"/>
      <c r="Q109" s="6" t="s">
        <v>2055</v>
      </c>
      <c r="R109" s="6" t="s">
        <v>1474</v>
      </c>
      <c r="S109" s="6" t="s">
        <v>28</v>
      </c>
      <c r="T109" s="6" t="s">
        <v>1418</v>
      </c>
      <c r="U109" s="6" t="s">
        <v>1418</v>
      </c>
      <c r="V109" s="6" t="s">
        <v>50</v>
      </c>
      <c r="W109" s="4" t="s">
        <v>1418</v>
      </c>
      <c r="X109" s="6" t="s">
        <v>1418</v>
      </c>
      <c r="Y109" s="4" t="s">
        <v>2006</v>
      </c>
      <c r="Z109" s="4" t="s">
        <v>2006</v>
      </c>
      <c r="AA109" s="20" t="str">
        <f t="shared" si="2"/>
        <v>NA</v>
      </c>
      <c r="AB109" s="6" t="s">
        <v>19</v>
      </c>
      <c r="AC109" s="5" t="s">
        <v>2084</v>
      </c>
      <c r="AD109" s="9">
        <v>100</v>
      </c>
      <c r="AE109" s="10">
        <v>0</v>
      </c>
      <c r="AF109" s="10">
        <v>0</v>
      </c>
      <c r="AG109" s="43">
        <v>0</v>
      </c>
      <c r="AH109" s="43">
        <v>0</v>
      </c>
      <c r="AI109" s="11">
        <v>17190</v>
      </c>
      <c r="AJ109" s="11">
        <v>0</v>
      </c>
      <c r="AK109" s="11">
        <v>17190</v>
      </c>
      <c r="AL109" s="6" t="s">
        <v>53</v>
      </c>
      <c r="AM109" s="21" t="s">
        <v>2269</v>
      </c>
      <c r="AN109" s="47">
        <v>0</v>
      </c>
      <c r="AO109" t="s">
        <v>28</v>
      </c>
    </row>
    <row r="110" spans="1:41" x14ac:dyDescent="0.25">
      <c r="A110" s="7">
        <v>2</v>
      </c>
      <c r="B110" s="7">
        <v>5900</v>
      </c>
      <c r="C110" s="4" t="s">
        <v>65</v>
      </c>
      <c r="D110" s="4" t="s">
        <v>66</v>
      </c>
      <c r="E110" s="4" t="s">
        <v>169</v>
      </c>
      <c r="F110" s="4" t="s">
        <v>19</v>
      </c>
      <c r="G110" s="4" t="s">
        <v>6</v>
      </c>
      <c r="H110" s="4" t="s">
        <v>7</v>
      </c>
      <c r="I110" s="4" t="s">
        <v>6</v>
      </c>
      <c r="J110" s="4" t="s">
        <v>204</v>
      </c>
      <c r="K110" s="6" t="s">
        <v>303</v>
      </c>
      <c r="L110" s="6"/>
      <c r="M110" s="6" t="s">
        <v>1371</v>
      </c>
      <c r="N110" s="6" t="s">
        <v>1371</v>
      </c>
      <c r="O110" s="21" t="s">
        <v>1371</v>
      </c>
      <c r="P110" s="8"/>
      <c r="Q110" s="6" t="s">
        <v>2055</v>
      </c>
      <c r="R110" s="6" t="s">
        <v>2349</v>
      </c>
      <c r="S110" s="6" t="s">
        <v>53</v>
      </c>
      <c r="T110" s="6" t="s">
        <v>136</v>
      </c>
      <c r="U110" s="6" t="s">
        <v>2066</v>
      </c>
      <c r="V110" s="6" t="s">
        <v>2051</v>
      </c>
      <c r="W110" s="4" t="s">
        <v>1985</v>
      </c>
      <c r="X110" s="6" t="s">
        <v>2039</v>
      </c>
      <c r="Y110" s="4" t="s">
        <v>2004</v>
      </c>
      <c r="Z110" s="4" t="s">
        <v>100</v>
      </c>
      <c r="AA110" s="20" t="str">
        <f t="shared" ref="AA110:AA159" si="3">LEFT(Z110,4)</f>
        <v>14VI</v>
      </c>
      <c r="AB110" s="6">
        <v>6</v>
      </c>
      <c r="AC110" s="5" t="s">
        <v>2085</v>
      </c>
      <c r="AD110" s="9">
        <v>1</v>
      </c>
      <c r="AE110" s="10">
        <v>0</v>
      </c>
      <c r="AF110" s="10">
        <v>3745000</v>
      </c>
      <c r="AG110" s="43">
        <v>3744767.8</v>
      </c>
      <c r="AH110" s="43">
        <v>0</v>
      </c>
      <c r="AI110" s="11">
        <v>2155232.2000000002</v>
      </c>
      <c r="AJ110" s="11">
        <v>0</v>
      </c>
      <c r="AK110" s="11">
        <v>0</v>
      </c>
      <c r="AL110" s="6" t="s">
        <v>53</v>
      </c>
      <c r="AM110" s="21" t="s">
        <v>2269</v>
      </c>
      <c r="AN110" s="47">
        <v>0</v>
      </c>
      <c r="AO110" t="s">
        <v>53</v>
      </c>
    </row>
    <row r="111" spans="1:41" x14ac:dyDescent="0.25">
      <c r="A111" s="7">
        <v>2</v>
      </c>
      <c r="B111" s="7">
        <v>5916</v>
      </c>
      <c r="C111" s="4" t="s">
        <v>65</v>
      </c>
      <c r="D111" s="4" t="s">
        <v>66</v>
      </c>
      <c r="E111" s="4" t="s">
        <v>169</v>
      </c>
      <c r="F111" s="4" t="s">
        <v>19</v>
      </c>
      <c r="G111" s="4" t="s">
        <v>6</v>
      </c>
      <c r="H111" s="4" t="s">
        <v>8</v>
      </c>
      <c r="I111" s="4" t="s">
        <v>73</v>
      </c>
      <c r="J111" s="4" t="s">
        <v>205</v>
      </c>
      <c r="K111" s="6" t="s">
        <v>304</v>
      </c>
      <c r="L111" s="6"/>
      <c r="M111" s="6" t="s">
        <v>2205</v>
      </c>
      <c r="N111" s="6" t="s">
        <v>1372</v>
      </c>
      <c r="O111" s="21" t="s">
        <v>1372</v>
      </c>
      <c r="P111" s="8"/>
      <c r="Q111" s="6" t="s">
        <v>2058</v>
      </c>
      <c r="R111" s="6" t="s">
        <v>1475</v>
      </c>
      <c r="S111" s="6" t="s">
        <v>53</v>
      </c>
      <c r="T111" s="6" t="s">
        <v>27</v>
      </c>
      <c r="U111" s="6" t="s">
        <v>2066</v>
      </c>
      <c r="V111" s="6" t="s">
        <v>2184</v>
      </c>
      <c r="W111" s="4" t="s">
        <v>2140</v>
      </c>
      <c r="X111" s="6" t="s">
        <v>1418</v>
      </c>
      <c r="Y111" s="4" t="s">
        <v>2006</v>
      </c>
      <c r="Z111" s="4" t="s">
        <v>2006</v>
      </c>
      <c r="AA111" s="20" t="str">
        <f t="shared" si="3"/>
        <v>NA</v>
      </c>
      <c r="AB111" s="6" t="s">
        <v>19</v>
      </c>
      <c r="AC111" s="5" t="s">
        <v>2087</v>
      </c>
      <c r="AD111" s="9">
        <v>0</v>
      </c>
      <c r="AE111" s="10">
        <v>0</v>
      </c>
      <c r="AF111" s="10">
        <v>0</v>
      </c>
      <c r="AG111" s="43">
        <v>0</v>
      </c>
      <c r="AH111" s="43">
        <v>0</v>
      </c>
      <c r="AI111" s="11">
        <v>764000</v>
      </c>
      <c r="AJ111" s="11">
        <v>0</v>
      </c>
      <c r="AK111" s="11">
        <v>0</v>
      </c>
      <c r="AL111" s="6" t="s">
        <v>53</v>
      </c>
      <c r="AM111" s="21" t="s">
        <v>2269</v>
      </c>
      <c r="AN111" s="47">
        <v>0</v>
      </c>
      <c r="AO111" t="s">
        <v>28</v>
      </c>
    </row>
    <row r="112" spans="1:41" x14ac:dyDescent="0.25">
      <c r="A112" s="7">
        <v>2</v>
      </c>
      <c r="B112" s="7">
        <v>5917</v>
      </c>
      <c r="C112" s="4" t="s">
        <v>65</v>
      </c>
      <c r="D112" s="4" t="s">
        <v>66</v>
      </c>
      <c r="E112" s="4" t="s">
        <v>169</v>
      </c>
      <c r="F112" s="4" t="s">
        <v>19</v>
      </c>
      <c r="G112" s="4" t="s">
        <v>6</v>
      </c>
      <c r="H112" s="4" t="s">
        <v>8</v>
      </c>
      <c r="I112" s="4" t="s">
        <v>73</v>
      </c>
      <c r="J112" s="4" t="s">
        <v>205</v>
      </c>
      <c r="K112" s="6" t="s">
        <v>305</v>
      </c>
      <c r="L112" s="6"/>
      <c r="M112" s="6" t="s">
        <v>2205</v>
      </c>
      <c r="N112" s="6" t="s">
        <v>1372</v>
      </c>
      <c r="O112" s="21" t="s">
        <v>1372</v>
      </c>
      <c r="P112" s="8"/>
      <c r="Q112" s="6" t="s">
        <v>2058</v>
      </c>
      <c r="R112" s="6" t="s">
        <v>1476</v>
      </c>
      <c r="S112" s="6" t="s">
        <v>53</v>
      </c>
      <c r="T112" s="6" t="s">
        <v>27</v>
      </c>
      <c r="U112" s="6" t="s">
        <v>2066</v>
      </c>
      <c r="V112" s="6" t="s">
        <v>2184</v>
      </c>
      <c r="W112" s="4" t="s">
        <v>2140</v>
      </c>
      <c r="X112" s="6" t="s">
        <v>1418</v>
      </c>
      <c r="Y112" s="4" t="s">
        <v>2006</v>
      </c>
      <c r="Z112" s="4" t="s">
        <v>2006</v>
      </c>
      <c r="AA112" s="20" t="str">
        <f t="shared" si="3"/>
        <v>NA</v>
      </c>
      <c r="AB112" s="6" t="s">
        <v>19</v>
      </c>
      <c r="AC112" s="5" t="s">
        <v>2087</v>
      </c>
      <c r="AD112" s="9">
        <v>0</v>
      </c>
      <c r="AE112" s="10">
        <v>0</v>
      </c>
      <c r="AF112" s="10">
        <v>0</v>
      </c>
      <c r="AG112" s="43">
        <v>0</v>
      </c>
      <c r="AH112" s="43">
        <v>0</v>
      </c>
      <c r="AI112" s="11">
        <v>716250</v>
      </c>
      <c r="AJ112" s="11">
        <v>0</v>
      </c>
      <c r="AK112" s="11">
        <v>0</v>
      </c>
      <c r="AL112" s="6" t="s">
        <v>53</v>
      </c>
      <c r="AM112" s="21" t="s">
        <v>2269</v>
      </c>
      <c r="AN112" s="47">
        <v>0</v>
      </c>
      <c r="AO112" t="s">
        <v>28</v>
      </c>
    </row>
    <row r="113" spans="1:41" x14ac:dyDescent="0.25">
      <c r="A113" s="7">
        <v>2</v>
      </c>
      <c r="B113" s="7">
        <v>5918</v>
      </c>
      <c r="C113" s="4" t="s">
        <v>65</v>
      </c>
      <c r="D113" s="4" t="s">
        <v>66</v>
      </c>
      <c r="E113" s="4" t="s">
        <v>169</v>
      </c>
      <c r="F113" s="4" t="s">
        <v>19</v>
      </c>
      <c r="G113" s="4" t="s">
        <v>6</v>
      </c>
      <c r="H113" s="4" t="s">
        <v>8</v>
      </c>
      <c r="I113" s="4" t="s">
        <v>73</v>
      </c>
      <c r="J113" s="4" t="s">
        <v>205</v>
      </c>
      <c r="K113" s="6" t="s">
        <v>306</v>
      </c>
      <c r="L113" s="6"/>
      <c r="M113" s="6" t="s">
        <v>2205</v>
      </c>
      <c r="N113" s="6" t="s">
        <v>1372</v>
      </c>
      <c r="O113" s="21" t="s">
        <v>1372</v>
      </c>
      <c r="P113" s="8"/>
      <c r="Q113" s="6" t="s">
        <v>2058</v>
      </c>
      <c r="R113" s="6" t="s">
        <v>1477</v>
      </c>
      <c r="S113" s="6" t="s">
        <v>53</v>
      </c>
      <c r="T113" s="6" t="s">
        <v>27</v>
      </c>
      <c r="U113" s="6" t="s">
        <v>2066</v>
      </c>
      <c r="V113" s="6" t="s">
        <v>2184</v>
      </c>
      <c r="W113" s="4" t="s">
        <v>2140</v>
      </c>
      <c r="X113" s="6" t="s">
        <v>1418</v>
      </c>
      <c r="Y113" s="4" t="s">
        <v>2006</v>
      </c>
      <c r="Z113" s="4" t="s">
        <v>2006</v>
      </c>
      <c r="AA113" s="20" t="str">
        <f t="shared" si="3"/>
        <v>NA</v>
      </c>
      <c r="AB113" s="6" t="s">
        <v>19</v>
      </c>
      <c r="AC113" s="5" t="s">
        <v>2087</v>
      </c>
      <c r="AD113" s="9">
        <v>0</v>
      </c>
      <c r="AE113" s="10">
        <v>0</v>
      </c>
      <c r="AF113" s="10">
        <v>0</v>
      </c>
      <c r="AG113" s="43">
        <v>0</v>
      </c>
      <c r="AH113" s="43">
        <v>0</v>
      </c>
      <c r="AI113" s="11">
        <v>286500</v>
      </c>
      <c r="AJ113" s="11">
        <v>0</v>
      </c>
      <c r="AK113" s="11">
        <v>0</v>
      </c>
      <c r="AL113" s="6" t="s">
        <v>53</v>
      </c>
      <c r="AM113" s="21" t="s">
        <v>2269</v>
      </c>
      <c r="AN113" s="47">
        <v>0</v>
      </c>
      <c r="AO113" t="s">
        <v>28</v>
      </c>
    </row>
    <row r="114" spans="1:41" x14ac:dyDescent="0.25">
      <c r="A114" s="7">
        <v>2</v>
      </c>
      <c r="B114" s="7">
        <v>5919</v>
      </c>
      <c r="C114" s="4" t="s">
        <v>65</v>
      </c>
      <c r="D114" s="4" t="s">
        <v>66</v>
      </c>
      <c r="E114" s="4" t="s">
        <v>169</v>
      </c>
      <c r="F114" s="4" t="s">
        <v>180</v>
      </c>
      <c r="G114" s="4" t="s">
        <v>6</v>
      </c>
      <c r="H114" s="4" t="s">
        <v>8</v>
      </c>
      <c r="I114" s="4" t="s">
        <v>73</v>
      </c>
      <c r="J114" s="4" t="s">
        <v>205</v>
      </c>
      <c r="K114" s="6" t="s">
        <v>307</v>
      </c>
      <c r="L114" s="6"/>
      <c r="M114" s="6" t="s">
        <v>2205</v>
      </c>
      <c r="N114" s="6" t="s">
        <v>1372</v>
      </c>
      <c r="O114" s="21" t="s">
        <v>1372</v>
      </c>
      <c r="P114" s="8"/>
      <c r="Q114" s="6" t="s">
        <v>2056</v>
      </c>
      <c r="R114" s="6" t="s">
        <v>1478</v>
      </c>
      <c r="S114" s="6" t="s">
        <v>53</v>
      </c>
      <c r="T114" s="6" t="s">
        <v>27</v>
      </c>
      <c r="U114" s="6" t="s">
        <v>2066</v>
      </c>
      <c r="V114" s="6" t="s">
        <v>2252</v>
      </c>
      <c r="W114" s="4" t="s">
        <v>1986</v>
      </c>
      <c r="X114" s="6" t="s">
        <v>2040</v>
      </c>
      <c r="Y114" s="4" t="s">
        <v>2006</v>
      </c>
      <c r="Z114" s="4" t="s">
        <v>2006</v>
      </c>
      <c r="AA114" s="20" t="str">
        <f t="shared" si="3"/>
        <v>NA</v>
      </c>
      <c r="AB114" s="6" t="s">
        <v>19</v>
      </c>
      <c r="AC114" s="5" t="s">
        <v>2087</v>
      </c>
      <c r="AD114" s="9">
        <v>0</v>
      </c>
      <c r="AE114" s="10">
        <v>0</v>
      </c>
      <c r="AF114" s="10">
        <v>0</v>
      </c>
      <c r="AG114" s="43">
        <v>0</v>
      </c>
      <c r="AH114" s="43">
        <v>0</v>
      </c>
      <c r="AI114" s="11">
        <v>573000</v>
      </c>
      <c r="AJ114" s="11">
        <v>0</v>
      </c>
      <c r="AK114" s="11">
        <v>0</v>
      </c>
      <c r="AL114" s="6" t="s">
        <v>53</v>
      </c>
      <c r="AM114" s="21" t="s">
        <v>2269</v>
      </c>
      <c r="AN114" s="47">
        <v>0</v>
      </c>
      <c r="AO114" t="s">
        <v>28</v>
      </c>
    </row>
    <row r="115" spans="1:41" x14ac:dyDescent="0.25">
      <c r="A115" s="7">
        <v>2</v>
      </c>
      <c r="B115" s="7">
        <v>5920</v>
      </c>
      <c r="C115" s="4" t="s">
        <v>65</v>
      </c>
      <c r="D115" s="4" t="s">
        <v>66</v>
      </c>
      <c r="E115" s="4" t="s">
        <v>169</v>
      </c>
      <c r="F115" s="4" t="s">
        <v>19</v>
      </c>
      <c r="G115" s="4" t="s">
        <v>6</v>
      </c>
      <c r="H115" s="4" t="s">
        <v>8</v>
      </c>
      <c r="I115" s="4" t="s">
        <v>73</v>
      </c>
      <c r="J115" s="4" t="s">
        <v>205</v>
      </c>
      <c r="K115" s="6" t="s">
        <v>308</v>
      </c>
      <c r="L115" s="6"/>
      <c r="M115" s="6" t="s">
        <v>2205</v>
      </c>
      <c r="N115" s="6" t="s">
        <v>1375</v>
      </c>
      <c r="O115" s="21" t="s">
        <v>1375</v>
      </c>
      <c r="P115" s="8"/>
      <c r="Q115" s="6" t="s">
        <v>2058</v>
      </c>
      <c r="R115" s="6" t="s">
        <v>1479</v>
      </c>
      <c r="S115" s="6" t="s">
        <v>53</v>
      </c>
      <c r="T115" s="6" t="s">
        <v>27</v>
      </c>
      <c r="U115" s="6" t="s">
        <v>2066</v>
      </c>
      <c r="V115" s="6" t="s">
        <v>2184</v>
      </c>
      <c r="W115" s="4" t="s">
        <v>2140</v>
      </c>
      <c r="X115" s="6" t="s">
        <v>1418</v>
      </c>
      <c r="Y115" s="4" t="s">
        <v>2006</v>
      </c>
      <c r="Z115" s="4" t="s">
        <v>2006</v>
      </c>
      <c r="AA115" s="20" t="str">
        <f t="shared" si="3"/>
        <v>NA</v>
      </c>
      <c r="AB115" s="6" t="s">
        <v>19</v>
      </c>
      <c r="AC115" s="5" t="s">
        <v>2087</v>
      </c>
      <c r="AD115" s="9">
        <v>0</v>
      </c>
      <c r="AE115" s="10">
        <v>0</v>
      </c>
      <c r="AF115" s="10">
        <v>0</v>
      </c>
      <c r="AG115" s="43">
        <v>0</v>
      </c>
      <c r="AH115" s="43">
        <v>0</v>
      </c>
      <c r="AI115" s="11">
        <v>789657</v>
      </c>
      <c r="AJ115" s="11">
        <v>0</v>
      </c>
      <c r="AK115" s="11">
        <v>0</v>
      </c>
      <c r="AL115" s="6" t="s">
        <v>53</v>
      </c>
      <c r="AM115" s="21" t="s">
        <v>2269</v>
      </c>
      <c r="AN115" s="47">
        <v>0</v>
      </c>
      <c r="AO115" t="s">
        <v>28</v>
      </c>
    </row>
    <row r="116" spans="1:41" x14ac:dyDescent="0.25">
      <c r="A116" s="7">
        <v>3</v>
      </c>
      <c r="B116" s="7">
        <v>5929</v>
      </c>
      <c r="C116" s="4" t="s">
        <v>65</v>
      </c>
      <c r="D116" s="4" t="s">
        <v>66</v>
      </c>
      <c r="E116" s="4" t="s">
        <v>169</v>
      </c>
      <c r="F116" s="4" t="s">
        <v>19</v>
      </c>
      <c r="G116" s="4" t="s">
        <v>6</v>
      </c>
      <c r="H116" s="4" t="s">
        <v>8</v>
      </c>
      <c r="I116" s="4" t="s">
        <v>70</v>
      </c>
      <c r="J116" s="4" t="s">
        <v>205</v>
      </c>
      <c r="K116" s="6" t="s">
        <v>309</v>
      </c>
      <c r="L116" s="6"/>
      <c r="M116" s="6" t="s">
        <v>2205</v>
      </c>
      <c r="N116" s="6" t="s">
        <v>1370</v>
      </c>
      <c r="O116" s="21" t="s">
        <v>1370</v>
      </c>
      <c r="P116" s="8"/>
      <c r="Q116" s="6" t="s">
        <v>2062</v>
      </c>
      <c r="R116" s="6" t="s">
        <v>2350</v>
      </c>
      <c r="S116" s="6" t="s">
        <v>28</v>
      </c>
      <c r="T116" s="6" t="s">
        <v>1418</v>
      </c>
      <c r="U116" s="6" t="s">
        <v>1418</v>
      </c>
      <c r="V116" s="6" t="s">
        <v>50</v>
      </c>
      <c r="W116" s="4" t="s">
        <v>1418</v>
      </c>
      <c r="X116" s="6" t="s">
        <v>1418</v>
      </c>
      <c r="Y116" s="4" t="s">
        <v>2006</v>
      </c>
      <c r="Z116" s="4" t="s">
        <v>2006</v>
      </c>
      <c r="AA116" s="20" t="str">
        <f t="shared" si="3"/>
        <v>NA</v>
      </c>
      <c r="AB116" s="6" t="s">
        <v>19</v>
      </c>
      <c r="AC116" s="5" t="s">
        <v>2088</v>
      </c>
      <c r="AD116" s="9">
        <v>0</v>
      </c>
      <c r="AE116" s="10">
        <v>0</v>
      </c>
      <c r="AF116" s="10">
        <v>0</v>
      </c>
      <c r="AG116" s="43">
        <v>0</v>
      </c>
      <c r="AH116" s="43">
        <v>0</v>
      </c>
      <c r="AI116" s="11">
        <v>866393.99</v>
      </c>
      <c r="AJ116" s="11">
        <v>0</v>
      </c>
      <c r="AK116" s="11">
        <v>433196.99</v>
      </c>
      <c r="AL116" s="6" t="s">
        <v>53</v>
      </c>
      <c r="AM116" s="21" t="s">
        <v>2269</v>
      </c>
      <c r="AN116" s="47">
        <v>0</v>
      </c>
      <c r="AO116" t="s">
        <v>28</v>
      </c>
    </row>
    <row r="117" spans="1:41" x14ac:dyDescent="0.25">
      <c r="A117" s="7">
        <v>3</v>
      </c>
      <c r="B117" s="7">
        <v>5930</v>
      </c>
      <c r="C117" s="4" t="s">
        <v>65</v>
      </c>
      <c r="D117" s="4" t="s">
        <v>66</v>
      </c>
      <c r="E117" s="4" t="s">
        <v>169</v>
      </c>
      <c r="F117" s="4" t="s">
        <v>180</v>
      </c>
      <c r="G117" s="4" t="s">
        <v>6</v>
      </c>
      <c r="H117" s="4" t="s">
        <v>8</v>
      </c>
      <c r="I117" s="4" t="s">
        <v>70</v>
      </c>
      <c r="J117" s="4" t="s">
        <v>205</v>
      </c>
      <c r="K117" s="6" t="s">
        <v>310</v>
      </c>
      <c r="L117" s="6"/>
      <c r="M117" s="6" t="s">
        <v>2205</v>
      </c>
      <c r="N117" s="6" t="s">
        <v>1372</v>
      </c>
      <c r="O117" s="21" t="s">
        <v>1372</v>
      </c>
      <c r="P117" s="8"/>
      <c r="Q117" s="6" t="s">
        <v>2055</v>
      </c>
      <c r="R117" s="6" t="s">
        <v>2351</v>
      </c>
      <c r="S117" s="6" t="s">
        <v>28</v>
      </c>
      <c r="T117" s="6" t="s">
        <v>1418</v>
      </c>
      <c r="U117" s="6" t="s">
        <v>1418</v>
      </c>
      <c r="V117" s="6" t="s">
        <v>50</v>
      </c>
      <c r="W117" s="4" t="s">
        <v>1418</v>
      </c>
      <c r="X117" s="6" t="s">
        <v>1418</v>
      </c>
      <c r="Y117" s="4" t="s">
        <v>2006</v>
      </c>
      <c r="Z117" s="4" t="s">
        <v>2006</v>
      </c>
      <c r="AA117" s="20" t="str">
        <f t="shared" si="3"/>
        <v>NA</v>
      </c>
      <c r="AB117" s="6" t="s">
        <v>19</v>
      </c>
      <c r="AC117" s="5" t="s">
        <v>2088</v>
      </c>
      <c r="AD117" s="9">
        <v>98</v>
      </c>
      <c r="AE117" s="10">
        <v>0</v>
      </c>
      <c r="AF117" s="10">
        <v>0</v>
      </c>
      <c r="AG117" s="43">
        <v>0</v>
      </c>
      <c r="AH117" s="43">
        <v>0</v>
      </c>
      <c r="AI117" s="11">
        <v>505361.86</v>
      </c>
      <c r="AJ117" s="11">
        <v>0</v>
      </c>
      <c r="AK117" s="11">
        <v>0</v>
      </c>
      <c r="AL117" s="6" t="s">
        <v>53</v>
      </c>
      <c r="AM117" s="21" t="s">
        <v>2269</v>
      </c>
      <c r="AN117" s="47">
        <v>0</v>
      </c>
      <c r="AO117" t="s">
        <v>28</v>
      </c>
    </row>
    <row r="118" spans="1:41" x14ac:dyDescent="0.25">
      <c r="A118" s="7">
        <v>3</v>
      </c>
      <c r="B118" s="7">
        <v>5939</v>
      </c>
      <c r="C118" s="4" t="s">
        <v>65</v>
      </c>
      <c r="D118" s="4" t="s">
        <v>66</v>
      </c>
      <c r="E118" s="4" t="s">
        <v>169</v>
      </c>
      <c r="F118" s="4" t="s">
        <v>19</v>
      </c>
      <c r="G118" s="4" t="s">
        <v>6</v>
      </c>
      <c r="H118" s="4" t="s">
        <v>8</v>
      </c>
      <c r="I118" s="4" t="s">
        <v>69</v>
      </c>
      <c r="J118" s="4" t="s">
        <v>205</v>
      </c>
      <c r="K118" s="6" t="s">
        <v>311</v>
      </c>
      <c r="L118" s="6"/>
      <c r="M118" s="6" t="s">
        <v>2205</v>
      </c>
      <c r="N118" s="6" t="s">
        <v>1376</v>
      </c>
      <c r="O118" s="21" t="s">
        <v>2503</v>
      </c>
      <c r="P118" s="8"/>
      <c r="Q118" s="6" t="s">
        <v>2056</v>
      </c>
      <c r="R118" s="6" t="s">
        <v>2352</v>
      </c>
      <c r="S118" s="6" t="s">
        <v>28</v>
      </c>
      <c r="T118" s="6" t="s">
        <v>1418</v>
      </c>
      <c r="U118" s="6" t="s">
        <v>1418</v>
      </c>
      <c r="V118" s="6" t="s">
        <v>50</v>
      </c>
      <c r="W118" s="4" t="s">
        <v>1418</v>
      </c>
      <c r="X118" s="6" t="s">
        <v>1418</v>
      </c>
      <c r="Y118" s="4" t="s">
        <v>2006</v>
      </c>
      <c r="Z118" s="4" t="s">
        <v>2006</v>
      </c>
      <c r="AA118" s="20" t="str">
        <f t="shared" si="3"/>
        <v>NA</v>
      </c>
      <c r="AB118" s="6" t="s">
        <v>19</v>
      </c>
      <c r="AC118" s="5" t="s">
        <v>2084</v>
      </c>
      <c r="AD118" s="9">
        <v>0</v>
      </c>
      <c r="AE118" s="10">
        <v>0</v>
      </c>
      <c r="AF118" s="10">
        <v>0</v>
      </c>
      <c r="AG118" s="43">
        <v>0</v>
      </c>
      <c r="AH118" s="43">
        <v>0</v>
      </c>
      <c r="AI118" s="11">
        <v>286500</v>
      </c>
      <c r="AJ118" s="11">
        <v>0</v>
      </c>
      <c r="AK118" s="11">
        <v>0</v>
      </c>
      <c r="AL118" s="6" t="s">
        <v>53</v>
      </c>
      <c r="AM118" s="21" t="s">
        <v>2269</v>
      </c>
      <c r="AN118" s="47">
        <v>0</v>
      </c>
      <c r="AO118" t="s">
        <v>28</v>
      </c>
    </row>
    <row r="119" spans="1:41" x14ac:dyDescent="0.25">
      <c r="A119" s="7">
        <v>3</v>
      </c>
      <c r="B119" s="7">
        <v>5994</v>
      </c>
      <c r="C119" s="4" t="s">
        <v>65</v>
      </c>
      <c r="D119" s="4" t="s">
        <v>66</v>
      </c>
      <c r="E119" s="4" t="s">
        <v>169</v>
      </c>
      <c r="F119" s="4" t="s">
        <v>19</v>
      </c>
      <c r="G119" s="4" t="s">
        <v>6</v>
      </c>
      <c r="H119" s="4" t="s">
        <v>7</v>
      </c>
      <c r="I119" s="4" t="s">
        <v>71</v>
      </c>
      <c r="J119" s="4" t="s">
        <v>205</v>
      </c>
      <c r="K119" s="6" t="s">
        <v>312</v>
      </c>
      <c r="L119" s="6"/>
      <c r="M119" s="6" t="s">
        <v>1371</v>
      </c>
      <c r="N119" s="6" t="s">
        <v>1371</v>
      </c>
      <c r="O119" s="21" t="s">
        <v>1371</v>
      </c>
      <c r="P119" s="8"/>
      <c r="Q119" s="6" t="s">
        <v>2063</v>
      </c>
      <c r="R119" s="6" t="s">
        <v>2105</v>
      </c>
      <c r="S119" s="6" t="s">
        <v>28</v>
      </c>
      <c r="T119" s="6" t="s">
        <v>1418</v>
      </c>
      <c r="U119" s="6" t="s">
        <v>1418</v>
      </c>
      <c r="V119" s="6" t="s">
        <v>50</v>
      </c>
      <c r="W119" s="4" t="s">
        <v>1418</v>
      </c>
      <c r="X119" s="6" t="s">
        <v>1418</v>
      </c>
      <c r="Y119" s="4" t="s">
        <v>2006</v>
      </c>
      <c r="Z119" s="4" t="s">
        <v>2006</v>
      </c>
      <c r="AA119" s="20" t="str">
        <f t="shared" si="3"/>
        <v>NA</v>
      </c>
      <c r="AB119" s="6" t="s">
        <v>19</v>
      </c>
      <c r="AC119" s="5" t="s">
        <v>2091</v>
      </c>
      <c r="AD119" s="9">
        <v>0</v>
      </c>
      <c r="AE119" s="10">
        <v>0</v>
      </c>
      <c r="AF119" s="10">
        <v>0</v>
      </c>
      <c r="AG119" s="43">
        <v>0</v>
      </c>
      <c r="AH119" s="43">
        <v>0</v>
      </c>
      <c r="AI119" s="11">
        <v>994237.25</v>
      </c>
      <c r="AJ119" s="11">
        <v>0</v>
      </c>
      <c r="AK119" s="11">
        <v>0</v>
      </c>
      <c r="AL119" s="6" t="s">
        <v>53</v>
      </c>
      <c r="AM119" s="21" t="s">
        <v>2269</v>
      </c>
      <c r="AN119" s="47">
        <v>0</v>
      </c>
      <c r="AO119" t="s">
        <v>28</v>
      </c>
    </row>
    <row r="120" spans="1:41" x14ac:dyDescent="0.25">
      <c r="A120" s="7">
        <v>3</v>
      </c>
      <c r="B120" s="7">
        <v>5995</v>
      </c>
      <c r="C120" s="4" t="s">
        <v>65</v>
      </c>
      <c r="D120" s="4" t="s">
        <v>66</v>
      </c>
      <c r="E120" s="4" t="s">
        <v>169</v>
      </c>
      <c r="F120" s="4" t="s">
        <v>19</v>
      </c>
      <c r="G120" s="4" t="s">
        <v>6</v>
      </c>
      <c r="H120" s="4" t="s">
        <v>8</v>
      </c>
      <c r="I120" s="4" t="s">
        <v>71</v>
      </c>
      <c r="J120" s="4" t="s">
        <v>205</v>
      </c>
      <c r="K120" s="6" t="s">
        <v>313</v>
      </c>
      <c r="L120" s="6"/>
      <c r="M120" s="6" t="s">
        <v>2205</v>
      </c>
      <c r="N120" s="6" t="s">
        <v>1370</v>
      </c>
      <c r="O120" s="21" t="s">
        <v>1370</v>
      </c>
      <c r="P120" s="8"/>
      <c r="Q120" s="6" t="s">
        <v>2058</v>
      </c>
      <c r="R120" s="6" t="s">
        <v>2106</v>
      </c>
      <c r="S120" s="6" t="s">
        <v>28</v>
      </c>
      <c r="T120" s="6" t="s">
        <v>1418</v>
      </c>
      <c r="U120" s="6" t="s">
        <v>1418</v>
      </c>
      <c r="V120" s="6" t="s">
        <v>50</v>
      </c>
      <c r="W120" s="4" t="s">
        <v>1418</v>
      </c>
      <c r="X120" s="6" t="s">
        <v>1418</v>
      </c>
      <c r="Y120" s="4" t="s">
        <v>2006</v>
      </c>
      <c r="Z120" s="4" t="s">
        <v>2006</v>
      </c>
      <c r="AA120" s="20" t="str">
        <f t="shared" si="3"/>
        <v>NA</v>
      </c>
      <c r="AB120" s="6" t="s">
        <v>19</v>
      </c>
      <c r="AC120" s="5" t="s">
        <v>2091</v>
      </c>
      <c r="AD120" s="9">
        <v>0</v>
      </c>
      <c r="AE120" s="10">
        <v>0</v>
      </c>
      <c r="AF120" s="10">
        <v>0</v>
      </c>
      <c r="AG120" s="43">
        <v>0</v>
      </c>
      <c r="AH120" s="43">
        <v>0</v>
      </c>
      <c r="AI120" s="11">
        <v>1353151.22</v>
      </c>
      <c r="AJ120" s="11">
        <v>0</v>
      </c>
      <c r="AK120" s="11">
        <v>0</v>
      </c>
      <c r="AL120" s="6" t="s">
        <v>53</v>
      </c>
      <c r="AM120" s="21" t="s">
        <v>2269</v>
      </c>
      <c r="AN120" s="47">
        <v>0</v>
      </c>
      <c r="AO120" t="s">
        <v>28</v>
      </c>
    </row>
    <row r="121" spans="1:41" x14ac:dyDescent="0.25">
      <c r="A121" s="7">
        <v>3</v>
      </c>
      <c r="B121" s="7">
        <v>5998</v>
      </c>
      <c r="C121" s="4" t="s">
        <v>65</v>
      </c>
      <c r="D121" s="4" t="s">
        <v>66</v>
      </c>
      <c r="E121" s="4" t="s">
        <v>169</v>
      </c>
      <c r="F121" s="4" t="s">
        <v>180</v>
      </c>
      <c r="G121" s="4" t="s">
        <v>6</v>
      </c>
      <c r="H121" s="4" t="s">
        <v>8</v>
      </c>
      <c r="I121" s="4" t="s">
        <v>72</v>
      </c>
      <c r="J121" s="4" t="s">
        <v>205</v>
      </c>
      <c r="K121" s="6" t="s">
        <v>314</v>
      </c>
      <c r="L121" s="6"/>
      <c r="M121" s="6" t="s">
        <v>2205</v>
      </c>
      <c r="N121" s="6" t="s">
        <v>1372</v>
      </c>
      <c r="O121" s="21" t="s">
        <v>1372</v>
      </c>
      <c r="P121" s="8"/>
      <c r="Q121" s="6" t="s">
        <v>2056</v>
      </c>
      <c r="R121" s="6" t="s">
        <v>127</v>
      </c>
      <c r="S121" s="6" t="s">
        <v>28</v>
      </c>
      <c r="T121" s="6" t="s">
        <v>1418</v>
      </c>
      <c r="U121" s="6" t="s">
        <v>1418</v>
      </c>
      <c r="V121" s="6" t="s">
        <v>50</v>
      </c>
      <c r="W121" s="4" t="s">
        <v>1418</v>
      </c>
      <c r="X121" s="6" t="s">
        <v>1418</v>
      </c>
      <c r="Y121" s="4" t="s">
        <v>2006</v>
      </c>
      <c r="Z121" s="4" t="s">
        <v>2006</v>
      </c>
      <c r="AA121" s="20" t="str">
        <f t="shared" si="3"/>
        <v>NA</v>
      </c>
      <c r="AB121" s="6" t="s">
        <v>19</v>
      </c>
      <c r="AC121" s="5" t="s">
        <v>2089</v>
      </c>
      <c r="AD121" s="9">
        <v>0</v>
      </c>
      <c r="AE121" s="10">
        <v>0</v>
      </c>
      <c r="AF121" s="10">
        <v>0</v>
      </c>
      <c r="AG121" s="43">
        <v>0</v>
      </c>
      <c r="AH121" s="43">
        <v>0</v>
      </c>
      <c r="AI121" s="11">
        <v>2387500</v>
      </c>
      <c r="AJ121" s="11">
        <v>0</v>
      </c>
      <c r="AK121" s="11">
        <v>0</v>
      </c>
      <c r="AL121" s="6" t="s">
        <v>53</v>
      </c>
      <c r="AM121" s="21" t="s">
        <v>2269</v>
      </c>
      <c r="AN121" s="47">
        <v>0</v>
      </c>
      <c r="AO121" t="s">
        <v>28</v>
      </c>
    </row>
    <row r="122" spans="1:41" x14ac:dyDescent="0.25">
      <c r="A122" s="7">
        <v>3</v>
      </c>
      <c r="B122" s="7">
        <v>5999</v>
      </c>
      <c r="C122" s="4" t="s">
        <v>65</v>
      </c>
      <c r="D122" s="4" t="s">
        <v>66</v>
      </c>
      <c r="E122" s="4" t="s">
        <v>169</v>
      </c>
      <c r="F122" s="4" t="s">
        <v>180</v>
      </c>
      <c r="G122" s="4" t="s">
        <v>6</v>
      </c>
      <c r="H122" s="4" t="s">
        <v>8</v>
      </c>
      <c r="I122" s="4" t="s">
        <v>72</v>
      </c>
      <c r="J122" s="4" t="s">
        <v>205</v>
      </c>
      <c r="K122" s="6" t="s">
        <v>315</v>
      </c>
      <c r="L122" s="6"/>
      <c r="M122" s="6" t="s">
        <v>2205</v>
      </c>
      <c r="N122" s="6" t="s">
        <v>1372</v>
      </c>
      <c r="O122" s="21" t="s">
        <v>1372</v>
      </c>
      <c r="P122" s="8"/>
      <c r="Q122" s="6" t="s">
        <v>2056</v>
      </c>
      <c r="R122" s="6" t="s">
        <v>127</v>
      </c>
      <c r="S122" s="6" t="s">
        <v>28</v>
      </c>
      <c r="T122" s="6" t="s">
        <v>1418</v>
      </c>
      <c r="U122" s="6" t="s">
        <v>1418</v>
      </c>
      <c r="V122" s="6" t="s">
        <v>50</v>
      </c>
      <c r="W122" s="4" t="s">
        <v>1418</v>
      </c>
      <c r="X122" s="6" t="s">
        <v>1418</v>
      </c>
      <c r="Y122" s="4" t="s">
        <v>2006</v>
      </c>
      <c r="Z122" s="4" t="s">
        <v>2006</v>
      </c>
      <c r="AA122" s="20" t="str">
        <f t="shared" si="3"/>
        <v>NA</v>
      </c>
      <c r="AB122" s="6" t="s">
        <v>19</v>
      </c>
      <c r="AC122" s="5" t="s">
        <v>2089</v>
      </c>
      <c r="AD122" s="9">
        <v>0</v>
      </c>
      <c r="AE122" s="10">
        <v>0</v>
      </c>
      <c r="AF122" s="10">
        <v>0</v>
      </c>
      <c r="AG122" s="43">
        <v>0</v>
      </c>
      <c r="AH122" s="43">
        <v>0</v>
      </c>
      <c r="AI122" s="11">
        <v>2387500</v>
      </c>
      <c r="AJ122" s="11">
        <v>0</v>
      </c>
      <c r="AK122" s="11">
        <v>0</v>
      </c>
      <c r="AL122" s="6" t="s">
        <v>53</v>
      </c>
      <c r="AM122" s="21" t="s">
        <v>2269</v>
      </c>
      <c r="AN122" s="47">
        <v>0</v>
      </c>
      <c r="AO122" t="s">
        <v>28</v>
      </c>
    </row>
    <row r="123" spans="1:41" x14ac:dyDescent="0.25">
      <c r="A123" s="7">
        <v>3</v>
      </c>
      <c r="B123" s="7">
        <v>6001</v>
      </c>
      <c r="C123" s="4" t="s">
        <v>65</v>
      </c>
      <c r="D123" s="4" t="s">
        <v>66</v>
      </c>
      <c r="E123" s="4" t="s">
        <v>169</v>
      </c>
      <c r="F123" s="4" t="s">
        <v>19</v>
      </c>
      <c r="G123" s="4" t="s">
        <v>6</v>
      </c>
      <c r="H123" s="4" t="s">
        <v>8</v>
      </c>
      <c r="I123" s="4" t="s">
        <v>6</v>
      </c>
      <c r="J123" s="4" t="s">
        <v>205</v>
      </c>
      <c r="K123" s="6" t="s">
        <v>316</v>
      </c>
      <c r="L123" s="6"/>
      <c r="M123" s="6" t="s">
        <v>2205</v>
      </c>
      <c r="N123" s="6" t="s">
        <v>1375</v>
      </c>
      <c r="O123" s="21" t="s">
        <v>1375</v>
      </c>
      <c r="P123" s="8"/>
      <c r="Q123" s="6" t="s">
        <v>2055</v>
      </c>
      <c r="R123" s="6" t="s">
        <v>1481</v>
      </c>
      <c r="S123" s="6" t="s">
        <v>28</v>
      </c>
      <c r="T123" s="6" t="s">
        <v>1418</v>
      </c>
      <c r="U123" s="6" t="s">
        <v>1418</v>
      </c>
      <c r="V123" s="6" t="s">
        <v>50</v>
      </c>
      <c r="W123" s="4" t="s">
        <v>1418</v>
      </c>
      <c r="X123" s="6" t="s">
        <v>1418</v>
      </c>
      <c r="Y123" s="4" t="s">
        <v>2006</v>
      </c>
      <c r="Z123" s="4" t="s">
        <v>2006</v>
      </c>
      <c r="AA123" s="20" t="str">
        <f t="shared" si="3"/>
        <v>NA</v>
      </c>
      <c r="AB123" s="6" t="s">
        <v>19</v>
      </c>
      <c r="AC123" s="5" t="s">
        <v>2093</v>
      </c>
      <c r="AD123" s="9">
        <v>1</v>
      </c>
      <c r="AE123" s="10">
        <v>0</v>
      </c>
      <c r="AF123" s="10">
        <v>0</v>
      </c>
      <c r="AG123" s="43">
        <v>0</v>
      </c>
      <c r="AH123" s="43">
        <v>0</v>
      </c>
      <c r="AI123" s="11">
        <v>1000000</v>
      </c>
      <c r="AJ123" s="11">
        <v>0</v>
      </c>
      <c r="AK123" s="11">
        <v>0</v>
      </c>
      <c r="AL123" s="6" t="s">
        <v>53</v>
      </c>
      <c r="AM123" s="21" t="s">
        <v>2269</v>
      </c>
      <c r="AN123" s="47">
        <v>0</v>
      </c>
      <c r="AO123" t="s">
        <v>28</v>
      </c>
    </row>
    <row r="124" spans="1:41" x14ac:dyDescent="0.25">
      <c r="A124" s="7">
        <v>3</v>
      </c>
      <c r="B124" s="7">
        <v>6002</v>
      </c>
      <c r="C124" s="4" t="s">
        <v>65</v>
      </c>
      <c r="D124" s="4" t="s">
        <v>66</v>
      </c>
      <c r="E124" s="4" t="s">
        <v>169</v>
      </c>
      <c r="F124" s="4" t="s">
        <v>19</v>
      </c>
      <c r="G124" s="4" t="s">
        <v>6</v>
      </c>
      <c r="H124" s="4" t="s">
        <v>8</v>
      </c>
      <c r="I124" s="4" t="s">
        <v>6</v>
      </c>
      <c r="J124" s="4" t="s">
        <v>205</v>
      </c>
      <c r="K124" s="6" t="s">
        <v>317</v>
      </c>
      <c r="L124" s="6"/>
      <c r="M124" s="6" t="s">
        <v>2205</v>
      </c>
      <c r="N124" s="6" t="s">
        <v>1375</v>
      </c>
      <c r="O124" s="21" t="s">
        <v>1375</v>
      </c>
      <c r="P124" s="8"/>
      <c r="Q124" s="6" t="s">
        <v>2055</v>
      </c>
      <c r="R124" s="6" t="s">
        <v>1482</v>
      </c>
      <c r="S124" s="6" t="s">
        <v>28</v>
      </c>
      <c r="T124" s="6" t="s">
        <v>1418</v>
      </c>
      <c r="U124" s="6" t="s">
        <v>1418</v>
      </c>
      <c r="V124" s="6" t="s">
        <v>50</v>
      </c>
      <c r="W124" s="4" t="s">
        <v>1418</v>
      </c>
      <c r="X124" s="6" t="s">
        <v>1418</v>
      </c>
      <c r="Y124" s="4" t="s">
        <v>2006</v>
      </c>
      <c r="Z124" s="4" t="s">
        <v>2006</v>
      </c>
      <c r="AA124" s="20" t="str">
        <f t="shared" si="3"/>
        <v>NA</v>
      </c>
      <c r="AB124" s="6" t="s">
        <v>19</v>
      </c>
      <c r="AC124" s="5" t="s">
        <v>2093</v>
      </c>
      <c r="AD124" s="9">
        <v>1</v>
      </c>
      <c r="AE124" s="10">
        <v>0</v>
      </c>
      <c r="AF124" s="10">
        <v>0</v>
      </c>
      <c r="AG124" s="43">
        <v>0</v>
      </c>
      <c r="AH124" s="43">
        <v>0</v>
      </c>
      <c r="AI124" s="11">
        <v>3850143.35</v>
      </c>
      <c r="AJ124" s="11">
        <v>0</v>
      </c>
      <c r="AK124" s="11">
        <v>0</v>
      </c>
      <c r="AL124" s="6" t="s">
        <v>53</v>
      </c>
      <c r="AM124" s="21" t="s">
        <v>2269</v>
      </c>
      <c r="AN124" s="47">
        <v>0</v>
      </c>
      <c r="AO124" t="s">
        <v>28</v>
      </c>
    </row>
    <row r="125" spans="1:41" x14ac:dyDescent="0.25">
      <c r="A125" s="7">
        <v>3</v>
      </c>
      <c r="B125" s="7">
        <v>6062</v>
      </c>
      <c r="C125" s="4" t="s">
        <v>65</v>
      </c>
      <c r="D125" s="4" t="s">
        <v>66</v>
      </c>
      <c r="E125" s="4" t="s">
        <v>169</v>
      </c>
      <c r="F125" s="4" t="s">
        <v>19</v>
      </c>
      <c r="G125" s="4" t="s">
        <v>14</v>
      </c>
      <c r="H125" s="4" t="s">
        <v>2128</v>
      </c>
      <c r="I125" s="4" t="s">
        <v>14</v>
      </c>
      <c r="J125" s="4" t="s">
        <v>205</v>
      </c>
      <c r="K125" s="6" t="s">
        <v>2099</v>
      </c>
      <c r="L125" s="6"/>
      <c r="M125" s="6" t="s">
        <v>2082</v>
      </c>
      <c r="N125" s="6" t="s">
        <v>2082</v>
      </c>
      <c r="O125" s="21" t="s">
        <v>2082</v>
      </c>
      <c r="P125" s="8"/>
      <c r="Q125" s="6" t="s">
        <v>2063</v>
      </c>
      <c r="R125" s="6" t="s">
        <v>2129</v>
      </c>
      <c r="S125" s="6" t="s">
        <v>28</v>
      </c>
      <c r="T125" s="6" t="s">
        <v>1418</v>
      </c>
      <c r="U125" s="6" t="s">
        <v>1418</v>
      </c>
      <c r="V125" s="6" t="s">
        <v>50</v>
      </c>
      <c r="W125" s="4" t="s">
        <v>1418</v>
      </c>
      <c r="X125" s="6" t="s">
        <v>1418</v>
      </c>
      <c r="Y125" s="4" t="s">
        <v>2006</v>
      </c>
      <c r="Z125" s="4" t="s">
        <v>2006</v>
      </c>
      <c r="AA125" s="20" t="str">
        <f t="shared" si="3"/>
        <v>NA</v>
      </c>
      <c r="AB125" s="6" t="s">
        <v>19</v>
      </c>
      <c r="AC125" s="5" t="s">
        <v>2092</v>
      </c>
      <c r="AD125" s="9">
        <v>0</v>
      </c>
      <c r="AE125" s="10">
        <v>0</v>
      </c>
      <c r="AF125" s="10">
        <v>0</v>
      </c>
      <c r="AG125" s="43">
        <v>0</v>
      </c>
      <c r="AH125" s="43">
        <v>0</v>
      </c>
      <c r="AI125" s="11">
        <v>3500000</v>
      </c>
      <c r="AJ125" s="11">
        <v>0</v>
      </c>
      <c r="AK125" s="11">
        <v>0</v>
      </c>
      <c r="AL125" s="6" t="s">
        <v>53</v>
      </c>
      <c r="AM125" s="21" t="s">
        <v>2269</v>
      </c>
      <c r="AN125" s="47">
        <v>0</v>
      </c>
      <c r="AO125" t="s">
        <v>28</v>
      </c>
    </row>
    <row r="126" spans="1:41" x14ac:dyDescent="0.25">
      <c r="A126" s="7">
        <v>3</v>
      </c>
      <c r="B126" s="7">
        <v>6067</v>
      </c>
      <c r="C126" s="4" t="s">
        <v>65</v>
      </c>
      <c r="D126" s="4" t="s">
        <v>66</v>
      </c>
      <c r="E126" s="4" t="s">
        <v>169</v>
      </c>
      <c r="F126" s="4" t="s">
        <v>19</v>
      </c>
      <c r="G126" s="4" t="s">
        <v>14</v>
      </c>
      <c r="H126" s="4" t="s">
        <v>2128</v>
      </c>
      <c r="I126" s="4" t="s">
        <v>14</v>
      </c>
      <c r="J126" s="4" t="s">
        <v>205</v>
      </c>
      <c r="K126" s="6" t="s">
        <v>2126</v>
      </c>
      <c r="L126" s="6"/>
      <c r="M126" s="6" t="s">
        <v>2082</v>
      </c>
      <c r="N126" s="6" t="s">
        <v>2082</v>
      </c>
      <c r="O126" s="21" t="s">
        <v>2082</v>
      </c>
      <c r="P126" s="8"/>
      <c r="Q126" s="6" t="s">
        <v>2063</v>
      </c>
      <c r="R126" s="6" t="s">
        <v>2129</v>
      </c>
      <c r="S126" s="6" t="s">
        <v>28</v>
      </c>
      <c r="T126" s="6" t="s">
        <v>1418</v>
      </c>
      <c r="U126" s="6" t="s">
        <v>1418</v>
      </c>
      <c r="V126" s="6" t="s">
        <v>50</v>
      </c>
      <c r="W126" s="4" t="s">
        <v>1418</v>
      </c>
      <c r="X126" s="6" t="s">
        <v>1418</v>
      </c>
      <c r="Y126" s="4" t="s">
        <v>2006</v>
      </c>
      <c r="Z126" s="4" t="s">
        <v>2006</v>
      </c>
      <c r="AA126" s="20" t="str">
        <f t="shared" si="3"/>
        <v>NA</v>
      </c>
      <c r="AB126" s="6" t="s">
        <v>19</v>
      </c>
      <c r="AC126" s="5" t="s">
        <v>2094</v>
      </c>
      <c r="AD126" s="9">
        <v>0</v>
      </c>
      <c r="AE126" s="10">
        <v>0</v>
      </c>
      <c r="AF126" s="10">
        <v>0</v>
      </c>
      <c r="AG126" s="43">
        <v>0</v>
      </c>
      <c r="AH126" s="43">
        <v>0</v>
      </c>
      <c r="AI126" s="11">
        <v>3500000</v>
      </c>
      <c r="AJ126" s="11">
        <v>0</v>
      </c>
      <c r="AK126" s="11">
        <v>0</v>
      </c>
      <c r="AL126" s="6" t="s">
        <v>53</v>
      </c>
      <c r="AM126" s="21" t="s">
        <v>2269</v>
      </c>
      <c r="AN126" s="47">
        <v>0</v>
      </c>
      <c r="AO126" t="s">
        <v>28</v>
      </c>
    </row>
    <row r="127" spans="1:41" x14ac:dyDescent="0.25">
      <c r="A127" s="7">
        <v>3</v>
      </c>
      <c r="B127" s="7">
        <v>6065</v>
      </c>
      <c r="C127" s="4" t="s">
        <v>65</v>
      </c>
      <c r="D127" s="4" t="s">
        <v>66</v>
      </c>
      <c r="E127" s="4" t="s">
        <v>169</v>
      </c>
      <c r="F127" s="4" t="s">
        <v>19</v>
      </c>
      <c r="G127" s="4" t="s">
        <v>14</v>
      </c>
      <c r="H127" s="4" t="s">
        <v>2128</v>
      </c>
      <c r="I127" s="4" t="s">
        <v>14</v>
      </c>
      <c r="J127" s="4" t="s">
        <v>205</v>
      </c>
      <c r="K127" s="6" t="s">
        <v>2081</v>
      </c>
      <c r="L127" s="6"/>
      <c r="M127" s="6" t="s">
        <v>2082</v>
      </c>
      <c r="N127" s="6" t="s">
        <v>2082</v>
      </c>
      <c r="O127" s="21" t="s">
        <v>2082</v>
      </c>
      <c r="P127" s="8"/>
      <c r="Q127" s="6" t="s">
        <v>2063</v>
      </c>
      <c r="R127" s="6" t="s">
        <v>2129</v>
      </c>
      <c r="S127" s="6" t="s">
        <v>28</v>
      </c>
      <c r="T127" s="6" t="s">
        <v>1418</v>
      </c>
      <c r="U127" s="6" t="s">
        <v>1418</v>
      </c>
      <c r="V127" s="6" t="s">
        <v>50</v>
      </c>
      <c r="W127" s="4" t="s">
        <v>1418</v>
      </c>
      <c r="X127" s="6" t="s">
        <v>1418</v>
      </c>
      <c r="Y127" s="4" t="s">
        <v>2006</v>
      </c>
      <c r="Z127" s="4" t="s">
        <v>2006</v>
      </c>
      <c r="AA127" s="20" t="str">
        <f t="shared" si="3"/>
        <v>NA</v>
      </c>
      <c r="AB127" s="6" t="s">
        <v>19</v>
      </c>
      <c r="AC127" s="5" t="s">
        <v>2090</v>
      </c>
      <c r="AD127" s="9">
        <v>0</v>
      </c>
      <c r="AE127" s="10">
        <v>0</v>
      </c>
      <c r="AF127" s="10">
        <v>0</v>
      </c>
      <c r="AG127" s="43">
        <v>0</v>
      </c>
      <c r="AH127" s="43">
        <v>0</v>
      </c>
      <c r="AI127" s="11">
        <v>2212673.41</v>
      </c>
      <c r="AJ127" s="11">
        <v>0</v>
      </c>
      <c r="AK127" s="11">
        <v>0</v>
      </c>
      <c r="AL127" s="6" t="s">
        <v>53</v>
      </c>
      <c r="AM127" s="21" t="s">
        <v>2269</v>
      </c>
      <c r="AN127" s="47">
        <v>0</v>
      </c>
      <c r="AO127" t="s">
        <v>28</v>
      </c>
    </row>
    <row r="128" spans="1:41" x14ac:dyDescent="0.25">
      <c r="A128" s="7">
        <v>3</v>
      </c>
      <c r="B128" s="7">
        <v>6027</v>
      </c>
      <c r="C128" s="4" t="s">
        <v>65</v>
      </c>
      <c r="D128" s="4" t="s">
        <v>66</v>
      </c>
      <c r="E128" s="4" t="s">
        <v>169</v>
      </c>
      <c r="F128" s="4" t="s">
        <v>19</v>
      </c>
      <c r="G128" s="4" t="s">
        <v>6</v>
      </c>
      <c r="H128" s="4" t="s">
        <v>7</v>
      </c>
      <c r="I128" s="4" t="s">
        <v>6</v>
      </c>
      <c r="J128" s="4" t="s">
        <v>203</v>
      </c>
      <c r="K128" s="6" t="s">
        <v>318</v>
      </c>
      <c r="L128" s="6"/>
      <c r="M128" s="6" t="s">
        <v>1371</v>
      </c>
      <c r="N128" s="6" t="s">
        <v>1371</v>
      </c>
      <c r="O128" s="21" t="s">
        <v>1371</v>
      </c>
      <c r="P128" s="8"/>
      <c r="Q128" s="6" t="s">
        <v>2055</v>
      </c>
      <c r="R128" s="6" t="s">
        <v>2275</v>
      </c>
      <c r="S128" s="6" t="s">
        <v>28</v>
      </c>
      <c r="T128" s="6" t="s">
        <v>1418</v>
      </c>
      <c r="U128" s="6" t="s">
        <v>1418</v>
      </c>
      <c r="V128" s="6" t="s">
        <v>50</v>
      </c>
      <c r="W128" s="4" t="s">
        <v>1418</v>
      </c>
      <c r="X128" s="6" t="s">
        <v>1418</v>
      </c>
      <c r="Y128" s="4" t="s">
        <v>2007</v>
      </c>
      <c r="Z128" s="4" t="s">
        <v>2237</v>
      </c>
      <c r="AA128" s="20" t="str">
        <f t="shared" si="3"/>
        <v>109H</v>
      </c>
      <c r="AB128" s="6">
        <v>2</v>
      </c>
      <c r="AC128" s="5" t="s">
        <v>2087</v>
      </c>
      <c r="AD128" s="9">
        <v>0</v>
      </c>
      <c r="AE128" s="10">
        <v>20000000</v>
      </c>
      <c r="AF128" s="10">
        <v>18800000</v>
      </c>
      <c r="AG128" s="43">
        <v>0</v>
      </c>
      <c r="AH128" s="43">
        <v>0</v>
      </c>
      <c r="AI128" s="11">
        <v>0</v>
      </c>
      <c r="AJ128" s="11">
        <v>0</v>
      </c>
      <c r="AK128" s="11">
        <v>0</v>
      </c>
      <c r="AL128" s="6" t="s">
        <v>53</v>
      </c>
      <c r="AM128" s="21" t="s">
        <v>2269</v>
      </c>
      <c r="AN128" s="47">
        <v>0</v>
      </c>
      <c r="AO128" t="s">
        <v>53</v>
      </c>
    </row>
    <row r="129" spans="1:41" x14ac:dyDescent="0.25">
      <c r="A129" s="7">
        <v>3</v>
      </c>
      <c r="B129" s="7">
        <v>2479</v>
      </c>
      <c r="C129" s="4" t="s">
        <v>54</v>
      </c>
      <c r="D129" s="4" t="s">
        <v>55</v>
      </c>
      <c r="E129" s="4" t="s">
        <v>9</v>
      </c>
      <c r="F129" s="4" t="s">
        <v>181</v>
      </c>
      <c r="G129" s="4" t="s">
        <v>10</v>
      </c>
      <c r="H129" s="4" t="s">
        <v>11</v>
      </c>
      <c r="I129" s="4" t="s">
        <v>10</v>
      </c>
      <c r="J129" s="4" t="s">
        <v>2100</v>
      </c>
      <c r="K129" s="6" t="s">
        <v>319</v>
      </c>
      <c r="L129" s="6"/>
      <c r="M129" s="6" t="s">
        <v>2256</v>
      </c>
      <c r="N129" s="6" t="s">
        <v>1380</v>
      </c>
      <c r="O129" s="21" t="s">
        <v>2256</v>
      </c>
      <c r="P129" s="8"/>
      <c r="Q129" s="6" t="s">
        <v>2055</v>
      </c>
      <c r="R129" s="6">
        <v>0</v>
      </c>
      <c r="S129" s="6" t="s">
        <v>28</v>
      </c>
      <c r="T129" s="6" t="s">
        <v>1418</v>
      </c>
      <c r="U129" s="6" t="s">
        <v>1418</v>
      </c>
      <c r="V129" s="6" t="s">
        <v>50</v>
      </c>
      <c r="W129" s="4" t="s">
        <v>1418</v>
      </c>
      <c r="X129" s="6" t="s">
        <v>1418</v>
      </c>
      <c r="Y129" s="4" t="s">
        <v>2008</v>
      </c>
      <c r="Z129" s="4" t="s">
        <v>57</v>
      </c>
      <c r="AA129" s="20" t="str">
        <f t="shared" si="3"/>
        <v>2000</v>
      </c>
      <c r="AB129" s="6">
        <v>2</v>
      </c>
      <c r="AC129" s="5" t="s">
        <v>2006</v>
      </c>
      <c r="AD129" s="9">
        <v>0</v>
      </c>
      <c r="AE129" s="10">
        <v>950000</v>
      </c>
      <c r="AF129" s="10">
        <v>950000</v>
      </c>
      <c r="AG129" s="43">
        <v>0</v>
      </c>
      <c r="AH129" s="43">
        <v>0</v>
      </c>
      <c r="AI129" s="11">
        <v>3153689.23</v>
      </c>
      <c r="AJ129" s="11">
        <v>0</v>
      </c>
      <c r="AK129" s="11">
        <v>1765888.0999999999</v>
      </c>
      <c r="AL129" s="6" t="s">
        <v>53</v>
      </c>
      <c r="AM129" s="21" t="s">
        <v>2269</v>
      </c>
      <c r="AN129" s="47">
        <v>0</v>
      </c>
      <c r="AO129" t="s">
        <v>53</v>
      </c>
    </row>
    <row r="130" spans="1:41" x14ac:dyDescent="0.25">
      <c r="A130" s="7">
        <v>3</v>
      </c>
      <c r="B130" s="7">
        <v>2815</v>
      </c>
      <c r="C130" s="4" t="s">
        <v>54</v>
      </c>
      <c r="D130" s="4" t="s">
        <v>55</v>
      </c>
      <c r="E130" s="4" t="s">
        <v>9</v>
      </c>
      <c r="F130" s="4" t="s">
        <v>181</v>
      </c>
      <c r="G130" s="4" t="s">
        <v>10</v>
      </c>
      <c r="H130" s="4" t="s">
        <v>11</v>
      </c>
      <c r="I130" s="4" t="s">
        <v>10</v>
      </c>
      <c r="J130" s="4" t="s">
        <v>2100</v>
      </c>
      <c r="K130" s="6" t="s">
        <v>320</v>
      </c>
      <c r="L130" s="6"/>
      <c r="M130" s="6" t="s">
        <v>2256</v>
      </c>
      <c r="N130" s="6" t="s">
        <v>1380</v>
      </c>
      <c r="O130" s="21" t="s">
        <v>2256</v>
      </c>
      <c r="P130" s="8"/>
      <c r="Q130" s="6" t="s">
        <v>2055</v>
      </c>
      <c r="R130" s="6">
        <v>0</v>
      </c>
      <c r="S130" s="6" t="s">
        <v>28</v>
      </c>
      <c r="T130" s="6" t="s">
        <v>1418</v>
      </c>
      <c r="U130" s="6" t="s">
        <v>1418</v>
      </c>
      <c r="V130" s="6" t="s">
        <v>50</v>
      </c>
      <c r="W130" s="4" t="s">
        <v>1418</v>
      </c>
      <c r="X130" s="6" t="s">
        <v>1418</v>
      </c>
      <c r="Y130" s="4" t="s">
        <v>2008</v>
      </c>
      <c r="Z130" s="4" t="s">
        <v>57</v>
      </c>
      <c r="AA130" s="20" t="str">
        <f t="shared" si="3"/>
        <v>2000</v>
      </c>
      <c r="AB130" s="6">
        <v>2</v>
      </c>
      <c r="AC130" s="5" t="s">
        <v>2006</v>
      </c>
      <c r="AD130" s="9">
        <v>0</v>
      </c>
      <c r="AE130" s="10">
        <v>332694.21999999997</v>
      </c>
      <c r="AF130" s="10">
        <v>332694.21999999997</v>
      </c>
      <c r="AG130" s="43">
        <v>0</v>
      </c>
      <c r="AH130" s="43">
        <v>0</v>
      </c>
      <c r="AI130" s="11">
        <v>504252.75</v>
      </c>
      <c r="AJ130" s="11">
        <v>0</v>
      </c>
      <c r="AK130" s="11">
        <v>280140.40000000002</v>
      </c>
      <c r="AL130" s="6" t="s">
        <v>53</v>
      </c>
      <c r="AM130" s="21" t="s">
        <v>2269</v>
      </c>
      <c r="AN130" s="47">
        <v>0</v>
      </c>
      <c r="AO130" t="s">
        <v>53</v>
      </c>
    </row>
    <row r="131" spans="1:41" x14ac:dyDescent="0.25">
      <c r="A131" s="7">
        <v>3</v>
      </c>
      <c r="B131" s="7">
        <v>2861</v>
      </c>
      <c r="C131" s="4" t="s">
        <v>54</v>
      </c>
      <c r="D131" s="4" t="s">
        <v>55</v>
      </c>
      <c r="E131" s="4" t="s">
        <v>9</v>
      </c>
      <c r="F131" s="4" t="s">
        <v>181</v>
      </c>
      <c r="G131" s="4" t="s">
        <v>10</v>
      </c>
      <c r="H131" s="4" t="s">
        <v>11</v>
      </c>
      <c r="I131" s="4" t="s">
        <v>10</v>
      </c>
      <c r="J131" s="4" t="s">
        <v>2100</v>
      </c>
      <c r="K131" s="6" t="s">
        <v>321</v>
      </c>
      <c r="L131" s="6"/>
      <c r="M131" s="6" t="s">
        <v>2256</v>
      </c>
      <c r="N131" s="6" t="s">
        <v>1380</v>
      </c>
      <c r="O131" s="21" t="s">
        <v>2256</v>
      </c>
      <c r="P131" s="8"/>
      <c r="Q131" s="6" t="s">
        <v>2055</v>
      </c>
      <c r="R131" s="6" t="s">
        <v>1483</v>
      </c>
      <c r="S131" s="6" t="s">
        <v>28</v>
      </c>
      <c r="T131" s="6" t="s">
        <v>1418</v>
      </c>
      <c r="U131" s="6" t="s">
        <v>1418</v>
      </c>
      <c r="V131" s="6" t="s">
        <v>50</v>
      </c>
      <c r="W131" s="4" t="s">
        <v>1418</v>
      </c>
      <c r="X131" s="6" t="s">
        <v>1418</v>
      </c>
      <c r="Y131" s="4" t="s">
        <v>2008</v>
      </c>
      <c r="Z131" s="4" t="s">
        <v>57</v>
      </c>
      <c r="AA131" s="20" t="str">
        <f t="shared" si="3"/>
        <v>2000</v>
      </c>
      <c r="AB131" s="6">
        <v>2</v>
      </c>
      <c r="AC131" s="5" t="s">
        <v>2006</v>
      </c>
      <c r="AD131" s="9">
        <v>1</v>
      </c>
      <c r="AE131" s="10">
        <v>1245770.24</v>
      </c>
      <c r="AF131" s="10">
        <v>1245770.24</v>
      </c>
      <c r="AG131" s="43">
        <v>0</v>
      </c>
      <c r="AH131" s="43">
        <v>0</v>
      </c>
      <c r="AI131" s="11">
        <v>927955.91</v>
      </c>
      <c r="AJ131" s="11">
        <v>0</v>
      </c>
      <c r="AK131" s="11">
        <v>3831.39</v>
      </c>
      <c r="AL131" s="6" t="s">
        <v>53</v>
      </c>
      <c r="AM131" s="21" t="s">
        <v>2269</v>
      </c>
      <c r="AN131" s="47">
        <v>0</v>
      </c>
      <c r="AO131" t="s">
        <v>53</v>
      </c>
    </row>
    <row r="132" spans="1:41" x14ac:dyDescent="0.25">
      <c r="A132" s="7">
        <v>3</v>
      </c>
      <c r="B132" s="7">
        <v>2878</v>
      </c>
      <c r="C132" s="4" t="s">
        <v>54</v>
      </c>
      <c r="D132" s="4" t="s">
        <v>55</v>
      </c>
      <c r="E132" s="4" t="s">
        <v>9</v>
      </c>
      <c r="F132" s="4" t="s">
        <v>181</v>
      </c>
      <c r="G132" s="4" t="s">
        <v>10</v>
      </c>
      <c r="H132" s="4" t="s">
        <v>11</v>
      </c>
      <c r="I132" s="4" t="s">
        <v>10</v>
      </c>
      <c r="J132" s="4" t="s">
        <v>2100</v>
      </c>
      <c r="K132" s="6" t="s">
        <v>322</v>
      </c>
      <c r="L132" s="6"/>
      <c r="M132" s="6" t="s">
        <v>2256</v>
      </c>
      <c r="N132" s="6" t="s">
        <v>1380</v>
      </c>
      <c r="O132" s="21" t="s">
        <v>2256</v>
      </c>
      <c r="P132" s="8"/>
      <c r="Q132" s="6" t="s">
        <v>2055</v>
      </c>
      <c r="R132" s="6">
        <v>0</v>
      </c>
      <c r="S132" s="6" t="s">
        <v>28</v>
      </c>
      <c r="T132" s="6" t="s">
        <v>1418</v>
      </c>
      <c r="U132" s="6" t="s">
        <v>1418</v>
      </c>
      <c r="V132" s="6" t="s">
        <v>50</v>
      </c>
      <c r="W132" s="4" t="s">
        <v>1418</v>
      </c>
      <c r="X132" s="6" t="s">
        <v>1418</v>
      </c>
      <c r="Y132" s="4" t="s">
        <v>2008</v>
      </c>
      <c r="Z132" s="4" t="s">
        <v>57</v>
      </c>
      <c r="AA132" s="20" t="str">
        <f t="shared" si="3"/>
        <v>2000</v>
      </c>
      <c r="AB132" s="6">
        <v>2</v>
      </c>
      <c r="AC132" s="5" t="s">
        <v>2006</v>
      </c>
      <c r="AD132" s="9">
        <v>0</v>
      </c>
      <c r="AE132" s="10">
        <v>12581.28</v>
      </c>
      <c r="AF132" s="10">
        <v>12581.28</v>
      </c>
      <c r="AG132" s="43">
        <v>0</v>
      </c>
      <c r="AH132" s="43">
        <v>0</v>
      </c>
      <c r="AI132" s="11">
        <v>0</v>
      </c>
      <c r="AJ132" s="11">
        <v>0</v>
      </c>
      <c r="AK132" s="11">
        <v>0</v>
      </c>
      <c r="AL132" s="6" t="s">
        <v>53</v>
      </c>
      <c r="AM132" s="21" t="s">
        <v>2269</v>
      </c>
      <c r="AN132" s="47">
        <v>0</v>
      </c>
      <c r="AO132" t="s">
        <v>53</v>
      </c>
    </row>
    <row r="133" spans="1:41" x14ac:dyDescent="0.25">
      <c r="A133" s="7">
        <v>3</v>
      </c>
      <c r="B133" s="7">
        <v>3208</v>
      </c>
      <c r="C133" s="4" t="s">
        <v>54</v>
      </c>
      <c r="D133" s="4" t="s">
        <v>55</v>
      </c>
      <c r="E133" s="4" t="s">
        <v>9</v>
      </c>
      <c r="F133" s="4" t="s">
        <v>181</v>
      </c>
      <c r="G133" s="4" t="s">
        <v>10</v>
      </c>
      <c r="H133" s="4" t="s">
        <v>11</v>
      </c>
      <c r="I133" s="4" t="s">
        <v>10</v>
      </c>
      <c r="J133" s="4" t="s">
        <v>2100</v>
      </c>
      <c r="K133" s="6" t="s">
        <v>323</v>
      </c>
      <c r="L133" s="6"/>
      <c r="M133" s="6" t="s">
        <v>2256</v>
      </c>
      <c r="N133" s="6" t="s">
        <v>1380</v>
      </c>
      <c r="O133" s="21" t="s">
        <v>2256</v>
      </c>
      <c r="P133" s="8"/>
      <c r="Q133" s="6" t="s">
        <v>2057</v>
      </c>
      <c r="R133" s="6" t="s">
        <v>2276</v>
      </c>
      <c r="S133" s="6" t="s">
        <v>28</v>
      </c>
      <c r="T133" s="6" t="s">
        <v>1418</v>
      </c>
      <c r="U133" s="6" t="s">
        <v>1418</v>
      </c>
      <c r="V133" s="6" t="s">
        <v>50</v>
      </c>
      <c r="W133" s="4" t="s">
        <v>1418</v>
      </c>
      <c r="X133" s="6" t="s">
        <v>1418</v>
      </c>
      <c r="Y133" s="4" t="s">
        <v>2008</v>
      </c>
      <c r="Z133" s="4" t="s">
        <v>57</v>
      </c>
      <c r="AA133" s="20" t="str">
        <f t="shared" si="3"/>
        <v>2000</v>
      </c>
      <c r="AB133" s="6">
        <v>2</v>
      </c>
      <c r="AC133" s="5" t="s">
        <v>2006</v>
      </c>
      <c r="AD133" s="9">
        <v>0</v>
      </c>
      <c r="AE133" s="10">
        <v>0</v>
      </c>
      <c r="AF133" s="10">
        <v>0</v>
      </c>
      <c r="AG133" s="43">
        <v>179291.25</v>
      </c>
      <c r="AH133" s="43">
        <v>28293.1</v>
      </c>
      <c r="AI133" s="11">
        <v>515600.41</v>
      </c>
      <c r="AJ133" s="11">
        <v>0</v>
      </c>
      <c r="AK133" s="11">
        <v>168287.88</v>
      </c>
      <c r="AL133" s="6" t="s">
        <v>53</v>
      </c>
      <c r="AM133" s="21" t="s">
        <v>2269</v>
      </c>
      <c r="AN133" s="47">
        <v>0</v>
      </c>
      <c r="AO133" t="s">
        <v>53</v>
      </c>
    </row>
    <row r="134" spans="1:41" x14ac:dyDescent="0.25">
      <c r="A134" s="7">
        <v>3</v>
      </c>
      <c r="B134" s="7">
        <v>4203</v>
      </c>
      <c r="C134" s="4" t="s">
        <v>54</v>
      </c>
      <c r="D134" s="4" t="s">
        <v>55</v>
      </c>
      <c r="E134" s="4" t="s">
        <v>9</v>
      </c>
      <c r="F134" s="4" t="s">
        <v>181</v>
      </c>
      <c r="G134" s="4" t="s">
        <v>10</v>
      </c>
      <c r="H134" s="4" t="s">
        <v>11</v>
      </c>
      <c r="I134" s="4" t="s">
        <v>10</v>
      </c>
      <c r="J134" s="4" t="s">
        <v>2100</v>
      </c>
      <c r="K134" s="6" t="s">
        <v>324</v>
      </c>
      <c r="L134" s="6"/>
      <c r="M134" s="6" t="s">
        <v>2256</v>
      </c>
      <c r="N134" s="6" t="s">
        <v>1380</v>
      </c>
      <c r="O134" s="21" t="s">
        <v>2256</v>
      </c>
      <c r="P134" s="8"/>
      <c r="Q134" s="6" t="s">
        <v>2057</v>
      </c>
      <c r="R134" s="6" t="s">
        <v>1484</v>
      </c>
      <c r="S134" s="6" t="s">
        <v>28</v>
      </c>
      <c r="T134" s="6" t="s">
        <v>1418</v>
      </c>
      <c r="U134" s="6" t="s">
        <v>1418</v>
      </c>
      <c r="V134" s="6" t="s">
        <v>50</v>
      </c>
      <c r="W134" s="4" t="s">
        <v>1418</v>
      </c>
      <c r="X134" s="6" t="s">
        <v>1418</v>
      </c>
      <c r="Y134" s="4" t="s">
        <v>2008</v>
      </c>
      <c r="Z134" s="4" t="s">
        <v>57</v>
      </c>
      <c r="AA134" s="20" t="str">
        <f t="shared" si="3"/>
        <v>2000</v>
      </c>
      <c r="AB134" s="6">
        <v>2</v>
      </c>
      <c r="AC134" s="5" t="s">
        <v>2006</v>
      </c>
      <c r="AD134" s="9">
        <v>1</v>
      </c>
      <c r="AE134" s="10">
        <v>829155.5</v>
      </c>
      <c r="AF134" s="10">
        <v>829155.5</v>
      </c>
      <c r="AG134" s="43">
        <v>0</v>
      </c>
      <c r="AH134" s="43">
        <v>0</v>
      </c>
      <c r="AI134" s="11">
        <v>0</v>
      </c>
      <c r="AJ134" s="11">
        <v>0</v>
      </c>
      <c r="AK134" s="11">
        <v>0</v>
      </c>
      <c r="AL134" s="6" t="s">
        <v>53</v>
      </c>
      <c r="AM134" s="21" t="s">
        <v>2269</v>
      </c>
      <c r="AN134" s="47">
        <v>0</v>
      </c>
      <c r="AO134" t="s">
        <v>53</v>
      </c>
    </row>
    <row r="135" spans="1:41" x14ac:dyDescent="0.25">
      <c r="A135" s="7">
        <v>3</v>
      </c>
      <c r="B135" s="7">
        <v>4372</v>
      </c>
      <c r="C135" s="4" t="s">
        <v>54</v>
      </c>
      <c r="D135" s="4" t="s">
        <v>55</v>
      </c>
      <c r="E135" s="4" t="s">
        <v>9</v>
      </c>
      <c r="F135" s="4" t="s">
        <v>181</v>
      </c>
      <c r="G135" s="4" t="s">
        <v>10</v>
      </c>
      <c r="H135" s="4" t="s">
        <v>11</v>
      </c>
      <c r="I135" s="4" t="s">
        <v>10</v>
      </c>
      <c r="J135" s="4" t="s">
        <v>2100</v>
      </c>
      <c r="K135" s="6" t="s">
        <v>325</v>
      </c>
      <c r="L135" s="6"/>
      <c r="M135" s="6" t="s">
        <v>2256</v>
      </c>
      <c r="N135" s="6" t="s">
        <v>1380</v>
      </c>
      <c r="O135" s="21" t="s">
        <v>2256</v>
      </c>
      <c r="P135" s="8"/>
      <c r="Q135" s="6" t="s">
        <v>2056</v>
      </c>
      <c r="R135" s="6" t="s">
        <v>127</v>
      </c>
      <c r="S135" s="6" t="s">
        <v>28</v>
      </c>
      <c r="T135" s="6" t="s">
        <v>1418</v>
      </c>
      <c r="U135" s="6" t="s">
        <v>1418</v>
      </c>
      <c r="V135" s="6" t="s">
        <v>50</v>
      </c>
      <c r="W135" s="4" t="s">
        <v>1418</v>
      </c>
      <c r="X135" s="6" t="s">
        <v>1418</v>
      </c>
      <c r="Y135" s="4" t="s">
        <v>2008</v>
      </c>
      <c r="Z135" s="4" t="s">
        <v>57</v>
      </c>
      <c r="AA135" s="20" t="str">
        <f t="shared" si="3"/>
        <v>2000</v>
      </c>
      <c r="AB135" s="6">
        <v>2</v>
      </c>
      <c r="AC135" s="5" t="s">
        <v>2006</v>
      </c>
      <c r="AD135" s="9">
        <v>0</v>
      </c>
      <c r="AE135" s="10">
        <v>274753.86</v>
      </c>
      <c r="AF135" s="10">
        <v>274753.86</v>
      </c>
      <c r="AG135" s="43">
        <v>22812.27</v>
      </c>
      <c r="AH135" s="43">
        <v>0</v>
      </c>
      <c r="AI135" s="11">
        <v>98486.03</v>
      </c>
      <c r="AJ135" s="11">
        <v>0</v>
      </c>
      <c r="AK135" s="11">
        <v>60649.15</v>
      </c>
      <c r="AL135" s="6" t="s">
        <v>53</v>
      </c>
      <c r="AM135" s="21" t="s">
        <v>2269</v>
      </c>
      <c r="AN135" s="47">
        <v>0</v>
      </c>
      <c r="AO135" t="s">
        <v>53</v>
      </c>
    </row>
    <row r="136" spans="1:41" x14ac:dyDescent="0.25">
      <c r="A136" s="7">
        <v>3</v>
      </c>
      <c r="B136" s="7">
        <v>3314</v>
      </c>
      <c r="C136" s="4" t="s">
        <v>54</v>
      </c>
      <c r="D136" s="4" t="s">
        <v>55</v>
      </c>
      <c r="E136" s="4" t="s">
        <v>9</v>
      </c>
      <c r="F136" s="4" t="s">
        <v>182</v>
      </c>
      <c r="G136" s="4" t="s">
        <v>10</v>
      </c>
      <c r="H136" s="4" t="s">
        <v>11</v>
      </c>
      <c r="I136" s="4" t="s">
        <v>10</v>
      </c>
      <c r="J136" s="4" t="s">
        <v>203</v>
      </c>
      <c r="K136" s="6" t="s">
        <v>326</v>
      </c>
      <c r="L136" s="6"/>
      <c r="M136" s="6" t="s">
        <v>2256</v>
      </c>
      <c r="N136" s="6" t="s">
        <v>1380</v>
      </c>
      <c r="O136" s="21" t="s">
        <v>2256</v>
      </c>
      <c r="P136" s="8"/>
      <c r="Q136" s="6" t="s">
        <v>2055</v>
      </c>
      <c r="R136" s="6" t="s">
        <v>2277</v>
      </c>
      <c r="S136" s="6" t="s">
        <v>28</v>
      </c>
      <c r="T136" s="6" t="s">
        <v>1418</v>
      </c>
      <c r="U136" s="6" t="s">
        <v>1418</v>
      </c>
      <c r="V136" s="6" t="s">
        <v>50</v>
      </c>
      <c r="W136" s="4" t="s">
        <v>1418</v>
      </c>
      <c r="X136" s="6" t="s">
        <v>1418</v>
      </c>
      <c r="Y136" s="4" t="s">
        <v>2008</v>
      </c>
      <c r="Z136" s="4" t="s">
        <v>57</v>
      </c>
      <c r="AA136" s="20" t="str">
        <f t="shared" si="3"/>
        <v>2000</v>
      </c>
      <c r="AB136" s="6">
        <v>2</v>
      </c>
      <c r="AC136" s="5" t="s">
        <v>2006</v>
      </c>
      <c r="AD136" s="9">
        <v>0</v>
      </c>
      <c r="AE136" s="10">
        <v>300000</v>
      </c>
      <c r="AF136" s="10">
        <v>300000</v>
      </c>
      <c r="AG136" s="43">
        <v>0</v>
      </c>
      <c r="AH136" s="43">
        <v>0</v>
      </c>
      <c r="AI136" s="11">
        <v>0</v>
      </c>
      <c r="AJ136" s="11">
        <v>0</v>
      </c>
      <c r="AK136" s="11">
        <v>0</v>
      </c>
      <c r="AL136" s="6" t="s">
        <v>53</v>
      </c>
      <c r="AM136" s="21" t="s">
        <v>2269</v>
      </c>
      <c r="AN136" s="47">
        <v>0</v>
      </c>
      <c r="AO136" t="s">
        <v>53</v>
      </c>
    </row>
    <row r="137" spans="1:41" x14ac:dyDescent="0.25">
      <c r="A137" s="7">
        <v>3</v>
      </c>
      <c r="B137" s="7">
        <v>3379</v>
      </c>
      <c r="C137" s="4" t="s">
        <v>54</v>
      </c>
      <c r="D137" s="4" t="s">
        <v>55</v>
      </c>
      <c r="E137" s="4" t="s">
        <v>9</v>
      </c>
      <c r="F137" s="4" t="s">
        <v>181</v>
      </c>
      <c r="G137" s="4" t="s">
        <v>10</v>
      </c>
      <c r="H137" s="4" t="s">
        <v>11</v>
      </c>
      <c r="I137" s="4" t="s">
        <v>10</v>
      </c>
      <c r="J137" s="4" t="s">
        <v>203</v>
      </c>
      <c r="K137" s="6" t="s">
        <v>327</v>
      </c>
      <c r="L137" s="6"/>
      <c r="M137" s="6" t="s">
        <v>2256</v>
      </c>
      <c r="N137" s="6" t="s">
        <v>1380</v>
      </c>
      <c r="O137" s="21" t="s">
        <v>2256</v>
      </c>
      <c r="P137" s="8"/>
      <c r="Q137" s="6" t="s">
        <v>2055</v>
      </c>
      <c r="R137" s="6" t="s">
        <v>2278</v>
      </c>
      <c r="S137" s="6" t="s">
        <v>28</v>
      </c>
      <c r="T137" s="6" t="s">
        <v>1418</v>
      </c>
      <c r="U137" s="6" t="s">
        <v>1418</v>
      </c>
      <c r="V137" s="6" t="s">
        <v>50</v>
      </c>
      <c r="W137" s="4" t="s">
        <v>1418</v>
      </c>
      <c r="X137" s="6" t="s">
        <v>1418</v>
      </c>
      <c r="Y137" s="4" t="s">
        <v>2008</v>
      </c>
      <c r="Z137" s="4" t="s">
        <v>57</v>
      </c>
      <c r="AA137" s="20" t="str">
        <f t="shared" si="3"/>
        <v>2000</v>
      </c>
      <c r="AB137" s="6">
        <v>2</v>
      </c>
      <c r="AC137" s="5" t="s">
        <v>2006</v>
      </c>
      <c r="AD137" s="9">
        <v>0</v>
      </c>
      <c r="AE137" s="10">
        <v>1164781.7</v>
      </c>
      <c r="AF137" s="10">
        <v>1164781.7</v>
      </c>
      <c r="AG137" s="43">
        <v>0</v>
      </c>
      <c r="AH137" s="43">
        <v>0</v>
      </c>
      <c r="AI137" s="11">
        <v>0</v>
      </c>
      <c r="AJ137" s="11">
        <v>0</v>
      </c>
      <c r="AK137" s="11">
        <v>0</v>
      </c>
      <c r="AL137" s="6" t="s">
        <v>53</v>
      </c>
      <c r="AM137" s="21" t="s">
        <v>2269</v>
      </c>
      <c r="AN137" s="47">
        <v>0</v>
      </c>
      <c r="AO137" t="s">
        <v>53</v>
      </c>
    </row>
    <row r="138" spans="1:41" x14ac:dyDescent="0.25">
      <c r="A138" s="7">
        <v>3</v>
      </c>
      <c r="B138" s="7">
        <v>4365</v>
      </c>
      <c r="C138" s="4" t="s">
        <v>54</v>
      </c>
      <c r="D138" s="4" t="s">
        <v>55</v>
      </c>
      <c r="E138" s="4" t="s">
        <v>9</v>
      </c>
      <c r="F138" s="4" t="s">
        <v>181</v>
      </c>
      <c r="G138" s="4" t="s">
        <v>10</v>
      </c>
      <c r="H138" s="4" t="s">
        <v>11</v>
      </c>
      <c r="I138" s="4" t="s">
        <v>10</v>
      </c>
      <c r="J138" s="4" t="s">
        <v>2100</v>
      </c>
      <c r="K138" s="6" t="s">
        <v>328</v>
      </c>
      <c r="L138" s="6"/>
      <c r="M138" s="6" t="s">
        <v>2256</v>
      </c>
      <c r="N138" s="6" t="s">
        <v>1380</v>
      </c>
      <c r="O138" s="21" t="s">
        <v>2256</v>
      </c>
      <c r="P138" s="8"/>
      <c r="Q138" s="6" t="s">
        <v>2056</v>
      </c>
      <c r="R138" s="6" t="s">
        <v>127</v>
      </c>
      <c r="S138" s="6" t="s">
        <v>28</v>
      </c>
      <c r="T138" s="6" t="s">
        <v>1418</v>
      </c>
      <c r="U138" s="6" t="s">
        <v>1418</v>
      </c>
      <c r="V138" s="6" t="s">
        <v>50</v>
      </c>
      <c r="W138" s="4" t="s">
        <v>1418</v>
      </c>
      <c r="X138" s="6" t="s">
        <v>1418</v>
      </c>
      <c r="Y138" s="4" t="s">
        <v>2008</v>
      </c>
      <c r="Z138" s="4" t="s">
        <v>57</v>
      </c>
      <c r="AA138" s="20" t="str">
        <f t="shared" si="3"/>
        <v>2000</v>
      </c>
      <c r="AB138" s="6">
        <v>2</v>
      </c>
      <c r="AC138" s="5" t="s">
        <v>2006</v>
      </c>
      <c r="AD138" s="9">
        <v>0</v>
      </c>
      <c r="AE138" s="10">
        <v>9435.9599999999991</v>
      </c>
      <c r="AF138" s="10">
        <v>9435.9599999999991</v>
      </c>
      <c r="AG138" s="43">
        <v>0</v>
      </c>
      <c r="AH138" s="43">
        <v>0</v>
      </c>
      <c r="AI138" s="11">
        <v>0</v>
      </c>
      <c r="AJ138" s="11">
        <v>0</v>
      </c>
      <c r="AK138" s="11">
        <v>0</v>
      </c>
      <c r="AL138" s="6" t="s">
        <v>53</v>
      </c>
      <c r="AM138" s="21" t="s">
        <v>2269</v>
      </c>
      <c r="AN138" s="47">
        <v>0</v>
      </c>
      <c r="AO138" t="s">
        <v>53</v>
      </c>
    </row>
    <row r="139" spans="1:41" x14ac:dyDescent="0.25">
      <c r="A139" s="7">
        <v>3</v>
      </c>
      <c r="B139" s="7">
        <v>4366</v>
      </c>
      <c r="C139" s="4" t="s">
        <v>54</v>
      </c>
      <c r="D139" s="4" t="s">
        <v>55</v>
      </c>
      <c r="E139" s="4" t="s">
        <v>9</v>
      </c>
      <c r="F139" s="4" t="s">
        <v>181</v>
      </c>
      <c r="G139" s="4" t="s">
        <v>10</v>
      </c>
      <c r="H139" s="4" t="s">
        <v>11</v>
      </c>
      <c r="I139" s="4" t="s">
        <v>10</v>
      </c>
      <c r="J139" s="4" t="s">
        <v>2100</v>
      </c>
      <c r="K139" s="6" t="s">
        <v>329</v>
      </c>
      <c r="L139" s="6"/>
      <c r="M139" s="6" t="s">
        <v>2256</v>
      </c>
      <c r="N139" s="6" t="s">
        <v>1380</v>
      </c>
      <c r="O139" s="21" t="s">
        <v>2256</v>
      </c>
      <c r="P139" s="8"/>
      <c r="Q139" s="6" t="s">
        <v>2056</v>
      </c>
      <c r="R139" s="6" t="s">
        <v>127</v>
      </c>
      <c r="S139" s="6" t="s">
        <v>28</v>
      </c>
      <c r="T139" s="6" t="s">
        <v>1418</v>
      </c>
      <c r="U139" s="6" t="s">
        <v>1418</v>
      </c>
      <c r="V139" s="6" t="s">
        <v>50</v>
      </c>
      <c r="W139" s="4" t="s">
        <v>1418</v>
      </c>
      <c r="X139" s="6" t="s">
        <v>1418</v>
      </c>
      <c r="Y139" s="4" t="s">
        <v>2008</v>
      </c>
      <c r="Z139" s="4" t="s">
        <v>57</v>
      </c>
      <c r="AA139" s="20" t="str">
        <f t="shared" si="3"/>
        <v>2000</v>
      </c>
      <c r="AB139" s="6">
        <v>2</v>
      </c>
      <c r="AC139" s="5" t="s">
        <v>2006</v>
      </c>
      <c r="AD139" s="9">
        <v>0</v>
      </c>
      <c r="AE139" s="10">
        <v>193770.73</v>
      </c>
      <c r="AF139" s="10">
        <v>193770.73</v>
      </c>
      <c r="AG139" s="43">
        <v>0</v>
      </c>
      <c r="AH139" s="43">
        <v>0</v>
      </c>
      <c r="AI139" s="11">
        <v>0</v>
      </c>
      <c r="AJ139" s="11">
        <v>0</v>
      </c>
      <c r="AK139" s="11">
        <v>0</v>
      </c>
      <c r="AL139" s="6" t="s">
        <v>53</v>
      </c>
      <c r="AM139" s="21" t="s">
        <v>2269</v>
      </c>
      <c r="AN139" s="47">
        <v>0</v>
      </c>
      <c r="AO139" t="s">
        <v>53</v>
      </c>
    </row>
    <row r="140" spans="1:41" x14ac:dyDescent="0.25">
      <c r="A140" s="7">
        <v>3</v>
      </c>
      <c r="B140" s="7">
        <v>4367</v>
      </c>
      <c r="C140" s="4" t="s">
        <v>54</v>
      </c>
      <c r="D140" s="4" t="s">
        <v>55</v>
      </c>
      <c r="E140" s="4" t="s">
        <v>9</v>
      </c>
      <c r="F140" s="4" t="s">
        <v>181</v>
      </c>
      <c r="G140" s="4" t="s">
        <v>10</v>
      </c>
      <c r="H140" s="4" t="s">
        <v>11</v>
      </c>
      <c r="I140" s="4" t="s">
        <v>10</v>
      </c>
      <c r="J140" s="4" t="s">
        <v>2100</v>
      </c>
      <c r="K140" s="6" t="s">
        <v>330</v>
      </c>
      <c r="L140" s="6"/>
      <c r="M140" s="6" t="s">
        <v>2256</v>
      </c>
      <c r="N140" s="6" t="s">
        <v>1380</v>
      </c>
      <c r="O140" s="21" t="s">
        <v>2256</v>
      </c>
      <c r="P140" s="8"/>
      <c r="Q140" s="6" t="s">
        <v>2056</v>
      </c>
      <c r="R140" s="6" t="s">
        <v>127</v>
      </c>
      <c r="S140" s="6" t="s">
        <v>28</v>
      </c>
      <c r="T140" s="6" t="s">
        <v>1418</v>
      </c>
      <c r="U140" s="6" t="s">
        <v>1418</v>
      </c>
      <c r="V140" s="6" t="s">
        <v>50</v>
      </c>
      <c r="W140" s="4" t="s">
        <v>1418</v>
      </c>
      <c r="X140" s="6" t="s">
        <v>1418</v>
      </c>
      <c r="Y140" s="4" t="s">
        <v>2008</v>
      </c>
      <c r="Z140" s="4" t="s">
        <v>57</v>
      </c>
      <c r="AA140" s="20" t="str">
        <f t="shared" si="3"/>
        <v>2000</v>
      </c>
      <c r="AB140" s="6">
        <v>2</v>
      </c>
      <c r="AC140" s="5" t="s">
        <v>2006</v>
      </c>
      <c r="AD140" s="9">
        <v>0</v>
      </c>
      <c r="AE140" s="10">
        <v>278560.98</v>
      </c>
      <c r="AF140" s="10">
        <v>278560.98</v>
      </c>
      <c r="AG140" s="43">
        <v>0</v>
      </c>
      <c r="AH140" s="43">
        <v>0</v>
      </c>
      <c r="AI140" s="11">
        <v>0</v>
      </c>
      <c r="AJ140" s="11">
        <v>0</v>
      </c>
      <c r="AK140" s="11">
        <v>0</v>
      </c>
      <c r="AL140" s="6" t="s">
        <v>53</v>
      </c>
      <c r="AM140" s="21" t="s">
        <v>2269</v>
      </c>
      <c r="AN140" s="47">
        <v>0</v>
      </c>
      <c r="AO140" t="s">
        <v>53</v>
      </c>
    </row>
    <row r="141" spans="1:41" x14ac:dyDescent="0.25">
      <c r="A141" s="7">
        <v>3</v>
      </c>
      <c r="B141" s="7">
        <v>4368</v>
      </c>
      <c r="C141" s="4" t="s">
        <v>54</v>
      </c>
      <c r="D141" s="4" t="s">
        <v>55</v>
      </c>
      <c r="E141" s="4" t="s">
        <v>9</v>
      </c>
      <c r="F141" s="4" t="s">
        <v>181</v>
      </c>
      <c r="G141" s="4" t="s">
        <v>10</v>
      </c>
      <c r="H141" s="4" t="s">
        <v>11</v>
      </c>
      <c r="I141" s="4" t="s">
        <v>10</v>
      </c>
      <c r="J141" s="4" t="s">
        <v>2100</v>
      </c>
      <c r="K141" s="6" t="s">
        <v>331</v>
      </c>
      <c r="L141" s="6"/>
      <c r="M141" s="6" t="s">
        <v>2256</v>
      </c>
      <c r="N141" s="6" t="s">
        <v>1380</v>
      </c>
      <c r="O141" s="21" t="s">
        <v>2256</v>
      </c>
      <c r="P141" s="8"/>
      <c r="Q141" s="6" t="s">
        <v>2056</v>
      </c>
      <c r="R141" s="6" t="s">
        <v>2279</v>
      </c>
      <c r="S141" s="6" t="s">
        <v>28</v>
      </c>
      <c r="T141" s="6" t="s">
        <v>1418</v>
      </c>
      <c r="U141" s="6" t="s">
        <v>1418</v>
      </c>
      <c r="V141" s="6" t="s">
        <v>50</v>
      </c>
      <c r="W141" s="4" t="s">
        <v>1418</v>
      </c>
      <c r="X141" s="6" t="s">
        <v>1418</v>
      </c>
      <c r="Y141" s="4" t="s">
        <v>2008</v>
      </c>
      <c r="Z141" s="4" t="s">
        <v>57</v>
      </c>
      <c r="AA141" s="20" t="str">
        <f t="shared" si="3"/>
        <v>2000</v>
      </c>
      <c r="AB141" s="6">
        <v>2</v>
      </c>
      <c r="AC141" s="5" t="s">
        <v>2006</v>
      </c>
      <c r="AD141" s="9">
        <v>0</v>
      </c>
      <c r="AE141" s="10">
        <v>594000</v>
      </c>
      <c r="AF141" s="10">
        <v>594000</v>
      </c>
      <c r="AG141" s="43">
        <v>0</v>
      </c>
      <c r="AH141" s="43">
        <v>0</v>
      </c>
      <c r="AI141" s="11">
        <v>620124.24</v>
      </c>
      <c r="AJ141" s="11">
        <v>0</v>
      </c>
      <c r="AK141" s="11">
        <v>45926.39</v>
      </c>
      <c r="AL141" s="6" t="s">
        <v>53</v>
      </c>
      <c r="AM141" s="21" t="s">
        <v>2269</v>
      </c>
      <c r="AN141" s="47">
        <v>0</v>
      </c>
      <c r="AO141" t="s">
        <v>53</v>
      </c>
    </row>
    <row r="142" spans="1:41" x14ac:dyDescent="0.25">
      <c r="A142" s="7">
        <v>3</v>
      </c>
      <c r="B142" s="7">
        <v>4374</v>
      </c>
      <c r="C142" s="4" t="s">
        <v>54</v>
      </c>
      <c r="D142" s="4" t="s">
        <v>55</v>
      </c>
      <c r="E142" s="4" t="s">
        <v>9</v>
      </c>
      <c r="F142" s="4" t="s">
        <v>181</v>
      </c>
      <c r="G142" s="4" t="s">
        <v>10</v>
      </c>
      <c r="H142" s="4" t="s">
        <v>11</v>
      </c>
      <c r="I142" s="4" t="s">
        <v>10</v>
      </c>
      <c r="J142" s="4" t="s">
        <v>2100</v>
      </c>
      <c r="K142" s="6" t="s">
        <v>332</v>
      </c>
      <c r="L142" s="6"/>
      <c r="M142" s="6" t="s">
        <v>2256</v>
      </c>
      <c r="N142" s="6" t="s">
        <v>1380</v>
      </c>
      <c r="O142" s="21" t="s">
        <v>2256</v>
      </c>
      <c r="P142" s="8"/>
      <c r="Q142" s="6" t="s">
        <v>2056</v>
      </c>
      <c r="R142" s="6" t="s">
        <v>127</v>
      </c>
      <c r="S142" s="6" t="s">
        <v>28</v>
      </c>
      <c r="T142" s="6" t="s">
        <v>1418</v>
      </c>
      <c r="U142" s="6" t="s">
        <v>1418</v>
      </c>
      <c r="V142" s="6" t="s">
        <v>50</v>
      </c>
      <c r="W142" s="4" t="s">
        <v>1418</v>
      </c>
      <c r="X142" s="6" t="s">
        <v>1418</v>
      </c>
      <c r="Y142" s="4" t="s">
        <v>2008</v>
      </c>
      <c r="Z142" s="4" t="s">
        <v>57</v>
      </c>
      <c r="AA142" s="20" t="str">
        <f t="shared" si="3"/>
        <v>2000</v>
      </c>
      <c r="AB142" s="6">
        <v>2</v>
      </c>
      <c r="AC142" s="5" t="s">
        <v>2006</v>
      </c>
      <c r="AD142" s="9">
        <v>0</v>
      </c>
      <c r="AE142" s="10">
        <v>1200</v>
      </c>
      <c r="AF142" s="10">
        <v>1200</v>
      </c>
      <c r="AG142" s="43">
        <v>0</v>
      </c>
      <c r="AH142" s="43">
        <v>0</v>
      </c>
      <c r="AI142" s="11">
        <v>0</v>
      </c>
      <c r="AJ142" s="11">
        <v>0</v>
      </c>
      <c r="AK142" s="11">
        <v>0</v>
      </c>
      <c r="AL142" s="6" t="s">
        <v>53</v>
      </c>
      <c r="AM142" s="21" t="s">
        <v>2269</v>
      </c>
      <c r="AN142" s="47">
        <v>0</v>
      </c>
      <c r="AO142" t="s">
        <v>53</v>
      </c>
    </row>
    <row r="143" spans="1:41" x14ac:dyDescent="0.25">
      <c r="A143" s="7">
        <v>3</v>
      </c>
      <c r="B143" s="7">
        <v>4375</v>
      </c>
      <c r="C143" s="4" t="s">
        <v>54</v>
      </c>
      <c r="D143" s="4" t="s">
        <v>55</v>
      </c>
      <c r="E143" s="4" t="s">
        <v>9</v>
      </c>
      <c r="F143" s="4" t="s">
        <v>181</v>
      </c>
      <c r="G143" s="4" t="s">
        <v>10</v>
      </c>
      <c r="H143" s="4" t="s">
        <v>11</v>
      </c>
      <c r="I143" s="4" t="s">
        <v>10</v>
      </c>
      <c r="J143" s="4" t="s">
        <v>2100</v>
      </c>
      <c r="K143" s="6" t="s">
        <v>333</v>
      </c>
      <c r="L143" s="6"/>
      <c r="M143" s="6" t="s">
        <v>2256</v>
      </c>
      <c r="N143" s="6" t="s">
        <v>1380</v>
      </c>
      <c r="O143" s="21" t="s">
        <v>2256</v>
      </c>
      <c r="P143" s="8"/>
      <c r="Q143" s="6" t="s">
        <v>2056</v>
      </c>
      <c r="R143" s="6" t="s">
        <v>127</v>
      </c>
      <c r="S143" s="6" t="s">
        <v>28</v>
      </c>
      <c r="T143" s="6" t="s">
        <v>1418</v>
      </c>
      <c r="U143" s="6" t="s">
        <v>1418</v>
      </c>
      <c r="V143" s="6" t="s">
        <v>50</v>
      </c>
      <c r="W143" s="4" t="s">
        <v>1418</v>
      </c>
      <c r="X143" s="6" t="s">
        <v>1418</v>
      </c>
      <c r="Y143" s="4" t="s">
        <v>2008</v>
      </c>
      <c r="Z143" s="4" t="s">
        <v>57</v>
      </c>
      <c r="AA143" s="20" t="str">
        <f t="shared" si="3"/>
        <v>2000</v>
      </c>
      <c r="AB143" s="6">
        <v>2</v>
      </c>
      <c r="AC143" s="5" t="s">
        <v>2006</v>
      </c>
      <c r="AD143" s="9">
        <v>0</v>
      </c>
      <c r="AE143" s="10">
        <v>18249</v>
      </c>
      <c r="AF143" s="10">
        <v>18249</v>
      </c>
      <c r="AG143" s="43">
        <v>14221</v>
      </c>
      <c r="AH143" s="43">
        <v>0</v>
      </c>
      <c r="AI143" s="11">
        <v>15672</v>
      </c>
      <c r="AJ143" s="11">
        <v>0</v>
      </c>
      <c r="AK143" s="11">
        <v>2872</v>
      </c>
      <c r="AL143" s="6" t="s">
        <v>53</v>
      </c>
      <c r="AM143" s="21" t="s">
        <v>2269</v>
      </c>
      <c r="AN143" s="47">
        <v>0</v>
      </c>
      <c r="AO143" t="s">
        <v>53</v>
      </c>
    </row>
    <row r="144" spans="1:41" x14ac:dyDescent="0.25">
      <c r="A144" s="7">
        <v>3</v>
      </c>
      <c r="B144" s="7">
        <v>4376</v>
      </c>
      <c r="C144" s="4" t="s">
        <v>54</v>
      </c>
      <c r="D144" s="4" t="s">
        <v>55</v>
      </c>
      <c r="E144" s="4" t="s">
        <v>9</v>
      </c>
      <c r="F144" s="4" t="s">
        <v>181</v>
      </c>
      <c r="G144" s="4" t="s">
        <v>10</v>
      </c>
      <c r="H144" s="4" t="s">
        <v>11</v>
      </c>
      <c r="I144" s="4" t="s">
        <v>10</v>
      </c>
      <c r="J144" s="4" t="s">
        <v>2100</v>
      </c>
      <c r="K144" s="6" t="s">
        <v>334</v>
      </c>
      <c r="L144" s="6"/>
      <c r="M144" s="6" t="s">
        <v>2256</v>
      </c>
      <c r="N144" s="6" t="s">
        <v>1380</v>
      </c>
      <c r="O144" s="21" t="s">
        <v>2256</v>
      </c>
      <c r="P144" s="8"/>
      <c r="Q144" s="6" t="s">
        <v>2056</v>
      </c>
      <c r="R144" s="6" t="s">
        <v>127</v>
      </c>
      <c r="S144" s="6" t="s">
        <v>28</v>
      </c>
      <c r="T144" s="6" t="s">
        <v>1418</v>
      </c>
      <c r="U144" s="6" t="s">
        <v>1418</v>
      </c>
      <c r="V144" s="6" t="s">
        <v>50</v>
      </c>
      <c r="W144" s="4" t="s">
        <v>1418</v>
      </c>
      <c r="X144" s="6" t="s">
        <v>1418</v>
      </c>
      <c r="Y144" s="4" t="s">
        <v>2008</v>
      </c>
      <c r="Z144" s="4" t="s">
        <v>57</v>
      </c>
      <c r="AA144" s="20" t="str">
        <f t="shared" si="3"/>
        <v>2000</v>
      </c>
      <c r="AB144" s="6">
        <v>2</v>
      </c>
      <c r="AC144" s="5" t="s">
        <v>2006</v>
      </c>
      <c r="AD144" s="9">
        <v>0</v>
      </c>
      <c r="AE144" s="10">
        <v>25984.78</v>
      </c>
      <c r="AF144" s="10">
        <v>25984.78</v>
      </c>
      <c r="AG144" s="43">
        <v>13099.38</v>
      </c>
      <c r="AH144" s="43">
        <v>0</v>
      </c>
      <c r="AI144" s="11">
        <v>42584.56</v>
      </c>
      <c r="AJ144" s="11">
        <v>0</v>
      </c>
      <c r="AK144" s="11">
        <v>24305.16</v>
      </c>
      <c r="AL144" s="6" t="s">
        <v>53</v>
      </c>
      <c r="AM144" s="21" t="s">
        <v>2269</v>
      </c>
      <c r="AN144" s="47">
        <v>0</v>
      </c>
      <c r="AO144" t="s">
        <v>53</v>
      </c>
    </row>
    <row r="145" spans="1:41" x14ac:dyDescent="0.25">
      <c r="A145" s="7">
        <v>3</v>
      </c>
      <c r="B145" s="7">
        <v>4377</v>
      </c>
      <c r="C145" s="4" t="s">
        <v>54</v>
      </c>
      <c r="D145" s="4" t="s">
        <v>55</v>
      </c>
      <c r="E145" s="4" t="s">
        <v>9</v>
      </c>
      <c r="F145" s="4" t="s">
        <v>181</v>
      </c>
      <c r="G145" s="4" t="s">
        <v>10</v>
      </c>
      <c r="H145" s="4" t="s">
        <v>11</v>
      </c>
      <c r="I145" s="4" t="s">
        <v>10</v>
      </c>
      <c r="J145" s="4" t="s">
        <v>2100</v>
      </c>
      <c r="K145" s="6" t="s">
        <v>335</v>
      </c>
      <c r="L145" s="6"/>
      <c r="M145" s="6" t="s">
        <v>2256</v>
      </c>
      <c r="N145" s="6" t="s">
        <v>1380</v>
      </c>
      <c r="O145" s="21" t="s">
        <v>2256</v>
      </c>
      <c r="P145" s="8"/>
      <c r="Q145" s="6" t="s">
        <v>2056</v>
      </c>
      <c r="R145" s="6" t="s">
        <v>127</v>
      </c>
      <c r="S145" s="6" t="s">
        <v>28</v>
      </c>
      <c r="T145" s="6" t="s">
        <v>1418</v>
      </c>
      <c r="U145" s="6" t="s">
        <v>1418</v>
      </c>
      <c r="V145" s="6" t="s">
        <v>50</v>
      </c>
      <c r="W145" s="4" t="s">
        <v>1418</v>
      </c>
      <c r="X145" s="6" t="s">
        <v>1418</v>
      </c>
      <c r="Y145" s="4" t="s">
        <v>2008</v>
      </c>
      <c r="Z145" s="4" t="s">
        <v>57</v>
      </c>
      <c r="AA145" s="20" t="str">
        <f t="shared" si="3"/>
        <v>2000</v>
      </c>
      <c r="AB145" s="6">
        <v>2</v>
      </c>
      <c r="AC145" s="5" t="s">
        <v>2006</v>
      </c>
      <c r="AD145" s="9">
        <v>0</v>
      </c>
      <c r="AE145" s="10">
        <v>63000</v>
      </c>
      <c r="AF145" s="10">
        <v>63000</v>
      </c>
      <c r="AG145" s="43">
        <v>0</v>
      </c>
      <c r="AH145" s="43">
        <v>0</v>
      </c>
      <c r="AI145" s="11">
        <v>0</v>
      </c>
      <c r="AJ145" s="11">
        <v>0</v>
      </c>
      <c r="AK145" s="11">
        <v>0</v>
      </c>
      <c r="AL145" s="6" t="s">
        <v>53</v>
      </c>
      <c r="AM145" s="21" t="s">
        <v>2269</v>
      </c>
      <c r="AN145" s="47">
        <v>0</v>
      </c>
      <c r="AO145" t="s">
        <v>53</v>
      </c>
    </row>
    <row r="146" spans="1:41" x14ac:dyDescent="0.25">
      <c r="A146" s="7">
        <v>3</v>
      </c>
      <c r="B146" s="7">
        <v>4378</v>
      </c>
      <c r="C146" s="4" t="s">
        <v>54</v>
      </c>
      <c r="D146" s="4" t="s">
        <v>55</v>
      </c>
      <c r="E146" s="4" t="s">
        <v>9</v>
      </c>
      <c r="F146" s="4" t="s">
        <v>181</v>
      </c>
      <c r="G146" s="4" t="s">
        <v>10</v>
      </c>
      <c r="H146" s="4" t="s">
        <v>11</v>
      </c>
      <c r="I146" s="4" t="s">
        <v>10</v>
      </c>
      <c r="J146" s="4" t="s">
        <v>2100</v>
      </c>
      <c r="K146" s="6" t="s">
        <v>336</v>
      </c>
      <c r="L146" s="6"/>
      <c r="M146" s="6" t="s">
        <v>2256</v>
      </c>
      <c r="N146" s="6" t="s">
        <v>1380</v>
      </c>
      <c r="O146" s="21" t="s">
        <v>2256</v>
      </c>
      <c r="P146" s="8"/>
      <c r="Q146" s="6" t="s">
        <v>2056</v>
      </c>
      <c r="R146" s="6" t="s">
        <v>127</v>
      </c>
      <c r="S146" s="6" t="s">
        <v>28</v>
      </c>
      <c r="T146" s="6" t="s">
        <v>1418</v>
      </c>
      <c r="U146" s="6" t="s">
        <v>1418</v>
      </c>
      <c r="V146" s="6" t="s">
        <v>50</v>
      </c>
      <c r="W146" s="4" t="s">
        <v>1418</v>
      </c>
      <c r="X146" s="6" t="s">
        <v>1418</v>
      </c>
      <c r="Y146" s="4" t="s">
        <v>2008</v>
      </c>
      <c r="Z146" s="4" t="s">
        <v>57</v>
      </c>
      <c r="AA146" s="20" t="str">
        <f t="shared" si="3"/>
        <v>2000</v>
      </c>
      <c r="AB146" s="6">
        <v>2</v>
      </c>
      <c r="AC146" s="5" t="s">
        <v>2006</v>
      </c>
      <c r="AD146" s="9">
        <v>0</v>
      </c>
      <c r="AE146" s="10">
        <v>9600</v>
      </c>
      <c r="AF146" s="10">
        <v>9600</v>
      </c>
      <c r="AG146" s="43">
        <v>0</v>
      </c>
      <c r="AH146" s="43">
        <v>0</v>
      </c>
      <c r="AI146" s="11">
        <v>0</v>
      </c>
      <c r="AJ146" s="11">
        <v>0</v>
      </c>
      <c r="AK146" s="11">
        <v>1600</v>
      </c>
      <c r="AL146" s="6" t="s">
        <v>53</v>
      </c>
      <c r="AM146" s="21" t="s">
        <v>2269</v>
      </c>
      <c r="AN146" s="47">
        <v>0</v>
      </c>
      <c r="AO146" t="s">
        <v>53</v>
      </c>
    </row>
    <row r="147" spans="1:41" x14ac:dyDescent="0.25">
      <c r="A147" s="7">
        <v>3</v>
      </c>
      <c r="B147" s="7">
        <v>4379</v>
      </c>
      <c r="C147" s="4" t="s">
        <v>54</v>
      </c>
      <c r="D147" s="4" t="s">
        <v>55</v>
      </c>
      <c r="E147" s="4" t="s">
        <v>9</v>
      </c>
      <c r="F147" s="4" t="s">
        <v>181</v>
      </c>
      <c r="G147" s="4" t="s">
        <v>10</v>
      </c>
      <c r="H147" s="4" t="s">
        <v>11</v>
      </c>
      <c r="I147" s="4" t="s">
        <v>10</v>
      </c>
      <c r="J147" s="4" t="s">
        <v>2100</v>
      </c>
      <c r="K147" s="6" t="s">
        <v>337</v>
      </c>
      <c r="L147" s="6"/>
      <c r="M147" s="6" t="s">
        <v>2256</v>
      </c>
      <c r="N147" s="6" t="s">
        <v>1380</v>
      </c>
      <c r="O147" s="21" t="s">
        <v>2256</v>
      </c>
      <c r="P147" s="8"/>
      <c r="Q147" s="6" t="s">
        <v>2056</v>
      </c>
      <c r="R147" s="6" t="s">
        <v>127</v>
      </c>
      <c r="S147" s="6" t="s">
        <v>28</v>
      </c>
      <c r="T147" s="6" t="s">
        <v>1418</v>
      </c>
      <c r="U147" s="6" t="s">
        <v>1418</v>
      </c>
      <c r="V147" s="6" t="s">
        <v>50</v>
      </c>
      <c r="W147" s="4" t="s">
        <v>1418</v>
      </c>
      <c r="X147" s="6" t="s">
        <v>1418</v>
      </c>
      <c r="Y147" s="4" t="s">
        <v>2008</v>
      </c>
      <c r="Z147" s="4" t="s">
        <v>57</v>
      </c>
      <c r="AA147" s="20" t="str">
        <f t="shared" si="3"/>
        <v>2000</v>
      </c>
      <c r="AB147" s="6" t="s">
        <v>19</v>
      </c>
      <c r="AC147" s="5" t="s">
        <v>2006</v>
      </c>
      <c r="AD147" s="9">
        <v>0</v>
      </c>
      <c r="AE147" s="10">
        <v>0</v>
      </c>
      <c r="AF147" s="10">
        <v>0</v>
      </c>
      <c r="AG147" s="43">
        <v>0</v>
      </c>
      <c r="AH147" s="43">
        <v>0</v>
      </c>
      <c r="AI147" s="11">
        <v>0</v>
      </c>
      <c r="AJ147" s="11">
        <v>0</v>
      </c>
      <c r="AK147" s="11">
        <v>1900</v>
      </c>
      <c r="AL147" s="6" t="s">
        <v>53</v>
      </c>
      <c r="AM147" s="21" t="s">
        <v>2269</v>
      </c>
      <c r="AN147" s="47">
        <v>0</v>
      </c>
      <c r="AO147" t="s">
        <v>28</v>
      </c>
    </row>
    <row r="148" spans="1:41" x14ac:dyDescent="0.25">
      <c r="A148" s="7">
        <v>3</v>
      </c>
      <c r="B148" s="7">
        <v>4380</v>
      </c>
      <c r="C148" s="4" t="s">
        <v>54</v>
      </c>
      <c r="D148" s="4" t="s">
        <v>55</v>
      </c>
      <c r="E148" s="4" t="s">
        <v>9</v>
      </c>
      <c r="F148" s="4" t="s">
        <v>181</v>
      </c>
      <c r="G148" s="4" t="s">
        <v>10</v>
      </c>
      <c r="H148" s="4" t="s">
        <v>11</v>
      </c>
      <c r="I148" s="4" t="s">
        <v>10</v>
      </c>
      <c r="J148" s="4" t="s">
        <v>2100</v>
      </c>
      <c r="K148" s="6" t="s">
        <v>338</v>
      </c>
      <c r="L148" s="6"/>
      <c r="M148" s="6" t="s">
        <v>2256</v>
      </c>
      <c r="N148" s="6" t="s">
        <v>1380</v>
      </c>
      <c r="O148" s="21" t="s">
        <v>2256</v>
      </c>
      <c r="P148" s="8"/>
      <c r="Q148" s="6" t="s">
        <v>2056</v>
      </c>
      <c r="R148" s="6" t="s">
        <v>127</v>
      </c>
      <c r="S148" s="6" t="s">
        <v>28</v>
      </c>
      <c r="T148" s="6" t="s">
        <v>1418</v>
      </c>
      <c r="U148" s="6" t="s">
        <v>1418</v>
      </c>
      <c r="V148" s="6" t="s">
        <v>50</v>
      </c>
      <c r="W148" s="4" t="s">
        <v>1418</v>
      </c>
      <c r="X148" s="6" t="s">
        <v>1418</v>
      </c>
      <c r="Y148" s="4" t="s">
        <v>2008</v>
      </c>
      <c r="Z148" s="4" t="s">
        <v>57</v>
      </c>
      <c r="AA148" s="20" t="str">
        <f t="shared" si="3"/>
        <v>2000</v>
      </c>
      <c r="AB148" s="6">
        <v>2</v>
      </c>
      <c r="AC148" s="5" t="s">
        <v>2006</v>
      </c>
      <c r="AD148" s="9">
        <v>0</v>
      </c>
      <c r="AE148" s="10">
        <v>15950</v>
      </c>
      <c r="AF148" s="10">
        <v>15950</v>
      </c>
      <c r="AG148" s="43">
        <v>0</v>
      </c>
      <c r="AH148" s="43">
        <v>0</v>
      </c>
      <c r="AI148" s="11">
        <v>0</v>
      </c>
      <c r="AJ148" s="11">
        <v>0</v>
      </c>
      <c r="AK148" s="11">
        <v>0</v>
      </c>
      <c r="AL148" s="6" t="s">
        <v>53</v>
      </c>
      <c r="AM148" s="21" t="s">
        <v>2269</v>
      </c>
      <c r="AN148" s="47">
        <v>0</v>
      </c>
      <c r="AO148" t="s">
        <v>53</v>
      </c>
    </row>
    <row r="149" spans="1:41" x14ac:dyDescent="0.25">
      <c r="A149" s="7">
        <v>3</v>
      </c>
      <c r="B149" s="7">
        <v>3257</v>
      </c>
      <c r="C149" s="4" t="s">
        <v>54</v>
      </c>
      <c r="D149" s="4" t="s">
        <v>55</v>
      </c>
      <c r="E149" s="4" t="s">
        <v>9</v>
      </c>
      <c r="F149" s="4" t="s">
        <v>181</v>
      </c>
      <c r="G149" s="4" t="s">
        <v>10</v>
      </c>
      <c r="H149" s="4" t="s">
        <v>11</v>
      </c>
      <c r="I149" s="4" t="s">
        <v>10</v>
      </c>
      <c r="J149" s="4" t="s">
        <v>203</v>
      </c>
      <c r="K149" s="6" t="s">
        <v>339</v>
      </c>
      <c r="L149" s="6"/>
      <c r="M149" s="6" t="s">
        <v>2256</v>
      </c>
      <c r="N149" s="6" t="s">
        <v>1380</v>
      </c>
      <c r="O149" s="21" t="s">
        <v>2256</v>
      </c>
      <c r="P149" s="8"/>
      <c r="Q149" s="21" t="s">
        <v>2059</v>
      </c>
      <c r="R149" s="6" t="s">
        <v>2107</v>
      </c>
      <c r="S149" s="6" t="s">
        <v>28</v>
      </c>
      <c r="T149" s="6" t="s">
        <v>1418</v>
      </c>
      <c r="U149" s="6" t="s">
        <v>1418</v>
      </c>
      <c r="V149" s="6" t="s">
        <v>50</v>
      </c>
      <c r="W149" s="4" t="s">
        <v>1418</v>
      </c>
      <c r="X149" s="6" t="s">
        <v>1418</v>
      </c>
      <c r="Y149" s="4" t="s">
        <v>2008</v>
      </c>
      <c r="Z149" s="4" t="s">
        <v>57</v>
      </c>
      <c r="AA149" s="20" t="str">
        <f t="shared" si="3"/>
        <v>2000</v>
      </c>
      <c r="AB149" s="6">
        <v>2</v>
      </c>
      <c r="AC149" s="5" t="s">
        <v>2006</v>
      </c>
      <c r="AD149" s="9">
        <v>0</v>
      </c>
      <c r="AE149" s="10">
        <v>846022.7</v>
      </c>
      <c r="AF149" s="10">
        <v>846022.7</v>
      </c>
      <c r="AG149" s="43">
        <v>0</v>
      </c>
      <c r="AH149" s="43">
        <v>0</v>
      </c>
      <c r="AI149" s="11">
        <v>0</v>
      </c>
      <c r="AJ149" s="11">
        <v>0</v>
      </c>
      <c r="AK149" s="11">
        <v>0</v>
      </c>
      <c r="AL149" s="6" t="s">
        <v>53</v>
      </c>
      <c r="AM149" s="21" t="s">
        <v>2269</v>
      </c>
      <c r="AN149" s="47">
        <v>0</v>
      </c>
      <c r="AO149" t="s">
        <v>53</v>
      </c>
    </row>
    <row r="150" spans="1:41" x14ac:dyDescent="0.25">
      <c r="A150" s="7">
        <v>3</v>
      </c>
      <c r="B150" s="7">
        <v>4383</v>
      </c>
      <c r="C150" s="4" t="s">
        <v>54</v>
      </c>
      <c r="D150" s="4" t="s">
        <v>55</v>
      </c>
      <c r="E150" s="4" t="s">
        <v>9</v>
      </c>
      <c r="F150" s="4" t="s">
        <v>181</v>
      </c>
      <c r="G150" s="4" t="s">
        <v>10</v>
      </c>
      <c r="H150" s="4" t="s">
        <v>11</v>
      </c>
      <c r="I150" s="4" t="s">
        <v>10</v>
      </c>
      <c r="J150" s="4" t="s">
        <v>2100</v>
      </c>
      <c r="K150" s="6" t="s">
        <v>340</v>
      </c>
      <c r="L150" s="6"/>
      <c r="M150" s="6" t="s">
        <v>2256</v>
      </c>
      <c r="N150" s="6" t="s">
        <v>1380</v>
      </c>
      <c r="O150" s="21" t="s">
        <v>2256</v>
      </c>
      <c r="P150" s="8"/>
      <c r="Q150" s="6" t="s">
        <v>2056</v>
      </c>
      <c r="R150" s="6" t="s">
        <v>127</v>
      </c>
      <c r="S150" s="6" t="s">
        <v>28</v>
      </c>
      <c r="T150" s="6" t="s">
        <v>1418</v>
      </c>
      <c r="U150" s="6" t="s">
        <v>1418</v>
      </c>
      <c r="V150" s="6" t="s">
        <v>50</v>
      </c>
      <c r="W150" s="4" t="s">
        <v>1418</v>
      </c>
      <c r="X150" s="6" t="s">
        <v>1418</v>
      </c>
      <c r="Y150" s="4" t="s">
        <v>2008</v>
      </c>
      <c r="Z150" s="4" t="s">
        <v>57</v>
      </c>
      <c r="AA150" s="20" t="str">
        <f t="shared" si="3"/>
        <v>2000</v>
      </c>
      <c r="AB150" s="6">
        <v>2</v>
      </c>
      <c r="AC150" s="5" t="s">
        <v>2006</v>
      </c>
      <c r="AD150" s="9">
        <v>0</v>
      </c>
      <c r="AE150" s="10">
        <v>11529.01</v>
      </c>
      <c r="AF150" s="10">
        <v>11529.01</v>
      </c>
      <c r="AG150" s="43">
        <v>0</v>
      </c>
      <c r="AH150" s="43">
        <v>0</v>
      </c>
      <c r="AI150" s="11">
        <v>11182.34</v>
      </c>
      <c r="AJ150" s="11">
        <v>0</v>
      </c>
      <c r="AK150" s="11">
        <v>4195.0599999999995</v>
      </c>
      <c r="AL150" s="6" t="s">
        <v>53</v>
      </c>
      <c r="AM150" s="21" t="s">
        <v>2269</v>
      </c>
      <c r="AN150" s="47">
        <v>0</v>
      </c>
      <c r="AO150" t="s">
        <v>53</v>
      </c>
    </row>
    <row r="151" spans="1:41" x14ac:dyDescent="0.25">
      <c r="A151" s="7">
        <v>3</v>
      </c>
      <c r="B151" s="7">
        <v>4384</v>
      </c>
      <c r="C151" s="4" t="s">
        <v>54</v>
      </c>
      <c r="D151" s="4" t="s">
        <v>55</v>
      </c>
      <c r="E151" s="4" t="s">
        <v>9</v>
      </c>
      <c r="F151" s="4" t="s">
        <v>181</v>
      </c>
      <c r="G151" s="4" t="s">
        <v>10</v>
      </c>
      <c r="H151" s="4" t="s">
        <v>11</v>
      </c>
      <c r="I151" s="4" t="s">
        <v>10</v>
      </c>
      <c r="J151" s="4" t="s">
        <v>2100</v>
      </c>
      <c r="K151" s="6" t="s">
        <v>341</v>
      </c>
      <c r="L151" s="6"/>
      <c r="M151" s="6" t="s">
        <v>2256</v>
      </c>
      <c r="N151" s="6" t="s">
        <v>1380</v>
      </c>
      <c r="O151" s="21" t="s">
        <v>2256</v>
      </c>
      <c r="P151" s="8"/>
      <c r="Q151" s="6" t="s">
        <v>2056</v>
      </c>
      <c r="R151" s="6" t="s">
        <v>127</v>
      </c>
      <c r="S151" s="6" t="s">
        <v>28</v>
      </c>
      <c r="T151" s="6" t="s">
        <v>1418</v>
      </c>
      <c r="U151" s="6" t="s">
        <v>1418</v>
      </c>
      <c r="V151" s="6" t="s">
        <v>50</v>
      </c>
      <c r="W151" s="4" t="s">
        <v>1418</v>
      </c>
      <c r="X151" s="6" t="s">
        <v>1418</v>
      </c>
      <c r="Y151" s="4" t="s">
        <v>2008</v>
      </c>
      <c r="Z151" s="4" t="s">
        <v>57</v>
      </c>
      <c r="AA151" s="20" t="str">
        <f t="shared" si="3"/>
        <v>2000</v>
      </c>
      <c r="AB151" s="6">
        <v>2</v>
      </c>
      <c r="AC151" s="5" t="s">
        <v>2006</v>
      </c>
      <c r="AD151" s="9">
        <v>0</v>
      </c>
      <c r="AE151" s="10">
        <v>1000000</v>
      </c>
      <c r="AF151" s="10">
        <v>1000000</v>
      </c>
      <c r="AG151" s="43">
        <v>0</v>
      </c>
      <c r="AH151" s="43">
        <v>0</v>
      </c>
      <c r="AI151" s="11">
        <v>799219.8</v>
      </c>
      <c r="AJ151" s="11">
        <v>0</v>
      </c>
      <c r="AK151" s="11">
        <v>0</v>
      </c>
      <c r="AL151" s="6" t="s">
        <v>53</v>
      </c>
      <c r="AM151" s="21" t="s">
        <v>2269</v>
      </c>
      <c r="AN151" s="47">
        <v>0</v>
      </c>
      <c r="AO151" t="s">
        <v>53</v>
      </c>
    </row>
    <row r="152" spans="1:41" x14ac:dyDescent="0.25">
      <c r="A152" s="7">
        <v>3</v>
      </c>
      <c r="B152" s="7">
        <v>4544</v>
      </c>
      <c r="C152" s="4" t="s">
        <v>54</v>
      </c>
      <c r="D152" s="4" t="s">
        <v>55</v>
      </c>
      <c r="E152" s="4" t="s">
        <v>9</v>
      </c>
      <c r="F152" s="4" t="s">
        <v>181</v>
      </c>
      <c r="G152" s="4" t="s">
        <v>10</v>
      </c>
      <c r="H152" s="4" t="s">
        <v>11</v>
      </c>
      <c r="I152" s="4" t="s">
        <v>10</v>
      </c>
      <c r="J152" s="4" t="s">
        <v>2100</v>
      </c>
      <c r="K152" s="6" t="s">
        <v>342</v>
      </c>
      <c r="L152" s="6"/>
      <c r="M152" s="6" t="s">
        <v>2256</v>
      </c>
      <c r="N152" s="6" t="s">
        <v>1380</v>
      </c>
      <c r="O152" s="21" t="s">
        <v>2256</v>
      </c>
      <c r="P152" s="8"/>
      <c r="Q152" s="6" t="s">
        <v>2056</v>
      </c>
      <c r="R152" s="6" t="s">
        <v>127</v>
      </c>
      <c r="S152" s="6" t="s">
        <v>28</v>
      </c>
      <c r="T152" s="6" t="s">
        <v>1418</v>
      </c>
      <c r="U152" s="6" t="s">
        <v>1418</v>
      </c>
      <c r="V152" s="6" t="s">
        <v>50</v>
      </c>
      <c r="W152" s="4" t="s">
        <v>1418</v>
      </c>
      <c r="X152" s="6" t="s">
        <v>1418</v>
      </c>
      <c r="Y152" s="4" t="s">
        <v>2008</v>
      </c>
      <c r="Z152" s="4" t="s">
        <v>57</v>
      </c>
      <c r="AA152" s="20" t="str">
        <f t="shared" si="3"/>
        <v>2000</v>
      </c>
      <c r="AB152" s="6">
        <v>2</v>
      </c>
      <c r="AC152" s="5" t="s">
        <v>2006</v>
      </c>
      <c r="AD152" s="9">
        <v>0</v>
      </c>
      <c r="AE152" s="10">
        <v>208648.86</v>
      </c>
      <c r="AF152" s="10">
        <v>208648.86</v>
      </c>
      <c r="AG152" s="43">
        <v>0</v>
      </c>
      <c r="AH152" s="43">
        <v>0</v>
      </c>
      <c r="AI152" s="11">
        <v>189680.78</v>
      </c>
      <c r="AJ152" s="11">
        <v>0</v>
      </c>
      <c r="AK152" s="11">
        <v>189680.78</v>
      </c>
      <c r="AL152" s="6" t="s">
        <v>53</v>
      </c>
      <c r="AM152" s="21" t="s">
        <v>2269</v>
      </c>
      <c r="AN152" s="47">
        <v>0</v>
      </c>
      <c r="AO152" t="s">
        <v>53</v>
      </c>
    </row>
    <row r="153" spans="1:41" x14ac:dyDescent="0.25">
      <c r="A153" s="7">
        <v>3</v>
      </c>
      <c r="B153" s="7">
        <v>2480</v>
      </c>
      <c r="C153" s="4" t="s">
        <v>54</v>
      </c>
      <c r="D153" s="4" t="s">
        <v>55</v>
      </c>
      <c r="E153" s="4" t="s">
        <v>9</v>
      </c>
      <c r="F153" s="4" t="s">
        <v>181</v>
      </c>
      <c r="G153" s="4" t="s">
        <v>10</v>
      </c>
      <c r="H153" s="4" t="s">
        <v>11</v>
      </c>
      <c r="I153" s="4" t="s">
        <v>10</v>
      </c>
      <c r="J153" s="4" t="s">
        <v>2100</v>
      </c>
      <c r="K153" s="6" t="s">
        <v>343</v>
      </c>
      <c r="L153" s="6"/>
      <c r="M153" s="6" t="s">
        <v>2256</v>
      </c>
      <c r="N153" s="6" t="s">
        <v>1380</v>
      </c>
      <c r="O153" s="21" t="s">
        <v>2256</v>
      </c>
      <c r="P153" s="8"/>
      <c r="Q153" s="6" t="s">
        <v>2055</v>
      </c>
      <c r="R153" s="6">
        <v>0</v>
      </c>
      <c r="S153" s="6" t="s">
        <v>28</v>
      </c>
      <c r="T153" s="6" t="s">
        <v>1418</v>
      </c>
      <c r="U153" s="6" t="s">
        <v>1418</v>
      </c>
      <c r="V153" s="6" t="s">
        <v>50</v>
      </c>
      <c r="W153" s="4" t="s">
        <v>1418</v>
      </c>
      <c r="X153" s="6" t="s">
        <v>1418</v>
      </c>
      <c r="Y153" s="4" t="s">
        <v>2008</v>
      </c>
      <c r="Z153" s="4" t="s">
        <v>57</v>
      </c>
      <c r="AA153" s="20" t="str">
        <f t="shared" si="3"/>
        <v>2000</v>
      </c>
      <c r="AB153" s="6" t="s">
        <v>19</v>
      </c>
      <c r="AC153" s="5" t="s">
        <v>2006</v>
      </c>
      <c r="AD153" s="9">
        <v>0</v>
      </c>
      <c r="AE153" s="10">
        <v>0</v>
      </c>
      <c r="AF153" s="10">
        <v>0</v>
      </c>
      <c r="AG153" s="43">
        <v>10513.39</v>
      </c>
      <c r="AH153" s="43">
        <v>554.88</v>
      </c>
      <c r="AI153" s="11">
        <v>387329.93</v>
      </c>
      <c r="AJ153" s="11">
        <v>0</v>
      </c>
      <c r="AK153" s="11">
        <v>264405.75</v>
      </c>
      <c r="AL153" s="6" t="s">
        <v>53</v>
      </c>
      <c r="AM153" s="21" t="s">
        <v>2269</v>
      </c>
      <c r="AN153" s="47">
        <v>0</v>
      </c>
      <c r="AO153" t="s">
        <v>53</v>
      </c>
    </row>
    <row r="154" spans="1:41" x14ac:dyDescent="0.25">
      <c r="A154" s="7">
        <v>3</v>
      </c>
      <c r="B154" s="7">
        <v>2483</v>
      </c>
      <c r="C154" s="4" t="s">
        <v>54</v>
      </c>
      <c r="D154" s="4" t="s">
        <v>55</v>
      </c>
      <c r="E154" s="4" t="s">
        <v>9</v>
      </c>
      <c r="F154" s="4" t="s">
        <v>181</v>
      </c>
      <c r="G154" s="4" t="s">
        <v>10</v>
      </c>
      <c r="H154" s="4" t="s">
        <v>11</v>
      </c>
      <c r="I154" s="4" t="s">
        <v>10</v>
      </c>
      <c r="J154" s="4" t="s">
        <v>2100</v>
      </c>
      <c r="K154" s="6" t="s">
        <v>344</v>
      </c>
      <c r="L154" s="6"/>
      <c r="M154" s="6" t="s">
        <v>2256</v>
      </c>
      <c r="N154" s="6" t="s">
        <v>1380</v>
      </c>
      <c r="O154" s="21" t="s">
        <v>2256</v>
      </c>
      <c r="P154" s="8"/>
      <c r="Q154" s="6" t="s">
        <v>2055</v>
      </c>
      <c r="R154" s="6">
        <v>0</v>
      </c>
      <c r="S154" s="6" t="s">
        <v>28</v>
      </c>
      <c r="T154" s="6" t="s">
        <v>1418</v>
      </c>
      <c r="U154" s="6" t="s">
        <v>1418</v>
      </c>
      <c r="V154" s="6" t="s">
        <v>50</v>
      </c>
      <c r="W154" s="4" t="s">
        <v>1418</v>
      </c>
      <c r="X154" s="6" t="s">
        <v>1418</v>
      </c>
      <c r="Y154" s="4" t="s">
        <v>2008</v>
      </c>
      <c r="Z154" s="4" t="s">
        <v>57</v>
      </c>
      <c r="AA154" s="20" t="str">
        <f t="shared" si="3"/>
        <v>2000</v>
      </c>
      <c r="AB154" s="6" t="s">
        <v>19</v>
      </c>
      <c r="AC154" s="5" t="s">
        <v>2006</v>
      </c>
      <c r="AD154" s="9">
        <v>0</v>
      </c>
      <c r="AE154" s="10">
        <v>0</v>
      </c>
      <c r="AF154" s="10">
        <v>0</v>
      </c>
      <c r="AG154" s="43">
        <v>0</v>
      </c>
      <c r="AH154" s="43">
        <v>0</v>
      </c>
      <c r="AI154" s="11">
        <v>665570.43999999994</v>
      </c>
      <c r="AJ154" s="11">
        <v>0</v>
      </c>
      <c r="AK154" s="11">
        <v>70947.179999999993</v>
      </c>
      <c r="AL154" s="6" t="s">
        <v>53</v>
      </c>
      <c r="AM154" s="21" t="s">
        <v>2269</v>
      </c>
      <c r="AN154" s="47">
        <v>0</v>
      </c>
      <c r="AO154" t="s">
        <v>28</v>
      </c>
    </row>
    <row r="155" spans="1:41" x14ac:dyDescent="0.25">
      <c r="A155" s="7">
        <v>3</v>
      </c>
      <c r="B155" s="7">
        <v>3259</v>
      </c>
      <c r="C155" s="4" t="s">
        <v>54</v>
      </c>
      <c r="D155" s="4" t="s">
        <v>55</v>
      </c>
      <c r="E155" s="4" t="s">
        <v>9</v>
      </c>
      <c r="F155" s="4" t="s">
        <v>181</v>
      </c>
      <c r="G155" s="4" t="s">
        <v>10</v>
      </c>
      <c r="H155" s="4" t="s">
        <v>11</v>
      </c>
      <c r="I155" s="4" t="s">
        <v>10</v>
      </c>
      <c r="J155" s="4" t="s">
        <v>203</v>
      </c>
      <c r="K155" s="6" t="s">
        <v>46</v>
      </c>
      <c r="L155" s="6"/>
      <c r="M155" s="6" t="s">
        <v>2256</v>
      </c>
      <c r="N155" s="6" t="s">
        <v>1380</v>
      </c>
      <c r="O155" s="21" t="s">
        <v>2256</v>
      </c>
      <c r="P155" s="8"/>
      <c r="Q155" s="21" t="s">
        <v>2055</v>
      </c>
      <c r="R155" s="6" t="s">
        <v>2280</v>
      </c>
      <c r="S155" s="6" t="s">
        <v>28</v>
      </c>
      <c r="T155" s="6" t="s">
        <v>1418</v>
      </c>
      <c r="U155" s="6" t="s">
        <v>1418</v>
      </c>
      <c r="V155" s="6" t="s">
        <v>50</v>
      </c>
      <c r="W155" s="4" t="s">
        <v>1418</v>
      </c>
      <c r="X155" s="6" t="s">
        <v>1418</v>
      </c>
      <c r="Y155" s="4" t="s">
        <v>2008</v>
      </c>
      <c r="Z155" s="4" t="s">
        <v>57</v>
      </c>
      <c r="AA155" s="20" t="str">
        <f t="shared" si="3"/>
        <v>2000</v>
      </c>
      <c r="AB155" s="6" t="s">
        <v>19</v>
      </c>
      <c r="AC155" s="5" t="s">
        <v>2006</v>
      </c>
      <c r="AD155" s="9">
        <v>93</v>
      </c>
      <c r="AE155" s="10">
        <v>0</v>
      </c>
      <c r="AF155" s="10">
        <v>0</v>
      </c>
      <c r="AG155" s="43">
        <v>0</v>
      </c>
      <c r="AH155" s="43">
        <v>0</v>
      </c>
      <c r="AI155" s="11">
        <v>2416592.6</v>
      </c>
      <c r="AJ155" s="11">
        <v>0</v>
      </c>
      <c r="AK155" s="11">
        <v>9880</v>
      </c>
      <c r="AL155" s="6" t="s">
        <v>53</v>
      </c>
      <c r="AM155" s="21" t="s">
        <v>2269</v>
      </c>
      <c r="AN155" s="47">
        <v>0</v>
      </c>
      <c r="AO155" t="s">
        <v>28</v>
      </c>
    </row>
    <row r="156" spans="1:41" x14ac:dyDescent="0.25">
      <c r="A156" s="7">
        <v>3</v>
      </c>
      <c r="B156" s="7">
        <v>3319</v>
      </c>
      <c r="C156" s="4" t="s">
        <v>54</v>
      </c>
      <c r="D156" s="4" t="s">
        <v>55</v>
      </c>
      <c r="E156" s="4" t="s">
        <v>9</v>
      </c>
      <c r="F156" s="4" t="s">
        <v>181</v>
      </c>
      <c r="G156" s="4" t="s">
        <v>10</v>
      </c>
      <c r="H156" s="4" t="s">
        <v>11</v>
      </c>
      <c r="I156" s="4" t="s">
        <v>10</v>
      </c>
      <c r="J156" s="4" t="s">
        <v>203</v>
      </c>
      <c r="K156" s="6" t="s">
        <v>345</v>
      </c>
      <c r="L156" s="6"/>
      <c r="M156" s="6" t="s">
        <v>2256</v>
      </c>
      <c r="N156" s="6" t="s">
        <v>1380</v>
      </c>
      <c r="O156" s="21" t="s">
        <v>2256</v>
      </c>
      <c r="P156" s="8"/>
      <c r="Q156" s="6" t="s">
        <v>2059</v>
      </c>
      <c r="R156" s="6" t="s">
        <v>1485</v>
      </c>
      <c r="S156" s="6" t="s">
        <v>28</v>
      </c>
      <c r="T156" s="6" t="s">
        <v>1418</v>
      </c>
      <c r="U156" s="6" t="s">
        <v>1418</v>
      </c>
      <c r="V156" s="6" t="s">
        <v>50</v>
      </c>
      <c r="W156" s="4" t="s">
        <v>1418</v>
      </c>
      <c r="X156" s="6" t="s">
        <v>1418</v>
      </c>
      <c r="Y156" s="4" t="s">
        <v>2008</v>
      </c>
      <c r="Z156" s="4" t="s">
        <v>57</v>
      </c>
      <c r="AA156" s="20" t="str">
        <f t="shared" si="3"/>
        <v>2000</v>
      </c>
      <c r="AB156" s="6" t="s">
        <v>19</v>
      </c>
      <c r="AC156" s="5" t="s">
        <v>2006</v>
      </c>
      <c r="AD156" s="9">
        <v>100</v>
      </c>
      <c r="AE156" s="10">
        <v>0</v>
      </c>
      <c r="AF156" s="10">
        <v>0</v>
      </c>
      <c r="AG156" s="43">
        <v>0</v>
      </c>
      <c r="AH156" s="43">
        <v>0</v>
      </c>
      <c r="AI156" s="11">
        <v>159444.60999999999</v>
      </c>
      <c r="AJ156" s="11">
        <v>0</v>
      </c>
      <c r="AK156" s="11">
        <v>39592.800000000003</v>
      </c>
      <c r="AL156" s="6" t="s">
        <v>53</v>
      </c>
      <c r="AM156" s="21" t="s">
        <v>2269</v>
      </c>
      <c r="AN156" s="47">
        <v>0</v>
      </c>
      <c r="AO156" t="s">
        <v>28</v>
      </c>
    </row>
    <row r="157" spans="1:41" x14ac:dyDescent="0.25">
      <c r="A157" s="7">
        <v>3</v>
      </c>
      <c r="B157" s="7">
        <v>4350</v>
      </c>
      <c r="C157" s="4" t="s">
        <v>54</v>
      </c>
      <c r="D157" s="4" t="s">
        <v>55</v>
      </c>
      <c r="E157" s="4" t="s">
        <v>9</v>
      </c>
      <c r="F157" s="4" t="s">
        <v>181</v>
      </c>
      <c r="G157" s="4" t="s">
        <v>10</v>
      </c>
      <c r="H157" s="4" t="s">
        <v>11</v>
      </c>
      <c r="I157" s="4" t="s">
        <v>10</v>
      </c>
      <c r="J157" s="4" t="s">
        <v>203</v>
      </c>
      <c r="K157" s="6" t="s">
        <v>346</v>
      </c>
      <c r="L157" s="6"/>
      <c r="M157" s="6" t="s">
        <v>2256</v>
      </c>
      <c r="N157" s="6" t="s">
        <v>1380</v>
      </c>
      <c r="O157" s="21" t="s">
        <v>2256</v>
      </c>
      <c r="P157" s="8"/>
      <c r="Q157" s="6" t="s">
        <v>2059</v>
      </c>
      <c r="R157" s="6" t="s">
        <v>1486</v>
      </c>
      <c r="S157" s="6" t="s">
        <v>28</v>
      </c>
      <c r="T157" s="6" t="s">
        <v>1418</v>
      </c>
      <c r="U157" s="6" t="s">
        <v>1418</v>
      </c>
      <c r="V157" s="6" t="s">
        <v>50</v>
      </c>
      <c r="W157" s="4" t="s">
        <v>1418</v>
      </c>
      <c r="X157" s="6" t="s">
        <v>1418</v>
      </c>
      <c r="Y157" s="4" t="s">
        <v>2008</v>
      </c>
      <c r="Z157" s="4" t="s">
        <v>57</v>
      </c>
      <c r="AA157" s="20" t="str">
        <f t="shared" si="3"/>
        <v>2000</v>
      </c>
      <c r="AB157" s="6" t="s">
        <v>19</v>
      </c>
      <c r="AC157" s="5" t="s">
        <v>2006</v>
      </c>
      <c r="AD157" s="9">
        <v>100</v>
      </c>
      <c r="AE157" s="10">
        <v>0</v>
      </c>
      <c r="AF157" s="10">
        <v>0</v>
      </c>
      <c r="AG157" s="43">
        <v>0</v>
      </c>
      <c r="AH157" s="43">
        <v>0</v>
      </c>
      <c r="AI157" s="11">
        <v>3113</v>
      </c>
      <c r="AJ157" s="11">
        <v>0</v>
      </c>
      <c r="AK157" s="11">
        <v>2257.14</v>
      </c>
      <c r="AL157" s="6" t="s">
        <v>53</v>
      </c>
      <c r="AM157" s="21" t="s">
        <v>2269</v>
      </c>
      <c r="AN157" s="47">
        <v>0</v>
      </c>
      <c r="AO157" t="s">
        <v>28</v>
      </c>
    </row>
    <row r="158" spans="1:41" x14ac:dyDescent="0.25">
      <c r="A158" s="7">
        <v>3</v>
      </c>
      <c r="B158" s="7">
        <v>4371</v>
      </c>
      <c r="C158" s="4" t="s">
        <v>54</v>
      </c>
      <c r="D158" s="4" t="s">
        <v>55</v>
      </c>
      <c r="E158" s="4" t="s">
        <v>9</v>
      </c>
      <c r="F158" s="4" t="s">
        <v>181</v>
      </c>
      <c r="G158" s="4" t="s">
        <v>10</v>
      </c>
      <c r="H158" s="4" t="s">
        <v>11</v>
      </c>
      <c r="I158" s="4" t="s">
        <v>10</v>
      </c>
      <c r="J158" s="4" t="s">
        <v>2100</v>
      </c>
      <c r="K158" s="6" t="s">
        <v>347</v>
      </c>
      <c r="L158" s="6"/>
      <c r="M158" s="6" t="s">
        <v>2256</v>
      </c>
      <c r="N158" s="6" t="s">
        <v>1380</v>
      </c>
      <c r="O158" s="21" t="s">
        <v>2256</v>
      </c>
      <c r="P158" s="8"/>
      <c r="Q158" s="6" t="s">
        <v>2056</v>
      </c>
      <c r="R158" s="6" t="s">
        <v>127</v>
      </c>
      <c r="S158" s="6" t="s">
        <v>28</v>
      </c>
      <c r="T158" s="6" t="s">
        <v>1418</v>
      </c>
      <c r="U158" s="6" t="s">
        <v>1418</v>
      </c>
      <c r="V158" s="6" t="s">
        <v>50</v>
      </c>
      <c r="W158" s="4" t="s">
        <v>1418</v>
      </c>
      <c r="X158" s="6" t="s">
        <v>1418</v>
      </c>
      <c r="Y158" s="4" t="s">
        <v>2008</v>
      </c>
      <c r="Z158" s="4" t="s">
        <v>57</v>
      </c>
      <c r="AA158" s="20" t="str">
        <f t="shared" si="3"/>
        <v>2000</v>
      </c>
      <c r="AB158" s="6">
        <v>2</v>
      </c>
      <c r="AC158" s="5" t="s">
        <v>2006</v>
      </c>
      <c r="AD158" s="9">
        <v>0</v>
      </c>
      <c r="AE158" s="10">
        <v>11174.5</v>
      </c>
      <c r="AF158" s="10">
        <v>11174.5</v>
      </c>
      <c r="AG158" s="43">
        <v>14535</v>
      </c>
      <c r="AH158" s="43">
        <v>0</v>
      </c>
      <c r="AI158" s="11">
        <v>14679.7</v>
      </c>
      <c r="AJ158" s="11">
        <v>0</v>
      </c>
      <c r="AK158" s="11">
        <v>10875.98</v>
      </c>
      <c r="AL158" s="6" t="s">
        <v>53</v>
      </c>
      <c r="AM158" s="21" t="s">
        <v>2269</v>
      </c>
      <c r="AN158" s="47">
        <v>0</v>
      </c>
      <c r="AO158" t="s">
        <v>53</v>
      </c>
    </row>
    <row r="159" spans="1:41" x14ac:dyDescent="0.25">
      <c r="A159" s="7">
        <v>3</v>
      </c>
      <c r="B159" s="7">
        <v>4378</v>
      </c>
      <c r="C159" s="4" t="s">
        <v>54</v>
      </c>
      <c r="D159" s="4" t="s">
        <v>55</v>
      </c>
      <c r="E159" s="4" t="s">
        <v>9</v>
      </c>
      <c r="F159" s="4" t="s">
        <v>19</v>
      </c>
      <c r="G159" s="4" t="s">
        <v>10</v>
      </c>
      <c r="H159" s="4" t="s">
        <v>11</v>
      </c>
      <c r="I159" s="4" t="s">
        <v>10</v>
      </c>
      <c r="J159" s="4" t="s">
        <v>2100</v>
      </c>
      <c r="K159" s="6" t="s">
        <v>336</v>
      </c>
      <c r="L159" s="6"/>
      <c r="M159" s="6" t="s">
        <v>2256</v>
      </c>
      <c r="N159" s="6" t="s">
        <v>1380</v>
      </c>
      <c r="O159" s="21" t="s">
        <v>2256</v>
      </c>
      <c r="P159" s="8"/>
      <c r="Q159" s="6" t="s">
        <v>2056</v>
      </c>
      <c r="R159" s="6" t="s">
        <v>127</v>
      </c>
      <c r="S159" s="6" t="s">
        <v>28</v>
      </c>
      <c r="T159" s="6" t="s">
        <v>1418</v>
      </c>
      <c r="U159" s="6" t="s">
        <v>1418</v>
      </c>
      <c r="V159" s="6" t="s">
        <v>50</v>
      </c>
      <c r="W159" s="4" t="s">
        <v>1418</v>
      </c>
      <c r="X159" s="6" t="s">
        <v>1418</v>
      </c>
      <c r="Y159" s="4" t="s">
        <v>2006</v>
      </c>
      <c r="Z159" s="4" t="s">
        <v>57</v>
      </c>
      <c r="AA159" s="20" t="str">
        <f t="shared" si="3"/>
        <v>2000</v>
      </c>
      <c r="AB159" s="6">
        <v>2</v>
      </c>
      <c r="AC159" s="5" t="s">
        <v>2006</v>
      </c>
      <c r="AD159" s="9">
        <v>0</v>
      </c>
      <c r="AE159" s="10">
        <v>0</v>
      </c>
      <c r="AF159" s="10">
        <v>0</v>
      </c>
      <c r="AG159" s="43">
        <v>0</v>
      </c>
      <c r="AH159" s="43">
        <v>0</v>
      </c>
      <c r="AI159" s="11">
        <v>1600</v>
      </c>
      <c r="AJ159" s="11">
        <v>0</v>
      </c>
      <c r="AK159" s="11">
        <v>1600</v>
      </c>
      <c r="AL159" s="6" t="s">
        <v>53</v>
      </c>
      <c r="AM159" s="21" t="s">
        <v>2269</v>
      </c>
      <c r="AN159" s="47">
        <v>0</v>
      </c>
      <c r="AO159" t="s">
        <v>28</v>
      </c>
    </row>
    <row r="160" spans="1:41" x14ac:dyDescent="0.25">
      <c r="A160" s="7">
        <v>3</v>
      </c>
      <c r="B160" s="7">
        <v>4379</v>
      </c>
      <c r="C160" s="4" t="s">
        <v>54</v>
      </c>
      <c r="D160" s="4" t="s">
        <v>55</v>
      </c>
      <c r="E160" s="4" t="s">
        <v>9</v>
      </c>
      <c r="F160" s="4" t="s">
        <v>19</v>
      </c>
      <c r="G160" s="4" t="s">
        <v>10</v>
      </c>
      <c r="H160" s="4" t="s">
        <v>11</v>
      </c>
      <c r="I160" s="4" t="s">
        <v>10</v>
      </c>
      <c r="J160" s="4" t="s">
        <v>2100</v>
      </c>
      <c r="K160" s="6" t="s">
        <v>337</v>
      </c>
      <c r="L160" s="6"/>
      <c r="M160" s="6" t="s">
        <v>2256</v>
      </c>
      <c r="N160" s="6" t="s">
        <v>1380</v>
      </c>
      <c r="O160" s="21" t="s">
        <v>2256</v>
      </c>
      <c r="P160" s="8"/>
      <c r="Q160" s="6" t="s">
        <v>2056</v>
      </c>
      <c r="R160" s="6" t="s">
        <v>127</v>
      </c>
      <c r="S160" s="6" t="s">
        <v>28</v>
      </c>
      <c r="T160" s="6" t="s">
        <v>1418</v>
      </c>
      <c r="U160" s="6" t="s">
        <v>1418</v>
      </c>
      <c r="V160" s="6" t="s">
        <v>50</v>
      </c>
      <c r="W160" s="4" t="s">
        <v>1418</v>
      </c>
      <c r="X160" s="6" t="s">
        <v>1418</v>
      </c>
      <c r="Y160" s="4" t="s">
        <v>2006</v>
      </c>
      <c r="Z160" s="4" t="s">
        <v>57</v>
      </c>
      <c r="AA160" s="20" t="str">
        <f t="shared" ref="AA160:AA223" si="4">LEFT(Z160,4)</f>
        <v>2000</v>
      </c>
      <c r="AB160" s="6" t="s">
        <v>19</v>
      </c>
      <c r="AC160" s="5" t="s">
        <v>2006</v>
      </c>
      <c r="AD160" s="9">
        <v>0</v>
      </c>
      <c r="AE160" s="10">
        <v>0</v>
      </c>
      <c r="AF160" s="10">
        <v>0</v>
      </c>
      <c r="AG160" s="43">
        <v>0</v>
      </c>
      <c r="AH160" s="43">
        <v>0</v>
      </c>
      <c r="AI160" s="11">
        <v>2660</v>
      </c>
      <c r="AJ160" s="11">
        <v>0</v>
      </c>
      <c r="AK160" s="11">
        <v>1900</v>
      </c>
      <c r="AL160" s="6" t="s">
        <v>53</v>
      </c>
      <c r="AM160" s="21" t="s">
        <v>2269</v>
      </c>
      <c r="AN160" s="47">
        <v>0</v>
      </c>
      <c r="AO160" t="s">
        <v>28</v>
      </c>
    </row>
    <row r="161" spans="1:41" x14ac:dyDescent="0.25">
      <c r="A161" s="7">
        <v>3</v>
      </c>
      <c r="B161" s="7">
        <v>6013</v>
      </c>
      <c r="C161" s="4" t="s">
        <v>54</v>
      </c>
      <c r="D161" s="4" t="s">
        <v>55</v>
      </c>
      <c r="E161" s="4" t="s">
        <v>9</v>
      </c>
      <c r="F161" s="4" t="s">
        <v>181</v>
      </c>
      <c r="G161" s="4" t="s">
        <v>10</v>
      </c>
      <c r="H161" s="4" t="s">
        <v>11</v>
      </c>
      <c r="I161" s="4" t="s">
        <v>10</v>
      </c>
      <c r="J161" s="4" t="s">
        <v>2100</v>
      </c>
      <c r="K161" s="6" t="s">
        <v>348</v>
      </c>
      <c r="L161" s="6"/>
      <c r="M161" s="6" t="s">
        <v>2256</v>
      </c>
      <c r="N161" s="6" t="s">
        <v>1380</v>
      </c>
      <c r="O161" s="21" t="s">
        <v>2256</v>
      </c>
      <c r="P161" s="8"/>
      <c r="Q161" s="6" t="s">
        <v>2062</v>
      </c>
      <c r="R161" s="6" t="s">
        <v>1487</v>
      </c>
      <c r="S161" s="6" t="s">
        <v>28</v>
      </c>
      <c r="T161" s="6" t="s">
        <v>1418</v>
      </c>
      <c r="U161" s="6" t="s">
        <v>1418</v>
      </c>
      <c r="V161" s="6" t="s">
        <v>50</v>
      </c>
      <c r="W161" s="4" t="s">
        <v>1418</v>
      </c>
      <c r="X161" s="6" t="s">
        <v>1418</v>
      </c>
      <c r="Y161" s="4" t="s">
        <v>2008</v>
      </c>
      <c r="Z161" s="4" t="s">
        <v>57</v>
      </c>
      <c r="AA161" s="20" t="str">
        <f t="shared" si="4"/>
        <v>2000</v>
      </c>
      <c r="AB161" s="6" t="s">
        <v>19</v>
      </c>
      <c r="AC161" s="5" t="s">
        <v>2006</v>
      </c>
      <c r="AD161" s="9">
        <v>0</v>
      </c>
      <c r="AE161" s="10">
        <v>0</v>
      </c>
      <c r="AF161" s="10">
        <v>0</v>
      </c>
      <c r="AG161" s="43">
        <v>0</v>
      </c>
      <c r="AH161" s="43">
        <v>0</v>
      </c>
      <c r="AI161" s="11">
        <v>1320288</v>
      </c>
      <c r="AJ161" s="11">
        <v>0</v>
      </c>
      <c r="AK161" s="11">
        <v>0</v>
      </c>
      <c r="AL161" s="6" t="s">
        <v>53</v>
      </c>
      <c r="AM161" s="21" t="s">
        <v>2269</v>
      </c>
      <c r="AN161" s="47">
        <v>0</v>
      </c>
      <c r="AO161" t="s">
        <v>28</v>
      </c>
    </row>
    <row r="162" spans="1:41" x14ac:dyDescent="0.25">
      <c r="A162" s="7">
        <v>3</v>
      </c>
      <c r="B162" s="7">
        <v>3334</v>
      </c>
      <c r="C162" s="4" t="s">
        <v>54</v>
      </c>
      <c r="D162" s="4" t="s">
        <v>55</v>
      </c>
      <c r="E162" s="4" t="s">
        <v>9</v>
      </c>
      <c r="F162" s="4" t="s">
        <v>181</v>
      </c>
      <c r="G162" s="4" t="s">
        <v>10</v>
      </c>
      <c r="H162" s="4" t="s">
        <v>11</v>
      </c>
      <c r="I162" s="4" t="s">
        <v>10</v>
      </c>
      <c r="J162" s="4" t="s">
        <v>2100</v>
      </c>
      <c r="K162" s="6" t="s">
        <v>349</v>
      </c>
      <c r="L162" s="6"/>
      <c r="M162" s="6" t="s">
        <v>2256</v>
      </c>
      <c r="N162" s="6" t="s">
        <v>1380</v>
      </c>
      <c r="O162" s="21" t="s">
        <v>2256</v>
      </c>
      <c r="P162" s="8"/>
      <c r="Q162" s="6" t="s">
        <v>2055</v>
      </c>
      <c r="R162" s="6" t="s">
        <v>1488</v>
      </c>
      <c r="S162" s="6" t="s">
        <v>28</v>
      </c>
      <c r="T162" s="6" t="s">
        <v>1418</v>
      </c>
      <c r="U162" s="6" t="s">
        <v>1418</v>
      </c>
      <c r="V162" s="6" t="s">
        <v>50</v>
      </c>
      <c r="W162" s="4" t="s">
        <v>1418</v>
      </c>
      <c r="X162" s="6" t="s">
        <v>1418</v>
      </c>
      <c r="Y162" s="4" t="s">
        <v>2008</v>
      </c>
      <c r="Z162" s="4" t="s">
        <v>57</v>
      </c>
      <c r="AA162" s="20" t="str">
        <f t="shared" si="4"/>
        <v>2000</v>
      </c>
      <c r="AB162" s="6">
        <v>2</v>
      </c>
      <c r="AC162" s="5" t="s">
        <v>2006</v>
      </c>
      <c r="AD162" s="9">
        <v>100</v>
      </c>
      <c r="AE162" s="10">
        <v>4426.68</v>
      </c>
      <c r="AF162" s="10">
        <v>4426.68</v>
      </c>
      <c r="AG162" s="43">
        <v>0</v>
      </c>
      <c r="AH162" s="43">
        <v>0</v>
      </c>
      <c r="AI162" s="11">
        <v>0</v>
      </c>
      <c r="AJ162" s="11">
        <v>0</v>
      </c>
      <c r="AK162" s="11">
        <v>0</v>
      </c>
      <c r="AL162" s="6" t="s">
        <v>53</v>
      </c>
      <c r="AM162" s="21" t="s">
        <v>2269</v>
      </c>
      <c r="AN162" s="47">
        <v>0</v>
      </c>
      <c r="AO162" t="s">
        <v>53</v>
      </c>
    </row>
    <row r="163" spans="1:41" x14ac:dyDescent="0.25">
      <c r="A163" s="7">
        <v>3</v>
      </c>
      <c r="B163" s="7">
        <v>6029</v>
      </c>
      <c r="C163" s="4" t="s">
        <v>54</v>
      </c>
      <c r="D163" s="4" t="s">
        <v>55</v>
      </c>
      <c r="E163" s="4" t="s">
        <v>9</v>
      </c>
      <c r="F163" s="4" t="s">
        <v>181</v>
      </c>
      <c r="G163" s="4" t="s">
        <v>10</v>
      </c>
      <c r="H163" s="4" t="s">
        <v>11</v>
      </c>
      <c r="I163" s="4" t="s">
        <v>10</v>
      </c>
      <c r="J163" s="4" t="s">
        <v>203</v>
      </c>
      <c r="K163" s="6" t="s">
        <v>350</v>
      </c>
      <c r="L163" s="6"/>
      <c r="M163" s="6" t="s">
        <v>2256</v>
      </c>
      <c r="N163" s="6" t="s">
        <v>1380</v>
      </c>
      <c r="O163" s="21" t="s">
        <v>2256</v>
      </c>
      <c r="P163" s="8"/>
      <c r="Q163" s="6" t="s">
        <v>2056</v>
      </c>
      <c r="R163" s="6" t="s">
        <v>127</v>
      </c>
      <c r="S163" s="6" t="s">
        <v>28</v>
      </c>
      <c r="T163" s="6" t="s">
        <v>1418</v>
      </c>
      <c r="U163" s="6" t="s">
        <v>1418</v>
      </c>
      <c r="V163" s="6" t="s">
        <v>50</v>
      </c>
      <c r="W163" s="4" t="s">
        <v>1418</v>
      </c>
      <c r="X163" s="6" t="s">
        <v>1418</v>
      </c>
      <c r="Y163" s="4" t="s">
        <v>2008</v>
      </c>
      <c r="Z163" s="4" t="s">
        <v>57</v>
      </c>
      <c r="AA163" s="20" t="str">
        <f t="shared" si="4"/>
        <v>2000</v>
      </c>
      <c r="AB163" s="6">
        <v>2</v>
      </c>
      <c r="AC163" s="5" t="s">
        <v>2006</v>
      </c>
      <c r="AD163" s="9">
        <v>0</v>
      </c>
      <c r="AE163" s="10">
        <v>1000000</v>
      </c>
      <c r="AF163" s="10">
        <v>1000000</v>
      </c>
      <c r="AG163" s="43">
        <v>0</v>
      </c>
      <c r="AH163" s="43">
        <v>0</v>
      </c>
      <c r="AI163" s="11">
        <v>0</v>
      </c>
      <c r="AJ163" s="11">
        <v>0</v>
      </c>
      <c r="AK163" s="11">
        <v>0</v>
      </c>
      <c r="AL163" s="6" t="s">
        <v>53</v>
      </c>
      <c r="AM163" s="21" t="s">
        <v>2269</v>
      </c>
      <c r="AN163" s="47">
        <v>0</v>
      </c>
      <c r="AO163" t="s">
        <v>53</v>
      </c>
    </row>
    <row r="164" spans="1:41" x14ac:dyDescent="0.25">
      <c r="A164" s="7">
        <v>3</v>
      </c>
      <c r="B164" s="7">
        <v>3265</v>
      </c>
      <c r="C164" s="4" t="s">
        <v>54</v>
      </c>
      <c r="D164" s="4" t="s">
        <v>55</v>
      </c>
      <c r="E164" s="4" t="s">
        <v>9</v>
      </c>
      <c r="F164" s="4" t="s">
        <v>181</v>
      </c>
      <c r="G164" s="4" t="s">
        <v>10</v>
      </c>
      <c r="H164" s="4" t="s">
        <v>11</v>
      </c>
      <c r="I164" s="4" t="s">
        <v>10</v>
      </c>
      <c r="J164" s="4" t="s">
        <v>203</v>
      </c>
      <c r="K164" s="6" t="s">
        <v>351</v>
      </c>
      <c r="L164" s="6" t="s">
        <v>194</v>
      </c>
      <c r="M164" s="6" t="s">
        <v>2256</v>
      </c>
      <c r="N164" s="6" t="s">
        <v>1380</v>
      </c>
      <c r="O164" s="21" t="s">
        <v>2256</v>
      </c>
      <c r="P164" s="8"/>
      <c r="Q164" s="6" t="s">
        <v>2059</v>
      </c>
      <c r="R164" s="6" t="s">
        <v>2108</v>
      </c>
      <c r="S164" s="6" t="s">
        <v>28</v>
      </c>
      <c r="T164" s="6" t="s">
        <v>1418</v>
      </c>
      <c r="U164" s="6" t="s">
        <v>1418</v>
      </c>
      <c r="V164" s="6" t="s">
        <v>50</v>
      </c>
      <c r="W164" s="4" t="s">
        <v>1418</v>
      </c>
      <c r="X164" s="6" t="s">
        <v>1418</v>
      </c>
      <c r="Y164" s="4" t="s">
        <v>2008</v>
      </c>
      <c r="Z164" s="4" t="s">
        <v>57</v>
      </c>
      <c r="AA164" s="20" t="str">
        <f t="shared" si="4"/>
        <v>2000</v>
      </c>
      <c r="AB164" s="6">
        <v>2</v>
      </c>
      <c r="AC164" s="5" t="s">
        <v>2006</v>
      </c>
      <c r="AD164" s="9">
        <v>7</v>
      </c>
      <c r="AE164" s="10">
        <v>150000</v>
      </c>
      <c r="AF164" s="10">
        <v>150000</v>
      </c>
      <c r="AG164" s="43">
        <v>0</v>
      </c>
      <c r="AH164" s="43">
        <v>0</v>
      </c>
      <c r="AI164" s="11">
        <v>0</v>
      </c>
      <c r="AJ164" s="11">
        <v>0</v>
      </c>
      <c r="AK164" s="11">
        <v>0</v>
      </c>
      <c r="AL164" s="6" t="s">
        <v>53</v>
      </c>
      <c r="AM164" s="21" t="s">
        <v>2269</v>
      </c>
      <c r="AN164" s="47">
        <v>0</v>
      </c>
      <c r="AO164" t="s">
        <v>53</v>
      </c>
    </row>
    <row r="165" spans="1:41" x14ac:dyDescent="0.25">
      <c r="A165" s="7">
        <v>3</v>
      </c>
      <c r="B165" s="7">
        <v>3334</v>
      </c>
      <c r="C165" s="4" t="s">
        <v>54</v>
      </c>
      <c r="D165" s="4" t="s">
        <v>55</v>
      </c>
      <c r="E165" s="4" t="s">
        <v>9</v>
      </c>
      <c r="F165" s="4" t="s">
        <v>181</v>
      </c>
      <c r="G165" s="4" t="s">
        <v>10</v>
      </c>
      <c r="H165" s="4" t="s">
        <v>11</v>
      </c>
      <c r="I165" s="4" t="s">
        <v>10</v>
      </c>
      <c r="J165" s="4" t="s">
        <v>2100</v>
      </c>
      <c r="K165" s="6" t="s">
        <v>349</v>
      </c>
      <c r="L165" s="6"/>
      <c r="M165" s="6" t="s">
        <v>2256</v>
      </c>
      <c r="N165" s="6" t="s">
        <v>1380</v>
      </c>
      <c r="O165" s="21" t="s">
        <v>2256</v>
      </c>
      <c r="P165" s="8"/>
      <c r="Q165" s="6" t="s">
        <v>2055</v>
      </c>
      <c r="R165" s="6" t="s">
        <v>1488</v>
      </c>
      <c r="S165" s="6" t="s">
        <v>28</v>
      </c>
      <c r="T165" s="6" t="s">
        <v>1418</v>
      </c>
      <c r="U165" s="6" t="s">
        <v>1418</v>
      </c>
      <c r="V165" s="6" t="s">
        <v>50</v>
      </c>
      <c r="W165" s="4" t="s">
        <v>1418</v>
      </c>
      <c r="X165" s="6" t="s">
        <v>1418</v>
      </c>
      <c r="Y165" s="4" t="s">
        <v>2008</v>
      </c>
      <c r="Z165" s="4" t="s">
        <v>57</v>
      </c>
      <c r="AA165" s="20" t="str">
        <f t="shared" si="4"/>
        <v>2000</v>
      </c>
      <c r="AB165" s="6">
        <v>2</v>
      </c>
      <c r="AC165" s="5" t="s">
        <v>2006</v>
      </c>
      <c r="AD165" s="9">
        <v>100</v>
      </c>
      <c r="AE165" s="10">
        <v>150000</v>
      </c>
      <c r="AF165" s="10">
        <v>150000</v>
      </c>
      <c r="AG165" s="43">
        <v>0</v>
      </c>
      <c r="AH165" s="43">
        <v>0</v>
      </c>
      <c r="AI165" s="11">
        <v>0</v>
      </c>
      <c r="AJ165" s="11">
        <v>0</v>
      </c>
      <c r="AK165" s="11">
        <v>0</v>
      </c>
      <c r="AL165" s="6" t="s">
        <v>53</v>
      </c>
      <c r="AM165" s="21" t="s">
        <v>2269</v>
      </c>
      <c r="AN165" s="47">
        <v>0</v>
      </c>
      <c r="AO165" t="s">
        <v>53</v>
      </c>
    </row>
    <row r="166" spans="1:41" x14ac:dyDescent="0.25">
      <c r="A166" s="7">
        <v>3</v>
      </c>
      <c r="B166" s="7">
        <v>3334</v>
      </c>
      <c r="C166" s="4" t="s">
        <v>54</v>
      </c>
      <c r="D166" s="4" t="s">
        <v>55</v>
      </c>
      <c r="E166" s="4" t="s">
        <v>9</v>
      </c>
      <c r="F166" s="4" t="s">
        <v>181</v>
      </c>
      <c r="G166" s="4" t="s">
        <v>10</v>
      </c>
      <c r="H166" s="4" t="s">
        <v>11</v>
      </c>
      <c r="I166" s="4" t="s">
        <v>10</v>
      </c>
      <c r="J166" s="4" t="s">
        <v>2100</v>
      </c>
      <c r="K166" s="6" t="s">
        <v>349</v>
      </c>
      <c r="L166" s="6"/>
      <c r="M166" s="6" t="s">
        <v>2256</v>
      </c>
      <c r="N166" s="6" t="s">
        <v>1380</v>
      </c>
      <c r="O166" s="21" t="s">
        <v>2256</v>
      </c>
      <c r="P166" s="8"/>
      <c r="Q166" s="6" t="s">
        <v>2055</v>
      </c>
      <c r="R166" s="6" t="s">
        <v>1488</v>
      </c>
      <c r="S166" s="6" t="s">
        <v>28</v>
      </c>
      <c r="T166" s="6" t="s">
        <v>1418</v>
      </c>
      <c r="U166" s="6" t="s">
        <v>1418</v>
      </c>
      <c r="V166" s="6" t="s">
        <v>50</v>
      </c>
      <c r="W166" s="4" t="s">
        <v>1418</v>
      </c>
      <c r="X166" s="6" t="s">
        <v>1418</v>
      </c>
      <c r="Y166" s="4" t="s">
        <v>2008</v>
      </c>
      <c r="Z166" s="4" t="s">
        <v>57</v>
      </c>
      <c r="AA166" s="20" t="str">
        <f t="shared" si="4"/>
        <v>2000</v>
      </c>
      <c r="AB166" s="6">
        <v>2</v>
      </c>
      <c r="AC166" s="5" t="s">
        <v>2006</v>
      </c>
      <c r="AD166" s="9">
        <v>100</v>
      </c>
      <c r="AE166" s="10">
        <v>150000</v>
      </c>
      <c r="AF166" s="10">
        <v>150000</v>
      </c>
      <c r="AG166" s="43">
        <v>0</v>
      </c>
      <c r="AH166" s="43">
        <v>0</v>
      </c>
      <c r="AI166" s="11">
        <v>0</v>
      </c>
      <c r="AJ166" s="11">
        <v>0</v>
      </c>
      <c r="AK166" s="11">
        <v>0</v>
      </c>
      <c r="AL166" s="6" t="s">
        <v>53</v>
      </c>
      <c r="AM166" s="21" t="s">
        <v>2269</v>
      </c>
      <c r="AN166" s="47">
        <v>0</v>
      </c>
      <c r="AO166" t="s">
        <v>53</v>
      </c>
    </row>
    <row r="167" spans="1:41" x14ac:dyDescent="0.25">
      <c r="A167" s="7">
        <v>3</v>
      </c>
      <c r="B167" s="7">
        <v>3334</v>
      </c>
      <c r="C167" s="4" t="s">
        <v>54</v>
      </c>
      <c r="D167" s="4" t="s">
        <v>55</v>
      </c>
      <c r="E167" s="4" t="s">
        <v>9</v>
      </c>
      <c r="F167" s="4" t="s">
        <v>181</v>
      </c>
      <c r="G167" s="4" t="s">
        <v>10</v>
      </c>
      <c r="H167" s="4" t="s">
        <v>11</v>
      </c>
      <c r="I167" s="4" t="s">
        <v>10</v>
      </c>
      <c r="J167" s="4" t="s">
        <v>2100</v>
      </c>
      <c r="K167" s="6" t="s">
        <v>349</v>
      </c>
      <c r="L167" s="6"/>
      <c r="M167" s="6" t="s">
        <v>2256</v>
      </c>
      <c r="N167" s="6" t="s">
        <v>1380</v>
      </c>
      <c r="O167" s="21" t="s">
        <v>2256</v>
      </c>
      <c r="P167" s="8"/>
      <c r="Q167" s="6" t="s">
        <v>2055</v>
      </c>
      <c r="R167" s="6" t="s">
        <v>1488</v>
      </c>
      <c r="S167" s="6" t="s">
        <v>28</v>
      </c>
      <c r="T167" s="6" t="s">
        <v>1418</v>
      </c>
      <c r="U167" s="6" t="s">
        <v>1418</v>
      </c>
      <c r="V167" s="6" t="s">
        <v>50</v>
      </c>
      <c r="W167" s="4" t="s">
        <v>1418</v>
      </c>
      <c r="X167" s="6" t="s">
        <v>1418</v>
      </c>
      <c r="Y167" s="4" t="s">
        <v>2008</v>
      </c>
      <c r="Z167" s="4" t="s">
        <v>57</v>
      </c>
      <c r="AA167" s="20" t="str">
        <f t="shared" si="4"/>
        <v>2000</v>
      </c>
      <c r="AB167" s="6">
        <v>2</v>
      </c>
      <c r="AC167" s="5" t="s">
        <v>2006</v>
      </c>
      <c r="AD167" s="9">
        <v>100</v>
      </c>
      <c r="AE167" s="10">
        <v>150000</v>
      </c>
      <c r="AF167" s="10">
        <v>150000</v>
      </c>
      <c r="AG167" s="43">
        <v>0</v>
      </c>
      <c r="AH167" s="43">
        <v>0</v>
      </c>
      <c r="AI167" s="11">
        <v>0</v>
      </c>
      <c r="AJ167" s="11">
        <v>0</v>
      </c>
      <c r="AK167" s="11">
        <v>0</v>
      </c>
      <c r="AL167" s="6" t="s">
        <v>53</v>
      </c>
      <c r="AM167" s="21" t="s">
        <v>2269</v>
      </c>
      <c r="AN167" s="47">
        <v>0</v>
      </c>
      <c r="AO167" t="s">
        <v>53</v>
      </c>
    </row>
    <row r="168" spans="1:41" x14ac:dyDescent="0.25">
      <c r="A168" s="7">
        <v>3</v>
      </c>
      <c r="B168" s="7">
        <v>3334</v>
      </c>
      <c r="C168" s="4" t="s">
        <v>54</v>
      </c>
      <c r="D168" s="4" t="s">
        <v>55</v>
      </c>
      <c r="E168" s="4" t="s">
        <v>9</v>
      </c>
      <c r="F168" s="4" t="s">
        <v>181</v>
      </c>
      <c r="G168" s="4" t="s">
        <v>10</v>
      </c>
      <c r="H168" s="4" t="s">
        <v>11</v>
      </c>
      <c r="I168" s="4" t="s">
        <v>10</v>
      </c>
      <c r="J168" s="4" t="s">
        <v>2100</v>
      </c>
      <c r="K168" s="6" t="s">
        <v>349</v>
      </c>
      <c r="L168" s="6"/>
      <c r="M168" s="6" t="s">
        <v>2256</v>
      </c>
      <c r="N168" s="6" t="s">
        <v>1380</v>
      </c>
      <c r="O168" s="21" t="s">
        <v>2256</v>
      </c>
      <c r="P168" s="8"/>
      <c r="Q168" s="6" t="s">
        <v>2055</v>
      </c>
      <c r="R168" s="6" t="s">
        <v>1488</v>
      </c>
      <c r="S168" s="6" t="s">
        <v>28</v>
      </c>
      <c r="T168" s="6" t="s">
        <v>1418</v>
      </c>
      <c r="U168" s="6" t="s">
        <v>1418</v>
      </c>
      <c r="V168" s="6" t="s">
        <v>50</v>
      </c>
      <c r="W168" s="4" t="s">
        <v>1418</v>
      </c>
      <c r="X168" s="6" t="s">
        <v>1418</v>
      </c>
      <c r="Y168" s="4" t="s">
        <v>2008</v>
      </c>
      <c r="Z168" s="4" t="s">
        <v>57</v>
      </c>
      <c r="AA168" s="20" t="str">
        <f t="shared" si="4"/>
        <v>2000</v>
      </c>
      <c r="AB168" s="6">
        <v>2</v>
      </c>
      <c r="AC168" s="5" t="s">
        <v>2006</v>
      </c>
      <c r="AD168" s="9">
        <v>100</v>
      </c>
      <c r="AE168" s="10">
        <v>150000</v>
      </c>
      <c r="AF168" s="10">
        <v>150000</v>
      </c>
      <c r="AG168" s="43">
        <v>0</v>
      </c>
      <c r="AH168" s="43">
        <v>0</v>
      </c>
      <c r="AI168" s="11">
        <v>0</v>
      </c>
      <c r="AJ168" s="11">
        <v>0</v>
      </c>
      <c r="AK168" s="11">
        <v>0</v>
      </c>
      <c r="AL168" s="6" t="s">
        <v>53</v>
      </c>
      <c r="AM168" s="21" t="s">
        <v>2269</v>
      </c>
      <c r="AN168" s="47">
        <v>0</v>
      </c>
      <c r="AO168" t="s">
        <v>53</v>
      </c>
    </row>
    <row r="169" spans="1:41" x14ac:dyDescent="0.25">
      <c r="A169" s="7">
        <v>3</v>
      </c>
      <c r="B169" s="7">
        <v>3334</v>
      </c>
      <c r="C169" s="4" t="s">
        <v>54</v>
      </c>
      <c r="D169" s="4" t="s">
        <v>55</v>
      </c>
      <c r="E169" s="4" t="s">
        <v>9</v>
      </c>
      <c r="F169" s="4" t="s">
        <v>181</v>
      </c>
      <c r="G169" s="4" t="s">
        <v>10</v>
      </c>
      <c r="H169" s="4" t="s">
        <v>11</v>
      </c>
      <c r="I169" s="4" t="s">
        <v>10</v>
      </c>
      <c r="J169" s="4" t="s">
        <v>2100</v>
      </c>
      <c r="K169" s="6" t="s">
        <v>349</v>
      </c>
      <c r="L169" s="6"/>
      <c r="M169" s="6" t="s">
        <v>2256</v>
      </c>
      <c r="N169" s="6" t="s">
        <v>1380</v>
      </c>
      <c r="O169" s="21" t="s">
        <v>2256</v>
      </c>
      <c r="P169" s="8"/>
      <c r="Q169" s="6" t="s">
        <v>2055</v>
      </c>
      <c r="R169" s="6" t="s">
        <v>1488</v>
      </c>
      <c r="S169" s="6" t="s">
        <v>28</v>
      </c>
      <c r="T169" s="6" t="s">
        <v>1418</v>
      </c>
      <c r="U169" s="6" t="s">
        <v>1418</v>
      </c>
      <c r="V169" s="6" t="s">
        <v>50</v>
      </c>
      <c r="W169" s="4" t="s">
        <v>1418</v>
      </c>
      <c r="X169" s="6" t="s">
        <v>1418</v>
      </c>
      <c r="Y169" s="4" t="s">
        <v>2008</v>
      </c>
      <c r="Z169" s="4" t="s">
        <v>57</v>
      </c>
      <c r="AA169" s="20" t="str">
        <f t="shared" si="4"/>
        <v>2000</v>
      </c>
      <c r="AB169" s="6">
        <v>2</v>
      </c>
      <c r="AC169" s="5" t="s">
        <v>2006</v>
      </c>
      <c r="AD169" s="9">
        <v>100</v>
      </c>
      <c r="AE169" s="10">
        <v>160000</v>
      </c>
      <c r="AF169" s="10">
        <v>160000</v>
      </c>
      <c r="AG169" s="43">
        <v>0</v>
      </c>
      <c r="AH169" s="43">
        <v>0</v>
      </c>
      <c r="AI169" s="11">
        <v>0</v>
      </c>
      <c r="AJ169" s="11">
        <v>0</v>
      </c>
      <c r="AK169" s="11">
        <v>0</v>
      </c>
      <c r="AL169" s="6" t="s">
        <v>53</v>
      </c>
      <c r="AM169" s="21" t="s">
        <v>2269</v>
      </c>
      <c r="AN169" s="47">
        <v>0</v>
      </c>
      <c r="AO169" t="s">
        <v>53</v>
      </c>
    </row>
    <row r="170" spans="1:41" x14ac:dyDescent="0.25">
      <c r="A170" s="7">
        <v>3</v>
      </c>
      <c r="B170" s="7">
        <v>3334</v>
      </c>
      <c r="C170" s="4" t="s">
        <v>54</v>
      </c>
      <c r="D170" s="4" t="s">
        <v>55</v>
      </c>
      <c r="E170" s="4" t="s">
        <v>9</v>
      </c>
      <c r="F170" s="4" t="s">
        <v>181</v>
      </c>
      <c r="G170" s="4" t="s">
        <v>10</v>
      </c>
      <c r="H170" s="4" t="s">
        <v>11</v>
      </c>
      <c r="I170" s="4" t="s">
        <v>10</v>
      </c>
      <c r="J170" s="4" t="s">
        <v>2100</v>
      </c>
      <c r="K170" s="6" t="s">
        <v>349</v>
      </c>
      <c r="L170" s="6"/>
      <c r="M170" s="6" t="s">
        <v>2256</v>
      </c>
      <c r="N170" s="6" t="s">
        <v>1380</v>
      </c>
      <c r="O170" s="21" t="s">
        <v>2256</v>
      </c>
      <c r="P170" s="8"/>
      <c r="Q170" s="6" t="s">
        <v>2055</v>
      </c>
      <c r="R170" s="6" t="s">
        <v>1488</v>
      </c>
      <c r="S170" s="6" t="s">
        <v>28</v>
      </c>
      <c r="T170" s="6" t="s">
        <v>1418</v>
      </c>
      <c r="U170" s="6" t="s">
        <v>1418</v>
      </c>
      <c r="V170" s="6" t="s">
        <v>50</v>
      </c>
      <c r="W170" s="4" t="s">
        <v>1418</v>
      </c>
      <c r="X170" s="6" t="s">
        <v>1418</v>
      </c>
      <c r="Y170" s="4" t="s">
        <v>2008</v>
      </c>
      <c r="Z170" s="4" t="s">
        <v>57</v>
      </c>
      <c r="AA170" s="20" t="str">
        <f t="shared" si="4"/>
        <v>2000</v>
      </c>
      <c r="AB170" s="6">
        <v>2</v>
      </c>
      <c r="AC170" s="5" t="s">
        <v>2006</v>
      </c>
      <c r="AD170" s="9">
        <v>100</v>
      </c>
      <c r="AE170" s="10">
        <v>420000</v>
      </c>
      <c r="AF170" s="10">
        <v>420000</v>
      </c>
      <c r="AG170" s="43">
        <v>0</v>
      </c>
      <c r="AH170" s="43">
        <v>0</v>
      </c>
      <c r="AI170" s="11">
        <v>0</v>
      </c>
      <c r="AJ170" s="11">
        <v>0</v>
      </c>
      <c r="AK170" s="11">
        <v>0</v>
      </c>
      <c r="AL170" s="6" t="s">
        <v>53</v>
      </c>
      <c r="AM170" s="21" t="s">
        <v>2269</v>
      </c>
      <c r="AN170" s="47">
        <v>0</v>
      </c>
      <c r="AO170" t="s">
        <v>53</v>
      </c>
    </row>
    <row r="171" spans="1:41" x14ac:dyDescent="0.25">
      <c r="A171" s="7">
        <v>1</v>
      </c>
      <c r="B171" s="7">
        <v>2674</v>
      </c>
      <c r="C171" s="4" t="s">
        <v>54</v>
      </c>
      <c r="D171" s="4" t="s">
        <v>55</v>
      </c>
      <c r="E171" s="4" t="s">
        <v>0</v>
      </c>
      <c r="F171" s="4" t="s">
        <v>183</v>
      </c>
      <c r="G171" s="4" t="s">
        <v>1</v>
      </c>
      <c r="H171" s="4" t="s">
        <v>4</v>
      </c>
      <c r="I171" s="4" t="s">
        <v>1</v>
      </c>
      <c r="J171" s="4" t="s">
        <v>203</v>
      </c>
      <c r="K171" s="6" t="s">
        <v>352</v>
      </c>
      <c r="L171" s="6"/>
      <c r="M171" s="6" t="s">
        <v>2256</v>
      </c>
      <c r="N171" s="6" t="s">
        <v>1381</v>
      </c>
      <c r="O171" s="21" t="s">
        <v>2256</v>
      </c>
      <c r="P171" s="8"/>
      <c r="Q171" s="6" t="s">
        <v>2054</v>
      </c>
      <c r="R171" s="6" t="s">
        <v>1489</v>
      </c>
      <c r="S171" s="6" t="s">
        <v>53</v>
      </c>
      <c r="T171" s="6" t="s">
        <v>136</v>
      </c>
      <c r="U171" s="6" t="s">
        <v>2065</v>
      </c>
      <c r="V171" s="6" t="s">
        <v>2051</v>
      </c>
      <c r="W171" s="4" t="s">
        <v>2051</v>
      </c>
      <c r="X171" s="6" t="s">
        <v>1418</v>
      </c>
      <c r="Y171" s="4" t="s">
        <v>2008</v>
      </c>
      <c r="Z171" s="4" t="s">
        <v>64</v>
      </c>
      <c r="AA171" s="20" t="str">
        <f t="shared" si="4"/>
        <v>2000</v>
      </c>
      <c r="AB171" s="6">
        <v>2</v>
      </c>
      <c r="AC171" s="5" t="s">
        <v>2095</v>
      </c>
      <c r="AD171" s="9">
        <v>60</v>
      </c>
      <c r="AE171" s="10">
        <v>210000</v>
      </c>
      <c r="AF171" s="10">
        <v>0</v>
      </c>
      <c r="AG171" s="43">
        <v>0</v>
      </c>
      <c r="AH171" s="43">
        <v>0</v>
      </c>
      <c r="AI171" s="11">
        <v>0</v>
      </c>
      <c r="AJ171" s="11">
        <v>0</v>
      </c>
      <c r="AK171" s="11">
        <v>0</v>
      </c>
      <c r="AL171" s="6" t="s">
        <v>53</v>
      </c>
      <c r="AM171" s="21" t="s">
        <v>2269</v>
      </c>
      <c r="AN171" s="47">
        <v>0</v>
      </c>
      <c r="AO171" t="s">
        <v>28</v>
      </c>
    </row>
    <row r="172" spans="1:41" x14ac:dyDescent="0.25">
      <c r="A172" s="7">
        <v>3</v>
      </c>
      <c r="B172" s="7">
        <v>2680</v>
      </c>
      <c r="C172" s="4" t="s">
        <v>54</v>
      </c>
      <c r="D172" s="4" t="s">
        <v>55</v>
      </c>
      <c r="E172" s="4" t="s">
        <v>0</v>
      </c>
      <c r="F172" s="4" t="s">
        <v>28</v>
      </c>
      <c r="G172" s="4" t="s">
        <v>1</v>
      </c>
      <c r="H172" s="4" t="s">
        <v>4</v>
      </c>
      <c r="I172" s="4" t="s">
        <v>1</v>
      </c>
      <c r="J172" s="4" t="s">
        <v>2100</v>
      </c>
      <c r="K172" s="6" t="s">
        <v>353</v>
      </c>
      <c r="L172" s="6"/>
      <c r="M172" s="6" t="s">
        <v>2256</v>
      </c>
      <c r="N172" s="6" t="s">
        <v>1382</v>
      </c>
      <c r="O172" s="21" t="s">
        <v>2256</v>
      </c>
      <c r="P172" s="8"/>
      <c r="Q172" s="6" t="s">
        <v>2055</v>
      </c>
      <c r="R172" s="6">
        <v>0</v>
      </c>
      <c r="S172" s="6" t="s">
        <v>28</v>
      </c>
      <c r="T172" s="6" t="s">
        <v>1418</v>
      </c>
      <c r="U172" s="6" t="s">
        <v>1418</v>
      </c>
      <c r="V172" s="6" t="s">
        <v>50</v>
      </c>
      <c r="W172" s="4" t="s">
        <v>1418</v>
      </c>
      <c r="X172" s="6" t="s">
        <v>1418</v>
      </c>
      <c r="Y172" s="4" t="s">
        <v>2008</v>
      </c>
      <c r="Z172" s="4" t="s">
        <v>64</v>
      </c>
      <c r="AA172" s="20" t="str">
        <f t="shared" si="4"/>
        <v>2000</v>
      </c>
      <c r="AB172" s="6">
        <v>2</v>
      </c>
      <c r="AC172" s="5" t="s">
        <v>2095</v>
      </c>
      <c r="AD172" s="9">
        <v>0</v>
      </c>
      <c r="AE172" s="10">
        <v>22044640</v>
      </c>
      <c r="AF172" s="10">
        <v>21588785</v>
      </c>
      <c r="AG172" s="43">
        <v>1740211.8300000003</v>
      </c>
      <c r="AH172" s="43">
        <v>994781.35000000033</v>
      </c>
      <c r="AI172" s="11">
        <v>3708100.36</v>
      </c>
      <c r="AJ172" s="11">
        <v>0</v>
      </c>
      <c r="AK172" s="11">
        <v>2108321.7000000002</v>
      </c>
      <c r="AL172" s="6" t="s">
        <v>53</v>
      </c>
      <c r="AM172" s="21" t="s">
        <v>2269</v>
      </c>
      <c r="AN172" s="47">
        <v>1500.8999999999996</v>
      </c>
      <c r="AO172" t="s">
        <v>53</v>
      </c>
    </row>
    <row r="173" spans="1:41" x14ac:dyDescent="0.25">
      <c r="A173" s="7">
        <v>3</v>
      </c>
      <c r="B173" s="7">
        <v>4470</v>
      </c>
      <c r="C173" s="4" t="s">
        <v>54</v>
      </c>
      <c r="D173" s="4" t="s">
        <v>55</v>
      </c>
      <c r="E173" s="4" t="s">
        <v>0</v>
      </c>
      <c r="F173" s="4" t="s">
        <v>28</v>
      </c>
      <c r="G173" s="4" t="s">
        <v>1</v>
      </c>
      <c r="H173" s="4" t="s">
        <v>4</v>
      </c>
      <c r="I173" s="4" t="s">
        <v>1</v>
      </c>
      <c r="J173" s="4" t="s">
        <v>2100</v>
      </c>
      <c r="K173" s="6" t="s">
        <v>354</v>
      </c>
      <c r="L173" s="6"/>
      <c r="M173" s="6" t="s">
        <v>2256</v>
      </c>
      <c r="N173" s="6" t="s">
        <v>1382</v>
      </c>
      <c r="O173" s="21" t="s">
        <v>2256</v>
      </c>
      <c r="P173" s="8"/>
      <c r="Q173" s="6" t="s">
        <v>2056</v>
      </c>
      <c r="R173" s="6" t="s">
        <v>127</v>
      </c>
      <c r="S173" s="6" t="s">
        <v>28</v>
      </c>
      <c r="T173" s="6" t="s">
        <v>1418</v>
      </c>
      <c r="U173" s="6" t="s">
        <v>1418</v>
      </c>
      <c r="V173" s="6" t="s">
        <v>50</v>
      </c>
      <c r="W173" s="4" t="s">
        <v>1418</v>
      </c>
      <c r="X173" s="6" t="s">
        <v>1418</v>
      </c>
      <c r="Y173" s="4" t="s">
        <v>2009</v>
      </c>
      <c r="Z173" s="4" t="s">
        <v>2217</v>
      </c>
      <c r="AA173" s="20" t="str">
        <f t="shared" si="4"/>
        <v>00QY</v>
      </c>
      <c r="AB173" s="6">
        <v>1</v>
      </c>
      <c r="AC173" s="5" t="s">
        <v>2006</v>
      </c>
      <c r="AD173" s="9">
        <v>0</v>
      </c>
      <c r="AE173" s="10">
        <v>1000</v>
      </c>
      <c r="AF173" s="10">
        <v>1000</v>
      </c>
      <c r="AG173" s="43">
        <v>0</v>
      </c>
      <c r="AH173" s="43">
        <v>0</v>
      </c>
      <c r="AI173" s="11">
        <v>0</v>
      </c>
      <c r="AJ173" s="11">
        <v>0</v>
      </c>
      <c r="AK173" s="11">
        <v>0</v>
      </c>
      <c r="AL173" s="6" t="s">
        <v>53</v>
      </c>
      <c r="AM173" s="21" t="s">
        <v>2269</v>
      </c>
      <c r="AN173" s="47">
        <v>0</v>
      </c>
      <c r="AO173" t="s">
        <v>53</v>
      </c>
    </row>
    <row r="174" spans="1:41" x14ac:dyDescent="0.25">
      <c r="A174" s="7">
        <v>3</v>
      </c>
      <c r="B174" s="7">
        <v>4490</v>
      </c>
      <c r="C174" s="4" t="s">
        <v>54</v>
      </c>
      <c r="D174" s="4" t="s">
        <v>55</v>
      </c>
      <c r="E174" s="4" t="s">
        <v>0</v>
      </c>
      <c r="F174" s="4" t="s">
        <v>28</v>
      </c>
      <c r="G174" s="4" t="s">
        <v>26</v>
      </c>
      <c r="H174" s="4" t="s">
        <v>195</v>
      </c>
      <c r="I174" s="4" t="s">
        <v>26</v>
      </c>
      <c r="J174" s="4" t="s">
        <v>2100</v>
      </c>
      <c r="K174" s="6" t="s">
        <v>355</v>
      </c>
      <c r="L174" s="6"/>
      <c r="M174" s="6" t="s">
        <v>2256</v>
      </c>
      <c r="N174" s="6" t="s">
        <v>1382</v>
      </c>
      <c r="O174" s="21" t="s">
        <v>2256</v>
      </c>
      <c r="P174" s="8"/>
      <c r="Q174" s="6" t="s">
        <v>2056</v>
      </c>
      <c r="R174" s="6" t="s">
        <v>127</v>
      </c>
      <c r="S174" s="6" t="s">
        <v>28</v>
      </c>
      <c r="T174" s="6" t="s">
        <v>1418</v>
      </c>
      <c r="U174" s="6" t="s">
        <v>1418</v>
      </c>
      <c r="V174" s="6" t="s">
        <v>50</v>
      </c>
      <c r="W174" s="4" t="s">
        <v>1418</v>
      </c>
      <c r="X174" s="6" t="s">
        <v>1418</v>
      </c>
      <c r="Y174" s="4" t="s">
        <v>2008</v>
      </c>
      <c r="Z174" s="4" t="s">
        <v>60</v>
      </c>
      <c r="AA174" s="20" t="str">
        <f t="shared" si="4"/>
        <v>2000</v>
      </c>
      <c r="AB174" s="6">
        <v>2</v>
      </c>
      <c r="AC174" s="5" t="s">
        <v>2095</v>
      </c>
      <c r="AD174" s="9">
        <v>0</v>
      </c>
      <c r="AE174" s="10">
        <v>100000</v>
      </c>
      <c r="AF174" s="10">
        <v>100000</v>
      </c>
      <c r="AG174" s="43">
        <v>0</v>
      </c>
      <c r="AH174" s="43">
        <v>0</v>
      </c>
      <c r="AI174" s="11">
        <v>60410.84</v>
      </c>
      <c r="AJ174" s="11">
        <v>0</v>
      </c>
      <c r="AK174" s="11">
        <v>0</v>
      </c>
      <c r="AL174" s="6" t="s">
        <v>53</v>
      </c>
      <c r="AM174" s="21" t="s">
        <v>2269</v>
      </c>
      <c r="AN174" s="47">
        <v>60410.84</v>
      </c>
      <c r="AO174" t="s">
        <v>53</v>
      </c>
    </row>
    <row r="175" spans="1:41" x14ac:dyDescent="0.25">
      <c r="A175" s="7">
        <v>3</v>
      </c>
      <c r="B175" s="7">
        <v>4524</v>
      </c>
      <c r="C175" s="4" t="s">
        <v>54</v>
      </c>
      <c r="D175" s="4" t="s">
        <v>55</v>
      </c>
      <c r="E175" s="4" t="s">
        <v>0</v>
      </c>
      <c r="F175" s="4" t="s">
        <v>28</v>
      </c>
      <c r="G175" s="4" t="s">
        <v>1</v>
      </c>
      <c r="H175" s="4" t="s">
        <v>3</v>
      </c>
      <c r="I175" s="4" t="s">
        <v>1</v>
      </c>
      <c r="J175" s="4" t="s">
        <v>2100</v>
      </c>
      <c r="K175" s="6" t="s">
        <v>356</v>
      </c>
      <c r="L175" s="6"/>
      <c r="M175" s="6" t="s">
        <v>2256</v>
      </c>
      <c r="N175" s="6" t="s">
        <v>1382</v>
      </c>
      <c r="O175" s="21" t="s">
        <v>2256</v>
      </c>
      <c r="P175" s="8"/>
      <c r="Q175" s="6" t="s">
        <v>2056</v>
      </c>
      <c r="R175" s="6" t="s">
        <v>127</v>
      </c>
      <c r="S175" s="6" t="s">
        <v>28</v>
      </c>
      <c r="T175" s="6" t="s">
        <v>1418</v>
      </c>
      <c r="U175" s="6" t="s">
        <v>1418</v>
      </c>
      <c r="V175" s="6" t="s">
        <v>50</v>
      </c>
      <c r="W175" s="4" t="s">
        <v>1418</v>
      </c>
      <c r="X175" s="6" t="s">
        <v>1418</v>
      </c>
      <c r="Y175" s="4" t="s">
        <v>2010</v>
      </c>
      <c r="Z175" s="4" t="s">
        <v>2215</v>
      </c>
      <c r="AA175" s="20" t="str">
        <f t="shared" si="4"/>
        <v>0022</v>
      </c>
      <c r="AB175" s="6">
        <v>1</v>
      </c>
      <c r="AC175" s="5" t="s">
        <v>2006</v>
      </c>
      <c r="AD175" s="9">
        <v>0</v>
      </c>
      <c r="AE175" s="10">
        <v>8000000</v>
      </c>
      <c r="AF175" s="10">
        <v>8000000</v>
      </c>
      <c r="AG175" s="43">
        <v>7178239</v>
      </c>
      <c r="AH175" s="43">
        <v>1365933.25</v>
      </c>
      <c r="AI175" s="11">
        <v>11401620.83</v>
      </c>
      <c r="AJ175" s="11">
        <v>0</v>
      </c>
      <c r="AK175" s="11">
        <v>11400498.890000001</v>
      </c>
      <c r="AL175" s="6" t="s">
        <v>53</v>
      </c>
      <c r="AM175" s="21" t="s">
        <v>2269</v>
      </c>
      <c r="AN175" s="47">
        <v>0</v>
      </c>
      <c r="AO175" t="s">
        <v>53</v>
      </c>
    </row>
    <row r="176" spans="1:41" x14ac:dyDescent="0.25">
      <c r="A176" s="7">
        <v>3</v>
      </c>
      <c r="B176" s="7">
        <v>4498</v>
      </c>
      <c r="C176" s="4" t="s">
        <v>54</v>
      </c>
      <c r="D176" s="4" t="s">
        <v>55</v>
      </c>
      <c r="E176" s="4" t="s">
        <v>0</v>
      </c>
      <c r="F176" s="4" t="s">
        <v>28</v>
      </c>
      <c r="G176" s="4" t="s">
        <v>1</v>
      </c>
      <c r="H176" s="4" t="s">
        <v>3</v>
      </c>
      <c r="I176" s="4" t="s">
        <v>1</v>
      </c>
      <c r="J176" s="4" t="s">
        <v>2100</v>
      </c>
      <c r="K176" s="6" t="s">
        <v>357</v>
      </c>
      <c r="L176" s="6"/>
      <c r="M176" s="6" t="s">
        <v>2256</v>
      </c>
      <c r="N176" s="6" t="s">
        <v>1382</v>
      </c>
      <c r="O176" s="21" t="s">
        <v>2256</v>
      </c>
      <c r="P176" s="8"/>
      <c r="Q176" s="6" t="s">
        <v>2056</v>
      </c>
      <c r="R176" s="6" t="s">
        <v>127</v>
      </c>
      <c r="S176" s="6" t="s">
        <v>28</v>
      </c>
      <c r="T176" s="6" t="s">
        <v>1418</v>
      </c>
      <c r="U176" s="6" t="s">
        <v>1418</v>
      </c>
      <c r="V176" s="6" t="s">
        <v>50</v>
      </c>
      <c r="W176" s="4" t="s">
        <v>1418</v>
      </c>
      <c r="X176" s="6" t="s">
        <v>1418</v>
      </c>
      <c r="Y176" s="4" t="s">
        <v>2010</v>
      </c>
      <c r="Z176" s="4" t="s">
        <v>2216</v>
      </c>
      <c r="AA176" s="20" t="str">
        <f t="shared" si="4"/>
        <v>0022</v>
      </c>
      <c r="AB176" s="6">
        <v>1</v>
      </c>
      <c r="AC176" s="5" t="s">
        <v>2006</v>
      </c>
      <c r="AD176" s="9">
        <v>0</v>
      </c>
      <c r="AE176" s="10">
        <v>1500000</v>
      </c>
      <c r="AF176" s="10">
        <v>1500000</v>
      </c>
      <c r="AG176" s="43">
        <v>0</v>
      </c>
      <c r="AH176" s="43">
        <v>0</v>
      </c>
      <c r="AI176" s="11">
        <v>1624982.28</v>
      </c>
      <c r="AJ176" s="11">
        <v>0</v>
      </c>
      <c r="AK176" s="11">
        <v>86352.29</v>
      </c>
      <c r="AL176" s="6" t="s">
        <v>53</v>
      </c>
      <c r="AM176" s="21" t="s">
        <v>2269</v>
      </c>
      <c r="AN176" s="47">
        <v>0</v>
      </c>
      <c r="AO176" t="s">
        <v>53</v>
      </c>
    </row>
    <row r="177" spans="1:41" x14ac:dyDescent="0.25">
      <c r="A177" s="7">
        <v>3</v>
      </c>
      <c r="B177" s="7">
        <v>4484</v>
      </c>
      <c r="C177" s="4" t="s">
        <v>54</v>
      </c>
      <c r="D177" s="4" t="s">
        <v>55</v>
      </c>
      <c r="E177" s="4" t="s">
        <v>0</v>
      </c>
      <c r="F177" s="4" t="s">
        <v>28</v>
      </c>
      <c r="G177" s="4" t="s">
        <v>26</v>
      </c>
      <c r="H177" s="4" t="s">
        <v>196</v>
      </c>
      <c r="I177" s="4" t="s">
        <v>26</v>
      </c>
      <c r="J177" s="4" t="s">
        <v>2100</v>
      </c>
      <c r="K177" s="6" t="s">
        <v>358</v>
      </c>
      <c r="L177" s="6"/>
      <c r="M177" s="6" t="s">
        <v>2256</v>
      </c>
      <c r="N177" s="6" t="s">
        <v>1382</v>
      </c>
      <c r="O177" s="21" t="s">
        <v>2256</v>
      </c>
      <c r="P177" s="8"/>
      <c r="Q177" s="6" t="s">
        <v>2056</v>
      </c>
      <c r="R177" s="6" t="s">
        <v>127</v>
      </c>
      <c r="S177" s="6" t="s">
        <v>28</v>
      </c>
      <c r="T177" s="6" t="s">
        <v>1418</v>
      </c>
      <c r="U177" s="6" t="s">
        <v>1418</v>
      </c>
      <c r="V177" s="6" t="s">
        <v>50</v>
      </c>
      <c r="W177" s="4" t="s">
        <v>1418</v>
      </c>
      <c r="X177" s="6" t="s">
        <v>1418</v>
      </c>
      <c r="Y177" s="4" t="s">
        <v>2006</v>
      </c>
      <c r="Z177" s="4" t="s">
        <v>2006</v>
      </c>
      <c r="AA177" s="20" t="str">
        <f t="shared" si="4"/>
        <v>NA</v>
      </c>
      <c r="AB177" s="6" t="s">
        <v>19</v>
      </c>
      <c r="AC177" s="5" t="s">
        <v>2095</v>
      </c>
      <c r="AD177" s="9">
        <v>0</v>
      </c>
      <c r="AE177" s="10">
        <v>0</v>
      </c>
      <c r="AF177" s="10">
        <v>0</v>
      </c>
      <c r="AG177" s="43">
        <v>0</v>
      </c>
      <c r="AH177" s="43">
        <v>0</v>
      </c>
      <c r="AI177" s="11">
        <v>40186.910000000003</v>
      </c>
      <c r="AJ177" s="11">
        <v>0</v>
      </c>
      <c r="AK177" s="11">
        <v>23394.93</v>
      </c>
      <c r="AL177" s="6" t="s">
        <v>53</v>
      </c>
      <c r="AM177" s="21" t="s">
        <v>2269</v>
      </c>
      <c r="AN177" s="47">
        <v>0</v>
      </c>
      <c r="AO177" t="s">
        <v>28</v>
      </c>
    </row>
    <row r="178" spans="1:41" x14ac:dyDescent="0.25">
      <c r="A178" s="7">
        <v>3</v>
      </c>
      <c r="B178" s="7">
        <v>5800</v>
      </c>
      <c r="C178" s="4" t="s">
        <v>54</v>
      </c>
      <c r="D178" s="4" t="s">
        <v>55</v>
      </c>
      <c r="E178" s="4" t="s">
        <v>0</v>
      </c>
      <c r="F178" s="4" t="s">
        <v>28</v>
      </c>
      <c r="G178" s="4" t="s">
        <v>26</v>
      </c>
      <c r="H178" s="4" t="s">
        <v>34</v>
      </c>
      <c r="I178" s="4" t="s">
        <v>26</v>
      </c>
      <c r="J178" s="4" t="s">
        <v>2100</v>
      </c>
      <c r="K178" s="6" t="s">
        <v>359</v>
      </c>
      <c r="L178" s="6"/>
      <c r="M178" s="6" t="s">
        <v>2256</v>
      </c>
      <c r="N178" s="6" t="s">
        <v>1382</v>
      </c>
      <c r="O178" s="21" t="s">
        <v>2256</v>
      </c>
      <c r="P178" s="8"/>
      <c r="Q178" s="6" t="s">
        <v>2056</v>
      </c>
      <c r="R178" s="6" t="s">
        <v>127</v>
      </c>
      <c r="S178" s="6" t="s">
        <v>28</v>
      </c>
      <c r="T178" s="6" t="s">
        <v>1418</v>
      </c>
      <c r="U178" s="6" t="s">
        <v>1418</v>
      </c>
      <c r="V178" s="6" t="s">
        <v>50</v>
      </c>
      <c r="W178" s="4" t="s">
        <v>1418</v>
      </c>
      <c r="X178" s="6" t="s">
        <v>1418</v>
      </c>
      <c r="Y178" s="4" t="s">
        <v>2008</v>
      </c>
      <c r="Z178" s="4" t="s">
        <v>129</v>
      </c>
      <c r="AA178" s="20" t="str">
        <f t="shared" si="4"/>
        <v>2000</v>
      </c>
      <c r="AB178" s="6">
        <v>2</v>
      </c>
      <c r="AC178" s="5" t="s">
        <v>2095</v>
      </c>
      <c r="AD178" s="9">
        <v>0</v>
      </c>
      <c r="AE178" s="10">
        <v>90000</v>
      </c>
      <c r="AF178" s="10">
        <v>90000</v>
      </c>
      <c r="AG178" s="43">
        <v>0</v>
      </c>
      <c r="AH178" s="43">
        <v>0</v>
      </c>
      <c r="AI178" s="11">
        <v>0</v>
      </c>
      <c r="AJ178" s="11">
        <v>0</v>
      </c>
      <c r="AK178" s="11">
        <v>0</v>
      </c>
      <c r="AL178" s="6" t="s">
        <v>53</v>
      </c>
      <c r="AM178" s="21" t="s">
        <v>2269</v>
      </c>
      <c r="AN178" s="47">
        <v>0</v>
      </c>
      <c r="AO178" t="s">
        <v>53</v>
      </c>
    </row>
    <row r="179" spans="1:41" x14ac:dyDescent="0.25">
      <c r="A179" s="7">
        <v>3</v>
      </c>
      <c r="B179" s="7">
        <v>2464</v>
      </c>
      <c r="C179" s="4" t="s">
        <v>54</v>
      </c>
      <c r="D179" s="4" t="s">
        <v>55</v>
      </c>
      <c r="E179" s="4" t="s">
        <v>0</v>
      </c>
      <c r="F179" s="4" t="s">
        <v>28</v>
      </c>
      <c r="G179" s="4" t="s">
        <v>1</v>
      </c>
      <c r="H179" s="4" t="s">
        <v>4</v>
      </c>
      <c r="I179" s="4" t="s">
        <v>68</v>
      </c>
      <c r="J179" s="4" t="s">
        <v>2100</v>
      </c>
      <c r="K179" s="6" t="s">
        <v>360</v>
      </c>
      <c r="L179" s="6"/>
      <c r="M179" s="6" t="s">
        <v>2256</v>
      </c>
      <c r="N179" s="6" t="s">
        <v>1382</v>
      </c>
      <c r="O179" s="21" t="s">
        <v>2256</v>
      </c>
      <c r="P179" s="8"/>
      <c r="Q179" s="6" t="s">
        <v>2055</v>
      </c>
      <c r="R179" s="6">
        <v>0</v>
      </c>
      <c r="S179" s="6" t="s">
        <v>28</v>
      </c>
      <c r="T179" s="6" t="s">
        <v>1418</v>
      </c>
      <c r="U179" s="6" t="s">
        <v>1418</v>
      </c>
      <c r="V179" s="6" t="s">
        <v>50</v>
      </c>
      <c r="W179" s="4" t="s">
        <v>1418</v>
      </c>
      <c r="X179" s="6" t="s">
        <v>1418</v>
      </c>
      <c r="Y179" s="4" t="s">
        <v>2006</v>
      </c>
      <c r="Z179" s="4" t="s">
        <v>2006</v>
      </c>
      <c r="AA179" s="20" t="str">
        <f t="shared" si="4"/>
        <v>NA</v>
      </c>
      <c r="AB179" s="6" t="s">
        <v>19</v>
      </c>
      <c r="AC179" s="5" t="s">
        <v>2086</v>
      </c>
      <c r="AD179" s="9">
        <v>0</v>
      </c>
      <c r="AE179" s="10">
        <v>0</v>
      </c>
      <c r="AF179" s="10">
        <v>0</v>
      </c>
      <c r="AG179" s="43">
        <v>0</v>
      </c>
      <c r="AH179" s="43">
        <v>0</v>
      </c>
      <c r="AI179" s="11">
        <v>2094.34</v>
      </c>
      <c r="AJ179" s="11">
        <v>0</v>
      </c>
      <c r="AK179" s="11">
        <v>541.41000000000008</v>
      </c>
      <c r="AL179" s="6" t="s">
        <v>53</v>
      </c>
      <c r="AM179" s="21" t="s">
        <v>2269</v>
      </c>
      <c r="AN179" s="47">
        <v>0</v>
      </c>
      <c r="AO179" t="s">
        <v>28</v>
      </c>
    </row>
    <row r="180" spans="1:41" x14ac:dyDescent="0.25">
      <c r="A180" s="7">
        <v>3</v>
      </c>
      <c r="B180" s="7">
        <v>2465</v>
      </c>
      <c r="C180" s="4" t="s">
        <v>54</v>
      </c>
      <c r="D180" s="4" t="s">
        <v>55</v>
      </c>
      <c r="E180" s="4" t="s">
        <v>0</v>
      </c>
      <c r="F180" s="4" t="s">
        <v>28</v>
      </c>
      <c r="G180" s="4" t="s">
        <v>1</v>
      </c>
      <c r="H180" s="4" t="s">
        <v>4</v>
      </c>
      <c r="I180" s="4" t="s">
        <v>68</v>
      </c>
      <c r="J180" s="4" t="s">
        <v>2100</v>
      </c>
      <c r="K180" s="6" t="s">
        <v>361</v>
      </c>
      <c r="L180" s="6"/>
      <c r="M180" s="6" t="s">
        <v>2256</v>
      </c>
      <c r="N180" s="6" t="s">
        <v>1382</v>
      </c>
      <c r="O180" s="21" t="s">
        <v>2256</v>
      </c>
      <c r="P180" s="8"/>
      <c r="Q180" s="6" t="s">
        <v>2055</v>
      </c>
      <c r="R180" s="6">
        <v>0</v>
      </c>
      <c r="S180" s="6" t="s">
        <v>28</v>
      </c>
      <c r="T180" s="6" t="s">
        <v>1418</v>
      </c>
      <c r="U180" s="6" t="s">
        <v>1418</v>
      </c>
      <c r="V180" s="6" t="s">
        <v>50</v>
      </c>
      <c r="W180" s="4" t="s">
        <v>1418</v>
      </c>
      <c r="X180" s="6" t="s">
        <v>1418</v>
      </c>
      <c r="Y180" s="4" t="s">
        <v>2006</v>
      </c>
      <c r="Z180" s="4" t="s">
        <v>2006</v>
      </c>
      <c r="AA180" s="20" t="str">
        <f t="shared" si="4"/>
        <v>NA</v>
      </c>
      <c r="AB180" s="6" t="s">
        <v>19</v>
      </c>
      <c r="AC180" s="5" t="s">
        <v>2086</v>
      </c>
      <c r="AD180" s="9">
        <v>0</v>
      </c>
      <c r="AE180" s="10">
        <v>0</v>
      </c>
      <c r="AF180" s="10">
        <v>0</v>
      </c>
      <c r="AG180" s="43">
        <v>0</v>
      </c>
      <c r="AH180" s="43">
        <v>0</v>
      </c>
      <c r="AI180" s="11">
        <v>159786.32999999999</v>
      </c>
      <c r="AJ180" s="11">
        <v>0</v>
      </c>
      <c r="AK180" s="11">
        <v>67291.549999999988</v>
      </c>
      <c r="AL180" s="6" t="s">
        <v>53</v>
      </c>
      <c r="AM180" s="21" t="s">
        <v>2269</v>
      </c>
      <c r="AN180" s="47">
        <v>0</v>
      </c>
      <c r="AO180" t="s">
        <v>28</v>
      </c>
    </row>
    <row r="181" spans="1:41" x14ac:dyDescent="0.25">
      <c r="A181" s="7">
        <v>3</v>
      </c>
      <c r="B181" s="7">
        <v>2466</v>
      </c>
      <c r="C181" s="4" t="s">
        <v>54</v>
      </c>
      <c r="D181" s="4" t="s">
        <v>55</v>
      </c>
      <c r="E181" s="4" t="s">
        <v>0</v>
      </c>
      <c r="F181" s="4" t="s">
        <v>28</v>
      </c>
      <c r="G181" s="4" t="s">
        <v>1</v>
      </c>
      <c r="H181" s="4" t="s">
        <v>4</v>
      </c>
      <c r="I181" s="4" t="s">
        <v>68</v>
      </c>
      <c r="J181" s="4" t="s">
        <v>2100</v>
      </c>
      <c r="K181" s="6" t="s">
        <v>362</v>
      </c>
      <c r="L181" s="6"/>
      <c r="M181" s="6" t="s">
        <v>2256</v>
      </c>
      <c r="N181" s="6" t="s">
        <v>1382</v>
      </c>
      <c r="O181" s="21" t="s">
        <v>2256</v>
      </c>
      <c r="P181" s="8"/>
      <c r="Q181" s="6" t="s">
        <v>2055</v>
      </c>
      <c r="R181" s="6">
        <v>0</v>
      </c>
      <c r="S181" s="6" t="s">
        <v>28</v>
      </c>
      <c r="T181" s="6" t="s">
        <v>1418</v>
      </c>
      <c r="U181" s="6" t="s">
        <v>1418</v>
      </c>
      <c r="V181" s="6" t="s">
        <v>50</v>
      </c>
      <c r="W181" s="4" t="s">
        <v>1418</v>
      </c>
      <c r="X181" s="6" t="s">
        <v>1418</v>
      </c>
      <c r="Y181" s="4" t="s">
        <v>2006</v>
      </c>
      <c r="Z181" s="4" t="s">
        <v>2006</v>
      </c>
      <c r="AA181" s="20" t="str">
        <f t="shared" si="4"/>
        <v>NA</v>
      </c>
      <c r="AB181" s="6" t="s">
        <v>19</v>
      </c>
      <c r="AC181" s="5" t="s">
        <v>2086</v>
      </c>
      <c r="AD181" s="9">
        <v>0</v>
      </c>
      <c r="AE181" s="10">
        <v>0</v>
      </c>
      <c r="AF181" s="10">
        <v>0</v>
      </c>
      <c r="AG181" s="43">
        <v>0</v>
      </c>
      <c r="AH181" s="43">
        <v>0</v>
      </c>
      <c r="AI181" s="11">
        <v>14861.39</v>
      </c>
      <c r="AJ181" s="11">
        <v>0</v>
      </c>
      <c r="AK181" s="11">
        <v>6744.02</v>
      </c>
      <c r="AL181" s="6" t="s">
        <v>53</v>
      </c>
      <c r="AM181" s="21" t="s">
        <v>2269</v>
      </c>
      <c r="AN181" s="47">
        <v>0</v>
      </c>
      <c r="AO181" t="s">
        <v>28</v>
      </c>
    </row>
    <row r="182" spans="1:41" x14ac:dyDescent="0.25">
      <c r="A182" s="7">
        <v>3</v>
      </c>
      <c r="B182" s="7">
        <v>2470</v>
      </c>
      <c r="C182" s="4" t="s">
        <v>54</v>
      </c>
      <c r="D182" s="4" t="s">
        <v>55</v>
      </c>
      <c r="E182" s="4" t="s">
        <v>0</v>
      </c>
      <c r="F182" s="4" t="s">
        <v>28</v>
      </c>
      <c r="G182" s="4" t="s">
        <v>1</v>
      </c>
      <c r="H182" s="4" t="s">
        <v>4</v>
      </c>
      <c r="I182" s="4" t="s">
        <v>68</v>
      </c>
      <c r="J182" s="4" t="s">
        <v>2100</v>
      </c>
      <c r="K182" s="6" t="s">
        <v>363</v>
      </c>
      <c r="L182" s="6"/>
      <c r="M182" s="6" t="s">
        <v>2256</v>
      </c>
      <c r="N182" s="6" t="s">
        <v>1382</v>
      </c>
      <c r="O182" s="21" t="s">
        <v>2256</v>
      </c>
      <c r="P182" s="8"/>
      <c r="Q182" s="6" t="s">
        <v>2055</v>
      </c>
      <c r="R182" s="6">
        <v>0</v>
      </c>
      <c r="S182" s="6" t="s">
        <v>28</v>
      </c>
      <c r="T182" s="6" t="s">
        <v>1418</v>
      </c>
      <c r="U182" s="6" t="s">
        <v>1418</v>
      </c>
      <c r="V182" s="6" t="s">
        <v>50</v>
      </c>
      <c r="W182" s="4" t="s">
        <v>1418</v>
      </c>
      <c r="X182" s="6" t="s">
        <v>1418</v>
      </c>
      <c r="Y182" s="4" t="s">
        <v>2006</v>
      </c>
      <c r="Z182" s="4" t="s">
        <v>2006</v>
      </c>
      <c r="AA182" s="20" t="str">
        <f t="shared" si="4"/>
        <v>NA</v>
      </c>
      <c r="AB182" s="6" t="s">
        <v>19</v>
      </c>
      <c r="AC182" s="5" t="s">
        <v>2086</v>
      </c>
      <c r="AD182" s="9">
        <v>0</v>
      </c>
      <c r="AE182" s="10">
        <v>0</v>
      </c>
      <c r="AF182" s="10">
        <v>0</v>
      </c>
      <c r="AG182" s="43">
        <v>0</v>
      </c>
      <c r="AH182" s="43">
        <v>0</v>
      </c>
      <c r="AI182" s="11">
        <v>669.08</v>
      </c>
      <c r="AJ182" s="11">
        <v>0</v>
      </c>
      <c r="AK182" s="11">
        <v>669.08</v>
      </c>
      <c r="AL182" s="6" t="s">
        <v>53</v>
      </c>
      <c r="AM182" s="21" t="s">
        <v>2269</v>
      </c>
      <c r="AN182" s="47">
        <v>0</v>
      </c>
      <c r="AO182" t="s">
        <v>28</v>
      </c>
    </row>
    <row r="183" spans="1:41" x14ac:dyDescent="0.25">
      <c r="A183" s="7">
        <v>3</v>
      </c>
      <c r="B183" s="7">
        <v>2471</v>
      </c>
      <c r="C183" s="4" t="s">
        <v>54</v>
      </c>
      <c r="D183" s="4" t="s">
        <v>55</v>
      </c>
      <c r="E183" s="4" t="s">
        <v>0</v>
      </c>
      <c r="F183" s="4" t="s">
        <v>28</v>
      </c>
      <c r="G183" s="4" t="s">
        <v>1</v>
      </c>
      <c r="H183" s="4" t="s">
        <v>4</v>
      </c>
      <c r="I183" s="4" t="s">
        <v>68</v>
      </c>
      <c r="J183" s="4" t="s">
        <v>2100</v>
      </c>
      <c r="K183" s="6" t="s">
        <v>364</v>
      </c>
      <c r="L183" s="6"/>
      <c r="M183" s="6" t="s">
        <v>2256</v>
      </c>
      <c r="N183" s="6" t="s">
        <v>1382</v>
      </c>
      <c r="O183" s="21" t="s">
        <v>2256</v>
      </c>
      <c r="P183" s="8"/>
      <c r="Q183" s="6" t="s">
        <v>2055</v>
      </c>
      <c r="R183" s="6">
        <v>0</v>
      </c>
      <c r="S183" s="6" t="s">
        <v>28</v>
      </c>
      <c r="T183" s="6" t="s">
        <v>1418</v>
      </c>
      <c r="U183" s="6" t="s">
        <v>1418</v>
      </c>
      <c r="V183" s="6" t="s">
        <v>50</v>
      </c>
      <c r="W183" s="4" t="s">
        <v>1418</v>
      </c>
      <c r="X183" s="6" t="s">
        <v>1418</v>
      </c>
      <c r="Y183" s="4" t="s">
        <v>2006</v>
      </c>
      <c r="Z183" s="4" t="s">
        <v>2006</v>
      </c>
      <c r="AA183" s="20" t="str">
        <f t="shared" si="4"/>
        <v>NA</v>
      </c>
      <c r="AB183" s="6" t="s">
        <v>19</v>
      </c>
      <c r="AC183" s="5" t="s">
        <v>2086</v>
      </c>
      <c r="AD183" s="9">
        <v>0</v>
      </c>
      <c r="AE183" s="10">
        <v>0</v>
      </c>
      <c r="AF183" s="10">
        <v>0</v>
      </c>
      <c r="AG183" s="43">
        <v>0</v>
      </c>
      <c r="AH183" s="43">
        <v>0</v>
      </c>
      <c r="AI183" s="11">
        <v>4548.1499999999996</v>
      </c>
      <c r="AJ183" s="11">
        <v>0</v>
      </c>
      <c r="AK183" s="11">
        <v>2622.55</v>
      </c>
      <c r="AL183" s="6" t="s">
        <v>53</v>
      </c>
      <c r="AM183" s="21" t="s">
        <v>2269</v>
      </c>
      <c r="AN183" s="47">
        <v>0</v>
      </c>
      <c r="AO183" t="s">
        <v>28</v>
      </c>
    </row>
    <row r="184" spans="1:41" x14ac:dyDescent="0.25">
      <c r="A184" s="7">
        <v>3</v>
      </c>
      <c r="B184" s="7">
        <v>2472</v>
      </c>
      <c r="C184" s="4" t="s">
        <v>54</v>
      </c>
      <c r="D184" s="4" t="s">
        <v>55</v>
      </c>
      <c r="E184" s="4" t="s">
        <v>0</v>
      </c>
      <c r="F184" s="4" t="s">
        <v>28</v>
      </c>
      <c r="G184" s="4" t="s">
        <v>1</v>
      </c>
      <c r="H184" s="4" t="s">
        <v>4</v>
      </c>
      <c r="I184" s="4" t="s">
        <v>68</v>
      </c>
      <c r="J184" s="4" t="s">
        <v>2100</v>
      </c>
      <c r="K184" s="6" t="s">
        <v>365</v>
      </c>
      <c r="L184" s="6"/>
      <c r="M184" s="6" t="s">
        <v>2256</v>
      </c>
      <c r="N184" s="6" t="s">
        <v>1382</v>
      </c>
      <c r="O184" s="21" t="s">
        <v>2256</v>
      </c>
      <c r="P184" s="8"/>
      <c r="Q184" s="6" t="s">
        <v>2055</v>
      </c>
      <c r="R184" s="6">
        <v>0</v>
      </c>
      <c r="S184" s="6" t="s">
        <v>28</v>
      </c>
      <c r="T184" s="6" t="s">
        <v>1418</v>
      </c>
      <c r="U184" s="6" t="s">
        <v>1418</v>
      </c>
      <c r="V184" s="6" t="s">
        <v>50</v>
      </c>
      <c r="W184" s="4" t="s">
        <v>1418</v>
      </c>
      <c r="X184" s="6" t="s">
        <v>1418</v>
      </c>
      <c r="Y184" s="4" t="s">
        <v>2006</v>
      </c>
      <c r="Z184" s="4" t="s">
        <v>2006</v>
      </c>
      <c r="AA184" s="20" t="str">
        <f t="shared" si="4"/>
        <v>NA</v>
      </c>
      <c r="AB184" s="6" t="s">
        <v>19</v>
      </c>
      <c r="AC184" s="5" t="s">
        <v>2086</v>
      </c>
      <c r="AD184" s="9">
        <v>0</v>
      </c>
      <c r="AE184" s="10">
        <v>0</v>
      </c>
      <c r="AF184" s="10">
        <v>0</v>
      </c>
      <c r="AG184" s="43">
        <v>0</v>
      </c>
      <c r="AH184" s="43">
        <v>0</v>
      </c>
      <c r="AI184" s="11">
        <v>376905.26</v>
      </c>
      <c r="AJ184" s="11">
        <v>0</v>
      </c>
      <c r="AK184" s="11">
        <v>215269.25</v>
      </c>
      <c r="AL184" s="6" t="s">
        <v>53</v>
      </c>
      <c r="AM184" s="21" t="s">
        <v>2269</v>
      </c>
      <c r="AN184" s="47">
        <v>0</v>
      </c>
      <c r="AO184" t="s">
        <v>28</v>
      </c>
    </row>
    <row r="185" spans="1:41" x14ac:dyDescent="0.25">
      <c r="A185" s="7">
        <v>3</v>
      </c>
      <c r="B185" s="7">
        <v>2473</v>
      </c>
      <c r="C185" s="4" t="s">
        <v>54</v>
      </c>
      <c r="D185" s="4" t="s">
        <v>55</v>
      </c>
      <c r="E185" s="4" t="s">
        <v>0</v>
      </c>
      <c r="F185" s="4" t="s">
        <v>28</v>
      </c>
      <c r="G185" s="4" t="s">
        <v>1</v>
      </c>
      <c r="H185" s="4" t="s">
        <v>4</v>
      </c>
      <c r="I185" s="4" t="s">
        <v>68</v>
      </c>
      <c r="J185" s="4" t="s">
        <v>2100</v>
      </c>
      <c r="K185" s="6" t="s">
        <v>366</v>
      </c>
      <c r="L185" s="6"/>
      <c r="M185" s="6" t="s">
        <v>2256</v>
      </c>
      <c r="N185" s="6" t="s">
        <v>1382</v>
      </c>
      <c r="O185" s="21" t="s">
        <v>2256</v>
      </c>
      <c r="P185" s="8"/>
      <c r="Q185" s="6" t="s">
        <v>2055</v>
      </c>
      <c r="R185" s="6">
        <v>0</v>
      </c>
      <c r="S185" s="6" t="s">
        <v>28</v>
      </c>
      <c r="T185" s="6" t="s">
        <v>1418</v>
      </c>
      <c r="U185" s="6" t="s">
        <v>1418</v>
      </c>
      <c r="V185" s="6" t="s">
        <v>50</v>
      </c>
      <c r="W185" s="4" t="s">
        <v>1418</v>
      </c>
      <c r="X185" s="6" t="s">
        <v>1418</v>
      </c>
      <c r="Y185" s="4" t="s">
        <v>2006</v>
      </c>
      <c r="Z185" s="4" t="s">
        <v>2006</v>
      </c>
      <c r="AA185" s="20" t="str">
        <f t="shared" si="4"/>
        <v>NA</v>
      </c>
      <c r="AB185" s="6" t="s">
        <v>19</v>
      </c>
      <c r="AC185" s="5" t="s">
        <v>2086</v>
      </c>
      <c r="AD185" s="9">
        <v>0</v>
      </c>
      <c r="AE185" s="10">
        <v>0</v>
      </c>
      <c r="AF185" s="10">
        <v>0</v>
      </c>
      <c r="AG185" s="43">
        <v>0</v>
      </c>
      <c r="AH185" s="43">
        <v>0</v>
      </c>
      <c r="AI185" s="11">
        <v>133098.57999999999</v>
      </c>
      <c r="AJ185" s="11">
        <v>0</v>
      </c>
      <c r="AK185" s="11">
        <v>133098.57999999999</v>
      </c>
      <c r="AL185" s="6" t="s">
        <v>53</v>
      </c>
      <c r="AM185" s="21" t="s">
        <v>2269</v>
      </c>
      <c r="AN185" s="47">
        <v>0</v>
      </c>
      <c r="AO185" t="s">
        <v>28</v>
      </c>
    </row>
    <row r="186" spans="1:41" x14ac:dyDescent="0.25">
      <c r="A186" s="7">
        <v>3</v>
      </c>
      <c r="B186" s="7">
        <v>2474</v>
      </c>
      <c r="C186" s="4" t="s">
        <v>54</v>
      </c>
      <c r="D186" s="4" t="s">
        <v>55</v>
      </c>
      <c r="E186" s="4" t="s">
        <v>0</v>
      </c>
      <c r="F186" s="4" t="s">
        <v>28</v>
      </c>
      <c r="G186" s="4" t="s">
        <v>1</v>
      </c>
      <c r="H186" s="4" t="s">
        <v>4</v>
      </c>
      <c r="I186" s="4" t="s">
        <v>68</v>
      </c>
      <c r="J186" s="4" t="s">
        <v>2100</v>
      </c>
      <c r="K186" s="6" t="s">
        <v>367</v>
      </c>
      <c r="L186" s="6"/>
      <c r="M186" s="6" t="s">
        <v>2256</v>
      </c>
      <c r="N186" s="6" t="s">
        <v>1382</v>
      </c>
      <c r="O186" s="21" t="s">
        <v>2256</v>
      </c>
      <c r="P186" s="8"/>
      <c r="Q186" s="6" t="s">
        <v>2055</v>
      </c>
      <c r="R186" s="6">
        <v>0</v>
      </c>
      <c r="S186" s="6" t="s">
        <v>28</v>
      </c>
      <c r="T186" s="6" t="s">
        <v>1418</v>
      </c>
      <c r="U186" s="6" t="s">
        <v>1418</v>
      </c>
      <c r="V186" s="6" t="s">
        <v>50</v>
      </c>
      <c r="W186" s="4" t="s">
        <v>1418</v>
      </c>
      <c r="X186" s="6" t="s">
        <v>1418</v>
      </c>
      <c r="Y186" s="4" t="s">
        <v>2006</v>
      </c>
      <c r="Z186" s="4" t="s">
        <v>2006</v>
      </c>
      <c r="AA186" s="20" t="s">
        <v>2008</v>
      </c>
      <c r="AB186" s="6" t="s">
        <v>19</v>
      </c>
      <c r="AC186" s="5" t="s">
        <v>2086</v>
      </c>
      <c r="AD186" s="9">
        <v>0</v>
      </c>
      <c r="AE186" s="10">
        <v>0</v>
      </c>
      <c r="AF186" s="10">
        <v>0</v>
      </c>
      <c r="AG186" s="43">
        <v>97434.78</v>
      </c>
      <c r="AH186" s="43">
        <v>42467.58</v>
      </c>
      <c r="AI186" s="11">
        <v>437132.95999999996</v>
      </c>
      <c r="AJ186" s="11">
        <v>10</v>
      </c>
      <c r="AK186" s="11">
        <v>141249.63</v>
      </c>
      <c r="AL186" s="6" t="s">
        <v>53</v>
      </c>
      <c r="AM186" s="21" t="s">
        <v>2269</v>
      </c>
      <c r="AN186" s="47">
        <v>0</v>
      </c>
      <c r="AO186" t="s">
        <v>53</v>
      </c>
    </row>
    <row r="187" spans="1:41" x14ac:dyDescent="0.25">
      <c r="A187" s="7">
        <v>3</v>
      </c>
      <c r="B187" s="7">
        <v>2608</v>
      </c>
      <c r="C187" s="4" t="s">
        <v>54</v>
      </c>
      <c r="D187" s="4" t="s">
        <v>55</v>
      </c>
      <c r="E187" s="4" t="s">
        <v>0</v>
      </c>
      <c r="F187" s="4" t="s">
        <v>184</v>
      </c>
      <c r="G187" s="4" t="s">
        <v>1</v>
      </c>
      <c r="H187" s="4" t="s">
        <v>4</v>
      </c>
      <c r="I187" s="4" t="s">
        <v>70</v>
      </c>
      <c r="J187" s="4" t="s">
        <v>2100</v>
      </c>
      <c r="K187" s="6" t="s">
        <v>368</v>
      </c>
      <c r="L187" s="6"/>
      <c r="M187" s="6" t="s">
        <v>2256</v>
      </c>
      <c r="N187" s="6" t="s">
        <v>1381</v>
      </c>
      <c r="O187" s="21" t="s">
        <v>2256</v>
      </c>
      <c r="P187" s="8"/>
      <c r="Q187" s="6" t="s">
        <v>2055</v>
      </c>
      <c r="R187" s="6" t="s">
        <v>1490</v>
      </c>
      <c r="S187" s="6" t="s">
        <v>28</v>
      </c>
      <c r="T187" s="6" t="s">
        <v>1418</v>
      </c>
      <c r="U187" s="6" t="s">
        <v>1418</v>
      </c>
      <c r="V187" s="6" t="s">
        <v>50</v>
      </c>
      <c r="W187" s="4" t="s">
        <v>1418</v>
      </c>
      <c r="X187" s="6" t="s">
        <v>1418</v>
      </c>
      <c r="Y187" s="4" t="s">
        <v>2006</v>
      </c>
      <c r="Z187" s="4" t="s">
        <v>2006</v>
      </c>
      <c r="AA187" s="20" t="str">
        <f t="shared" si="4"/>
        <v>NA</v>
      </c>
      <c r="AB187" s="6" t="s">
        <v>19</v>
      </c>
      <c r="AC187" s="5" t="s">
        <v>2088</v>
      </c>
      <c r="AD187" s="9">
        <v>68</v>
      </c>
      <c r="AE187" s="10">
        <v>0</v>
      </c>
      <c r="AF187" s="10">
        <v>0</v>
      </c>
      <c r="AG187" s="43">
        <v>0</v>
      </c>
      <c r="AH187" s="43">
        <v>0</v>
      </c>
      <c r="AI187" s="11">
        <v>1070230.01</v>
      </c>
      <c r="AJ187" s="11">
        <v>0</v>
      </c>
      <c r="AK187" s="11">
        <v>621456.31000000006</v>
      </c>
      <c r="AL187" s="6" t="s">
        <v>53</v>
      </c>
      <c r="AM187" s="21" t="s">
        <v>2269</v>
      </c>
      <c r="AN187" s="47">
        <v>0</v>
      </c>
      <c r="AO187" t="s">
        <v>28</v>
      </c>
    </row>
    <row r="188" spans="1:41" x14ac:dyDescent="0.25">
      <c r="A188" s="7">
        <v>3</v>
      </c>
      <c r="B188" s="7">
        <v>2610</v>
      </c>
      <c r="C188" s="4" t="s">
        <v>54</v>
      </c>
      <c r="D188" s="4" t="s">
        <v>55</v>
      </c>
      <c r="E188" s="4" t="s">
        <v>0</v>
      </c>
      <c r="F188" s="4" t="s">
        <v>28</v>
      </c>
      <c r="G188" s="4" t="s">
        <v>1</v>
      </c>
      <c r="H188" s="4" t="s">
        <v>4</v>
      </c>
      <c r="I188" s="4" t="s">
        <v>70</v>
      </c>
      <c r="J188" s="4" t="s">
        <v>2100</v>
      </c>
      <c r="K188" s="6" t="s">
        <v>369</v>
      </c>
      <c r="L188" s="6"/>
      <c r="M188" s="6" t="s">
        <v>2256</v>
      </c>
      <c r="N188" s="6" t="s">
        <v>1382</v>
      </c>
      <c r="O188" s="21" t="s">
        <v>2256</v>
      </c>
      <c r="P188" s="8"/>
      <c r="Q188" s="6" t="s">
        <v>2055</v>
      </c>
      <c r="R188" s="6">
        <v>0</v>
      </c>
      <c r="S188" s="6" t="s">
        <v>28</v>
      </c>
      <c r="T188" s="6" t="s">
        <v>1418</v>
      </c>
      <c r="U188" s="6" t="s">
        <v>1418</v>
      </c>
      <c r="V188" s="6" t="s">
        <v>50</v>
      </c>
      <c r="W188" s="4" t="s">
        <v>1418</v>
      </c>
      <c r="X188" s="6" t="s">
        <v>1418</v>
      </c>
      <c r="Y188" s="4" t="s">
        <v>2006</v>
      </c>
      <c r="Z188" s="4" t="s">
        <v>2006</v>
      </c>
      <c r="AA188" s="20" t="str">
        <f t="shared" si="4"/>
        <v>NA</v>
      </c>
      <c r="AB188" s="6" t="s">
        <v>19</v>
      </c>
      <c r="AC188" s="5" t="s">
        <v>2088</v>
      </c>
      <c r="AD188" s="9">
        <v>0</v>
      </c>
      <c r="AE188" s="10">
        <v>0</v>
      </c>
      <c r="AF188" s="10">
        <v>0</v>
      </c>
      <c r="AG188" s="43">
        <v>0</v>
      </c>
      <c r="AH188" s="43">
        <v>0</v>
      </c>
      <c r="AI188" s="11">
        <v>104004.26</v>
      </c>
      <c r="AJ188" s="11">
        <v>0</v>
      </c>
      <c r="AK188" s="11">
        <v>63494.47</v>
      </c>
      <c r="AL188" s="6" t="s">
        <v>53</v>
      </c>
      <c r="AM188" s="21" t="s">
        <v>2269</v>
      </c>
      <c r="AN188" s="47">
        <v>0</v>
      </c>
      <c r="AO188" t="s">
        <v>28</v>
      </c>
    </row>
    <row r="189" spans="1:41" x14ac:dyDescent="0.25">
      <c r="A189" s="7">
        <v>3</v>
      </c>
      <c r="B189" s="7">
        <v>2611</v>
      </c>
      <c r="C189" s="4" t="s">
        <v>54</v>
      </c>
      <c r="D189" s="4" t="s">
        <v>55</v>
      </c>
      <c r="E189" s="4" t="s">
        <v>0</v>
      </c>
      <c r="F189" s="4" t="s">
        <v>28</v>
      </c>
      <c r="G189" s="4" t="s">
        <v>1</v>
      </c>
      <c r="H189" s="4" t="s">
        <v>4</v>
      </c>
      <c r="I189" s="4" t="s">
        <v>70</v>
      </c>
      <c r="J189" s="4" t="s">
        <v>2100</v>
      </c>
      <c r="K189" s="6" t="s">
        <v>370</v>
      </c>
      <c r="L189" s="6"/>
      <c r="M189" s="6" t="s">
        <v>2256</v>
      </c>
      <c r="N189" s="6" t="s">
        <v>1382</v>
      </c>
      <c r="O189" s="21" t="s">
        <v>2256</v>
      </c>
      <c r="P189" s="8"/>
      <c r="Q189" s="6" t="s">
        <v>2055</v>
      </c>
      <c r="R189" s="6">
        <v>0</v>
      </c>
      <c r="S189" s="6" t="s">
        <v>28</v>
      </c>
      <c r="T189" s="6" t="s">
        <v>1418</v>
      </c>
      <c r="U189" s="6" t="s">
        <v>1418</v>
      </c>
      <c r="V189" s="6" t="s">
        <v>50</v>
      </c>
      <c r="W189" s="4" t="s">
        <v>1418</v>
      </c>
      <c r="X189" s="6" t="s">
        <v>1418</v>
      </c>
      <c r="Y189" s="4" t="s">
        <v>2006</v>
      </c>
      <c r="Z189" s="4" t="s">
        <v>2006</v>
      </c>
      <c r="AA189" s="20" t="str">
        <f t="shared" si="4"/>
        <v>NA</v>
      </c>
      <c r="AB189" s="6" t="s">
        <v>19</v>
      </c>
      <c r="AC189" s="5" t="s">
        <v>2088</v>
      </c>
      <c r="AD189" s="9">
        <v>0</v>
      </c>
      <c r="AE189" s="10">
        <v>0</v>
      </c>
      <c r="AF189" s="10">
        <v>0</v>
      </c>
      <c r="AG189" s="43">
        <v>0</v>
      </c>
      <c r="AH189" s="43">
        <v>0</v>
      </c>
      <c r="AI189" s="11">
        <v>247522.91</v>
      </c>
      <c r="AJ189" s="11">
        <v>0</v>
      </c>
      <c r="AK189" s="11">
        <v>206859.15</v>
      </c>
      <c r="AL189" s="6" t="s">
        <v>53</v>
      </c>
      <c r="AM189" s="21" t="s">
        <v>2269</v>
      </c>
      <c r="AN189" s="47">
        <v>0</v>
      </c>
      <c r="AO189" t="s">
        <v>28</v>
      </c>
    </row>
    <row r="190" spans="1:41" x14ac:dyDescent="0.25">
      <c r="A190" s="7">
        <v>3</v>
      </c>
      <c r="B190" s="7">
        <v>2613</v>
      </c>
      <c r="C190" s="4" t="s">
        <v>54</v>
      </c>
      <c r="D190" s="4" t="s">
        <v>55</v>
      </c>
      <c r="E190" s="4" t="s">
        <v>0</v>
      </c>
      <c r="F190" s="4" t="s">
        <v>28</v>
      </c>
      <c r="G190" s="4" t="s">
        <v>1</v>
      </c>
      <c r="H190" s="4" t="s">
        <v>4</v>
      </c>
      <c r="I190" s="4" t="s">
        <v>70</v>
      </c>
      <c r="J190" s="4" t="s">
        <v>2100</v>
      </c>
      <c r="K190" s="6" t="s">
        <v>371</v>
      </c>
      <c r="L190" s="6"/>
      <c r="M190" s="6" t="s">
        <v>2256</v>
      </c>
      <c r="N190" s="6" t="s">
        <v>1382</v>
      </c>
      <c r="O190" s="21" t="s">
        <v>2256</v>
      </c>
      <c r="P190" s="8"/>
      <c r="Q190" s="6" t="s">
        <v>2055</v>
      </c>
      <c r="R190" s="6">
        <v>0</v>
      </c>
      <c r="S190" s="6" t="s">
        <v>28</v>
      </c>
      <c r="T190" s="6" t="s">
        <v>1418</v>
      </c>
      <c r="U190" s="6" t="s">
        <v>1418</v>
      </c>
      <c r="V190" s="6" t="s">
        <v>50</v>
      </c>
      <c r="W190" s="4" t="s">
        <v>1418</v>
      </c>
      <c r="X190" s="6" t="s">
        <v>1418</v>
      </c>
      <c r="Y190" s="4" t="s">
        <v>2006</v>
      </c>
      <c r="Z190" s="4" t="s">
        <v>2006</v>
      </c>
      <c r="AA190" s="20" t="str">
        <f t="shared" si="4"/>
        <v>NA</v>
      </c>
      <c r="AB190" s="6" t="s">
        <v>19</v>
      </c>
      <c r="AC190" s="5" t="s">
        <v>2088</v>
      </c>
      <c r="AD190" s="9">
        <v>0</v>
      </c>
      <c r="AE190" s="10">
        <v>0</v>
      </c>
      <c r="AF190" s="10">
        <v>0</v>
      </c>
      <c r="AG190" s="43">
        <v>0</v>
      </c>
      <c r="AH190" s="43">
        <v>0</v>
      </c>
      <c r="AI190" s="11">
        <v>512.54</v>
      </c>
      <c r="AJ190" s="11">
        <v>0</v>
      </c>
      <c r="AK190" s="11">
        <v>512.54</v>
      </c>
      <c r="AL190" s="6" t="s">
        <v>53</v>
      </c>
      <c r="AM190" s="21" t="s">
        <v>2269</v>
      </c>
      <c r="AN190" s="47">
        <v>0</v>
      </c>
      <c r="AO190" t="s">
        <v>28</v>
      </c>
    </row>
    <row r="191" spans="1:41" x14ac:dyDescent="0.25">
      <c r="A191" s="7">
        <v>3</v>
      </c>
      <c r="B191" s="7">
        <v>2614</v>
      </c>
      <c r="C191" s="4" t="s">
        <v>54</v>
      </c>
      <c r="D191" s="4" t="s">
        <v>55</v>
      </c>
      <c r="E191" s="4" t="s">
        <v>0</v>
      </c>
      <c r="F191" s="4" t="s">
        <v>28</v>
      </c>
      <c r="G191" s="4" t="s">
        <v>1</v>
      </c>
      <c r="H191" s="4" t="s">
        <v>4</v>
      </c>
      <c r="I191" s="4" t="s">
        <v>70</v>
      </c>
      <c r="J191" s="4" t="s">
        <v>2100</v>
      </c>
      <c r="K191" s="6" t="s">
        <v>372</v>
      </c>
      <c r="L191" s="6"/>
      <c r="M191" s="6" t="s">
        <v>2256</v>
      </c>
      <c r="N191" s="6" t="s">
        <v>1382</v>
      </c>
      <c r="O191" s="21" t="s">
        <v>2256</v>
      </c>
      <c r="P191" s="8"/>
      <c r="Q191" s="6" t="s">
        <v>2055</v>
      </c>
      <c r="R191" s="6">
        <v>0</v>
      </c>
      <c r="S191" s="6" t="s">
        <v>28</v>
      </c>
      <c r="T191" s="6" t="s">
        <v>1418</v>
      </c>
      <c r="U191" s="6" t="s">
        <v>1418</v>
      </c>
      <c r="V191" s="6" t="s">
        <v>50</v>
      </c>
      <c r="W191" s="4" t="s">
        <v>1418</v>
      </c>
      <c r="X191" s="6" t="s">
        <v>1418</v>
      </c>
      <c r="Y191" s="4" t="s">
        <v>2006</v>
      </c>
      <c r="Z191" s="4" t="s">
        <v>2006</v>
      </c>
      <c r="AA191" s="20" t="str">
        <f t="shared" si="4"/>
        <v>NA</v>
      </c>
      <c r="AB191" s="6" t="s">
        <v>19</v>
      </c>
      <c r="AC191" s="5" t="s">
        <v>2088</v>
      </c>
      <c r="AD191" s="9">
        <v>0</v>
      </c>
      <c r="AE191" s="10">
        <v>0</v>
      </c>
      <c r="AF191" s="10">
        <v>0</v>
      </c>
      <c r="AG191" s="43">
        <v>0</v>
      </c>
      <c r="AH191" s="43">
        <v>0</v>
      </c>
      <c r="AI191" s="11">
        <v>30286.480000000003</v>
      </c>
      <c r="AJ191" s="11">
        <v>0</v>
      </c>
      <c r="AK191" s="11">
        <v>20075.7</v>
      </c>
      <c r="AL191" s="6" t="s">
        <v>53</v>
      </c>
      <c r="AM191" s="21" t="s">
        <v>2269</v>
      </c>
      <c r="AN191" s="47">
        <v>0</v>
      </c>
      <c r="AO191" t="s">
        <v>28</v>
      </c>
    </row>
    <row r="192" spans="1:41" x14ac:dyDescent="0.25">
      <c r="A192" s="7">
        <v>3</v>
      </c>
      <c r="B192" s="7">
        <v>2615</v>
      </c>
      <c r="C192" s="4" t="s">
        <v>54</v>
      </c>
      <c r="D192" s="4" t="s">
        <v>55</v>
      </c>
      <c r="E192" s="4" t="s">
        <v>0</v>
      </c>
      <c r="F192" s="4" t="s">
        <v>28</v>
      </c>
      <c r="G192" s="4" t="s">
        <v>1</v>
      </c>
      <c r="H192" s="4" t="s">
        <v>4</v>
      </c>
      <c r="I192" s="4" t="s">
        <v>70</v>
      </c>
      <c r="J192" s="4" t="s">
        <v>2100</v>
      </c>
      <c r="K192" s="6" t="s">
        <v>373</v>
      </c>
      <c r="L192" s="6"/>
      <c r="M192" s="6" t="s">
        <v>2256</v>
      </c>
      <c r="N192" s="6" t="s">
        <v>1382</v>
      </c>
      <c r="O192" s="21" t="s">
        <v>2256</v>
      </c>
      <c r="P192" s="8"/>
      <c r="Q192" s="6" t="s">
        <v>2055</v>
      </c>
      <c r="R192" s="6">
        <v>0</v>
      </c>
      <c r="S192" s="6" t="s">
        <v>28</v>
      </c>
      <c r="T192" s="6" t="s">
        <v>1418</v>
      </c>
      <c r="U192" s="6" t="s">
        <v>1418</v>
      </c>
      <c r="V192" s="6" t="s">
        <v>50</v>
      </c>
      <c r="W192" s="4" t="s">
        <v>1418</v>
      </c>
      <c r="X192" s="6" t="s">
        <v>1418</v>
      </c>
      <c r="Y192" s="4" t="s">
        <v>2006</v>
      </c>
      <c r="Z192" s="4" t="s">
        <v>2006</v>
      </c>
      <c r="AA192" s="20" t="s">
        <v>2008</v>
      </c>
      <c r="AB192" s="6" t="s">
        <v>19</v>
      </c>
      <c r="AC192" s="5" t="s">
        <v>2088</v>
      </c>
      <c r="AD192" s="9">
        <v>0</v>
      </c>
      <c r="AE192" s="10">
        <v>0</v>
      </c>
      <c r="AF192" s="10">
        <v>0</v>
      </c>
      <c r="AG192" s="43">
        <v>252015.35999999996</v>
      </c>
      <c r="AH192" s="43">
        <v>66733.89</v>
      </c>
      <c r="AI192" s="11">
        <v>323205.84000000003</v>
      </c>
      <c r="AJ192" s="11">
        <v>180.25</v>
      </c>
      <c r="AK192" s="11">
        <v>215107.49</v>
      </c>
      <c r="AL192" s="6" t="s">
        <v>53</v>
      </c>
      <c r="AM192" s="21" t="s">
        <v>2269</v>
      </c>
      <c r="AN192" s="47">
        <v>1500</v>
      </c>
      <c r="AO192" t="s">
        <v>53</v>
      </c>
    </row>
    <row r="193" spans="1:41" x14ac:dyDescent="0.25">
      <c r="A193" s="7">
        <v>3</v>
      </c>
      <c r="B193" s="7">
        <v>2616</v>
      </c>
      <c r="C193" s="4" t="s">
        <v>54</v>
      </c>
      <c r="D193" s="4" t="s">
        <v>55</v>
      </c>
      <c r="E193" s="4" t="s">
        <v>0</v>
      </c>
      <c r="F193" s="4" t="s">
        <v>28</v>
      </c>
      <c r="G193" s="4" t="s">
        <v>1</v>
      </c>
      <c r="H193" s="4" t="s">
        <v>4</v>
      </c>
      <c r="I193" s="4" t="s">
        <v>70</v>
      </c>
      <c r="J193" s="4" t="s">
        <v>2100</v>
      </c>
      <c r="K193" s="6" t="s">
        <v>374</v>
      </c>
      <c r="L193" s="6"/>
      <c r="M193" s="6" t="s">
        <v>2256</v>
      </c>
      <c r="N193" s="6" t="s">
        <v>1382</v>
      </c>
      <c r="O193" s="21" t="s">
        <v>2256</v>
      </c>
      <c r="P193" s="8"/>
      <c r="Q193" s="6" t="s">
        <v>2055</v>
      </c>
      <c r="R193" s="6">
        <v>0</v>
      </c>
      <c r="S193" s="6" t="s">
        <v>28</v>
      </c>
      <c r="T193" s="6" t="s">
        <v>1418</v>
      </c>
      <c r="U193" s="6" t="s">
        <v>1418</v>
      </c>
      <c r="V193" s="6" t="s">
        <v>50</v>
      </c>
      <c r="W193" s="4" t="s">
        <v>1418</v>
      </c>
      <c r="X193" s="6" t="s">
        <v>1418</v>
      </c>
      <c r="Y193" s="4" t="s">
        <v>2006</v>
      </c>
      <c r="Z193" s="4" t="s">
        <v>2006</v>
      </c>
      <c r="AA193" s="20" t="str">
        <f t="shared" si="4"/>
        <v>NA</v>
      </c>
      <c r="AB193" s="6" t="s">
        <v>19</v>
      </c>
      <c r="AC193" s="5" t="s">
        <v>2088</v>
      </c>
      <c r="AD193" s="9">
        <v>0</v>
      </c>
      <c r="AE193" s="10">
        <v>0</v>
      </c>
      <c r="AF193" s="10">
        <v>0</v>
      </c>
      <c r="AG193" s="43">
        <v>0</v>
      </c>
      <c r="AH193" s="43">
        <v>0</v>
      </c>
      <c r="AI193" s="11">
        <v>5134.4799999999996</v>
      </c>
      <c r="AJ193" s="11">
        <v>0</v>
      </c>
      <c r="AK193" s="11">
        <v>5134.4799999999996</v>
      </c>
      <c r="AL193" s="6" t="s">
        <v>53</v>
      </c>
      <c r="AM193" s="21" t="s">
        <v>2269</v>
      </c>
      <c r="AN193" s="47">
        <v>0</v>
      </c>
      <c r="AO193" t="s">
        <v>28</v>
      </c>
    </row>
    <row r="194" spans="1:41" x14ac:dyDescent="0.25">
      <c r="A194" s="7">
        <v>3</v>
      </c>
      <c r="B194" s="7">
        <v>2617</v>
      </c>
      <c r="C194" s="4" t="s">
        <v>54</v>
      </c>
      <c r="D194" s="4" t="s">
        <v>55</v>
      </c>
      <c r="E194" s="4" t="s">
        <v>0</v>
      </c>
      <c r="F194" s="4" t="s">
        <v>184</v>
      </c>
      <c r="G194" s="4" t="s">
        <v>1</v>
      </c>
      <c r="H194" s="4" t="s">
        <v>4</v>
      </c>
      <c r="I194" s="4" t="s">
        <v>71</v>
      </c>
      <c r="J194" s="4" t="s">
        <v>2100</v>
      </c>
      <c r="K194" s="6" t="s">
        <v>375</v>
      </c>
      <c r="L194" s="6"/>
      <c r="M194" s="6" t="s">
        <v>2256</v>
      </c>
      <c r="N194" s="6" t="s">
        <v>1381</v>
      </c>
      <c r="O194" s="21" t="s">
        <v>2256</v>
      </c>
      <c r="P194" s="8"/>
      <c r="Q194" s="6" t="s">
        <v>2055</v>
      </c>
      <c r="R194" s="6">
        <v>0</v>
      </c>
      <c r="S194" s="6" t="s">
        <v>28</v>
      </c>
      <c r="T194" s="6" t="s">
        <v>1418</v>
      </c>
      <c r="U194" s="6" t="s">
        <v>1418</v>
      </c>
      <c r="V194" s="6" t="s">
        <v>50</v>
      </c>
      <c r="W194" s="4" t="s">
        <v>1418</v>
      </c>
      <c r="X194" s="6" t="s">
        <v>1418</v>
      </c>
      <c r="Y194" s="4" t="s">
        <v>2006</v>
      </c>
      <c r="Z194" s="4" t="s">
        <v>2006</v>
      </c>
      <c r="AA194" s="20" t="str">
        <f t="shared" si="4"/>
        <v>NA</v>
      </c>
      <c r="AB194" s="6" t="s">
        <v>19</v>
      </c>
      <c r="AC194" s="5" t="s">
        <v>2091</v>
      </c>
      <c r="AD194" s="9">
        <v>0</v>
      </c>
      <c r="AE194" s="10">
        <v>0</v>
      </c>
      <c r="AF194" s="10">
        <v>0</v>
      </c>
      <c r="AG194" s="43">
        <v>0</v>
      </c>
      <c r="AH194" s="43">
        <v>0</v>
      </c>
      <c r="AI194" s="11">
        <v>149125.99</v>
      </c>
      <c r="AJ194" s="11">
        <v>0</v>
      </c>
      <c r="AK194" s="11">
        <v>88409.34</v>
      </c>
      <c r="AL194" s="6" t="s">
        <v>53</v>
      </c>
      <c r="AM194" s="21" t="s">
        <v>2269</v>
      </c>
      <c r="AN194" s="47">
        <v>0</v>
      </c>
      <c r="AO194" t="s">
        <v>28</v>
      </c>
    </row>
    <row r="195" spans="1:41" x14ac:dyDescent="0.25">
      <c r="A195" s="7">
        <v>3</v>
      </c>
      <c r="B195" s="7">
        <v>2618</v>
      </c>
      <c r="C195" s="4" t="s">
        <v>54</v>
      </c>
      <c r="D195" s="4" t="s">
        <v>55</v>
      </c>
      <c r="E195" s="4" t="s">
        <v>0</v>
      </c>
      <c r="F195" s="4" t="s">
        <v>28</v>
      </c>
      <c r="G195" s="4" t="s">
        <v>1</v>
      </c>
      <c r="H195" s="4" t="s">
        <v>4</v>
      </c>
      <c r="I195" s="4" t="s">
        <v>71</v>
      </c>
      <c r="J195" s="4" t="s">
        <v>2100</v>
      </c>
      <c r="K195" s="6" t="s">
        <v>376</v>
      </c>
      <c r="L195" s="6"/>
      <c r="M195" s="6" t="s">
        <v>2256</v>
      </c>
      <c r="N195" s="6" t="s">
        <v>1382</v>
      </c>
      <c r="O195" s="21" t="s">
        <v>2256</v>
      </c>
      <c r="P195" s="8"/>
      <c r="Q195" s="6" t="s">
        <v>2055</v>
      </c>
      <c r="R195" s="6">
        <v>0</v>
      </c>
      <c r="S195" s="6" t="s">
        <v>28</v>
      </c>
      <c r="T195" s="6" t="s">
        <v>1418</v>
      </c>
      <c r="U195" s="6" t="s">
        <v>1418</v>
      </c>
      <c r="V195" s="6" t="s">
        <v>50</v>
      </c>
      <c r="W195" s="4" t="s">
        <v>1418</v>
      </c>
      <c r="X195" s="6" t="s">
        <v>1418</v>
      </c>
      <c r="Y195" s="4" t="s">
        <v>2006</v>
      </c>
      <c r="Z195" s="4" t="s">
        <v>2006</v>
      </c>
      <c r="AA195" s="20" t="str">
        <f t="shared" si="4"/>
        <v>NA</v>
      </c>
      <c r="AB195" s="6" t="s">
        <v>19</v>
      </c>
      <c r="AC195" s="5" t="s">
        <v>2091</v>
      </c>
      <c r="AD195" s="9">
        <v>0</v>
      </c>
      <c r="AE195" s="10">
        <v>0</v>
      </c>
      <c r="AF195" s="10">
        <v>0</v>
      </c>
      <c r="AG195" s="43">
        <v>0</v>
      </c>
      <c r="AH195" s="43">
        <v>0</v>
      </c>
      <c r="AI195" s="11">
        <v>29316.81</v>
      </c>
      <c r="AJ195" s="11">
        <v>0</v>
      </c>
      <c r="AK195" s="11">
        <v>23806.04</v>
      </c>
      <c r="AL195" s="6" t="s">
        <v>53</v>
      </c>
      <c r="AM195" s="21" t="s">
        <v>2269</v>
      </c>
      <c r="AN195" s="47">
        <v>0</v>
      </c>
      <c r="AO195" t="s">
        <v>28</v>
      </c>
    </row>
    <row r="196" spans="1:41" x14ac:dyDescent="0.25">
      <c r="A196" s="7">
        <v>3</v>
      </c>
      <c r="B196" s="7">
        <v>2619</v>
      </c>
      <c r="C196" s="4" t="s">
        <v>54</v>
      </c>
      <c r="D196" s="4" t="s">
        <v>55</v>
      </c>
      <c r="E196" s="4" t="s">
        <v>0</v>
      </c>
      <c r="F196" s="4" t="s">
        <v>28</v>
      </c>
      <c r="G196" s="4" t="s">
        <v>1</v>
      </c>
      <c r="H196" s="4" t="s">
        <v>4</v>
      </c>
      <c r="I196" s="4" t="s">
        <v>71</v>
      </c>
      <c r="J196" s="4" t="s">
        <v>2100</v>
      </c>
      <c r="K196" s="6" t="s">
        <v>377</v>
      </c>
      <c r="L196" s="6"/>
      <c r="M196" s="6" t="s">
        <v>2256</v>
      </c>
      <c r="N196" s="6" t="s">
        <v>1382</v>
      </c>
      <c r="O196" s="21" t="s">
        <v>2256</v>
      </c>
      <c r="P196" s="8"/>
      <c r="Q196" s="6" t="s">
        <v>2055</v>
      </c>
      <c r="R196" s="6">
        <v>0</v>
      </c>
      <c r="S196" s="6" t="s">
        <v>28</v>
      </c>
      <c r="T196" s="6" t="s">
        <v>1418</v>
      </c>
      <c r="U196" s="6" t="s">
        <v>1418</v>
      </c>
      <c r="V196" s="6" t="s">
        <v>50</v>
      </c>
      <c r="W196" s="4" t="s">
        <v>1418</v>
      </c>
      <c r="X196" s="6" t="s">
        <v>1418</v>
      </c>
      <c r="Y196" s="4" t="s">
        <v>2006</v>
      </c>
      <c r="Z196" s="4" t="s">
        <v>2006</v>
      </c>
      <c r="AA196" s="20" t="str">
        <f t="shared" si="4"/>
        <v>NA</v>
      </c>
      <c r="AB196" s="6" t="s">
        <v>19</v>
      </c>
      <c r="AC196" s="5" t="s">
        <v>2091</v>
      </c>
      <c r="AD196" s="9">
        <v>0</v>
      </c>
      <c r="AE196" s="10">
        <v>0</v>
      </c>
      <c r="AF196" s="10">
        <v>0</v>
      </c>
      <c r="AG196" s="43">
        <v>0</v>
      </c>
      <c r="AH196" s="43">
        <v>0</v>
      </c>
      <c r="AI196" s="11">
        <v>339411.12</v>
      </c>
      <c r="AJ196" s="11">
        <v>0</v>
      </c>
      <c r="AK196" s="11">
        <v>68244.67</v>
      </c>
      <c r="AL196" s="6" t="s">
        <v>53</v>
      </c>
      <c r="AM196" s="21" t="s">
        <v>2269</v>
      </c>
      <c r="AN196" s="47">
        <v>0</v>
      </c>
      <c r="AO196" t="s">
        <v>28</v>
      </c>
    </row>
    <row r="197" spans="1:41" x14ac:dyDescent="0.25">
      <c r="A197" s="7">
        <v>3</v>
      </c>
      <c r="B197" s="7">
        <v>2620</v>
      </c>
      <c r="C197" s="4" t="s">
        <v>54</v>
      </c>
      <c r="D197" s="4" t="s">
        <v>55</v>
      </c>
      <c r="E197" s="4" t="s">
        <v>0</v>
      </c>
      <c r="F197" s="4" t="s">
        <v>28</v>
      </c>
      <c r="G197" s="4" t="s">
        <v>1</v>
      </c>
      <c r="H197" s="4" t="s">
        <v>4</v>
      </c>
      <c r="I197" s="4" t="s">
        <v>71</v>
      </c>
      <c r="J197" s="4" t="s">
        <v>2100</v>
      </c>
      <c r="K197" s="6" t="s">
        <v>378</v>
      </c>
      <c r="L197" s="6"/>
      <c r="M197" s="6" t="s">
        <v>2256</v>
      </c>
      <c r="N197" s="6" t="s">
        <v>1382</v>
      </c>
      <c r="O197" s="21" t="s">
        <v>2256</v>
      </c>
      <c r="P197" s="8"/>
      <c r="Q197" s="6" t="s">
        <v>2055</v>
      </c>
      <c r="R197" s="6">
        <v>0</v>
      </c>
      <c r="S197" s="6" t="s">
        <v>28</v>
      </c>
      <c r="T197" s="6" t="s">
        <v>1418</v>
      </c>
      <c r="U197" s="6" t="s">
        <v>1418</v>
      </c>
      <c r="V197" s="6" t="s">
        <v>50</v>
      </c>
      <c r="W197" s="4" t="s">
        <v>1418</v>
      </c>
      <c r="X197" s="6" t="s">
        <v>1418</v>
      </c>
      <c r="Y197" s="4" t="s">
        <v>2006</v>
      </c>
      <c r="Z197" s="4" t="s">
        <v>2006</v>
      </c>
      <c r="AA197" s="20" t="str">
        <f t="shared" si="4"/>
        <v>NA</v>
      </c>
      <c r="AB197" s="6" t="s">
        <v>19</v>
      </c>
      <c r="AC197" s="5" t="s">
        <v>2091</v>
      </c>
      <c r="AD197" s="9">
        <v>0</v>
      </c>
      <c r="AE197" s="10">
        <v>0</v>
      </c>
      <c r="AF197" s="10">
        <v>0</v>
      </c>
      <c r="AG197" s="43">
        <v>0</v>
      </c>
      <c r="AH197" s="43">
        <v>0</v>
      </c>
      <c r="AI197" s="11">
        <v>994.5</v>
      </c>
      <c r="AJ197" s="11">
        <v>0</v>
      </c>
      <c r="AK197" s="11">
        <v>994.5</v>
      </c>
      <c r="AL197" s="6" t="s">
        <v>53</v>
      </c>
      <c r="AM197" s="21" t="s">
        <v>2269</v>
      </c>
      <c r="AN197" s="47">
        <v>0</v>
      </c>
      <c r="AO197" t="s">
        <v>28</v>
      </c>
    </row>
    <row r="198" spans="1:41" x14ac:dyDescent="0.25">
      <c r="A198" s="7">
        <v>3</v>
      </c>
      <c r="B198" s="7">
        <v>2622</v>
      </c>
      <c r="C198" s="4" t="s">
        <v>54</v>
      </c>
      <c r="D198" s="4" t="s">
        <v>55</v>
      </c>
      <c r="E198" s="4" t="s">
        <v>0</v>
      </c>
      <c r="F198" s="4" t="s">
        <v>28</v>
      </c>
      <c r="G198" s="4" t="s">
        <v>1</v>
      </c>
      <c r="H198" s="4" t="s">
        <v>4</v>
      </c>
      <c r="I198" s="4" t="s">
        <v>71</v>
      </c>
      <c r="J198" s="4" t="s">
        <v>2100</v>
      </c>
      <c r="K198" s="6" t="s">
        <v>379</v>
      </c>
      <c r="L198" s="6"/>
      <c r="M198" s="6" t="s">
        <v>2256</v>
      </c>
      <c r="N198" s="6" t="s">
        <v>1382</v>
      </c>
      <c r="O198" s="21" t="s">
        <v>2256</v>
      </c>
      <c r="P198" s="8"/>
      <c r="Q198" s="6" t="s">
        <v>2055</v>
      </c>
      <c r="R198" s="6">
        <v>0</v>
      </c>
      <c r="S198" s="6" t="s">
        <v>28</v>
      </c>
      <c r="T198" s="6" t="s">
        <v>1418</v>
      </c>
      <c r="U198" s="6" t="s">
        <v>1418</v>
      </c>
      <c r="V198" s="6" t="s">
        <v>50</v>
      </c>
      <c r="W198" s="4" t="s">
        <v>1418</v>
      </c>
      <c r="X198" s="6" t="s">
        <v>1418</v>
      </c>
      <c r="Y198" s="4" t="s">
        <v>2006</v>
      </c>
      <c r="Z198" s="4" t="s">
        <v>2006</v>
      </c>
      <c r="AA198" s="20" t="str">
        <f t="shared" si="4"/>
        <v>NA</v>
      </c>
      <c r="AB198" s="6" t="s">
        <v>19</v>
      </c>
      <c r="AC198" s="5" t="s">
        <v>2091</v>
      </c>
      <c r="AD198" s="9">
        <v>0</v>
      </c>
      <c r="AE198" s="10">
        <v>0</v>
      </c>
      <c r="AF198" s="10">
        <v>0</v>
      </c>
      <c r="AG198" s="43">
        <v>0</v>
      </c>
      <c r="AH198" s="43">
        <v>0</v>
      </c>
      <c r="AI198" s="11">
        <v>666027.27</v>
      </c>
      <c r="AJ198" s="11">
        <v>0</v>
      </c>
      <c r="AK198" s="11">
        <v>473242.8</v>
      </c>
      <c r="AL198" s="6" t="s">
        <v>53</v>
      </c>
      <c r="AM198" s="21" t="s">
        <v>2269</v>
      </c>
      <c r="AN198" s="47">
        <v>0</v>
      </c>
      <c r="AO198" t="s">
        <v>28</v>
      </c>
    </row>
    <row r="199" spans="1:41" x14ac:dyDescent="0.25">
      <c r="A199" s="7">
        <v>3</v>
      </c>
      <c r="B199" s="7">
        <v>2623</v>
      </c>
      <c r="C199" s="4" t="s">
        <v>54</v>
      </c>
      <c r="D199" s="4" t="s">
        <v>55</v>
      </c>
      <c r="E199" s="4" t="s">
        <v>0</v>
      </c>
      <c r="F199" s="4" t="s">
        <v>28</v>
      </c>
      <c r="G199" s="4" t="s">
        <v>1</v>
      </c>
      <c r="H199" s="4" t="s">
        <v>4</v>
      </c>
      <c r="I199" s="4" t="s">
        <v>71</v>
      </c>
      <c r="J199" s="4" t="s">
        <v>2100</v>
      </c>
      <c r="K199" s="6" t="s">
        <v>380</v>
      </c>
      <c r="L199" s="6"/>
      <c r="M199" s="6" t="s">
        <v>2256</v>
      </c>
      <c r="N199" s="6" t="s">
        <v>1382</v>
      </c>
      <c r="O199" s="21" t="s">
        <v>2256</v>
      </c>
      <c r="P199" s="8"/>
      <c r="Q199" s="6" t="s">
        <v>2055</v>
      </c>
      <c r="R199" s="6">
        <v>0</v>
      </c>
      <c r="S199" s="6" t="s">
        <v>28</v>
      </c>
      <c r="T199" s="6" t="s">
        <v>1418</v>
      </c>
      <c r="U199" s="6" t="s">
        <v>1418</v>
      </c>
      <c r="V199" s="6" t="s">
        <v>50</v>
      </c>
      <c r="W199" s="4" t="s">
        <v>1418</v>
      </c>
      <c r="X199" s="6" t="s">
        <v>1418</v>
      </c>
      <c r="Y199" s="4" t="s">
        <v>2006</v>
      </c>
      <c r="Z199" s="4" t="s">
        <v>2006</v>
      </c>
      <c r="AA199" s="20" t="str">
        <f t="shared" si="4"/>
        <v>NA</v>
      </c>
      <c r="AB199" s="6" t="s">
        <v>19</v>
      </c>
      <c r="AC199" s="5" t="s">
        <v>2091</v>
      </c>
      <c r="AD199" s="9">
        <v>0</v>
      </c>
      <c r="AE199" s="10">
        <v>0</v>
      </c>
      <c r="AF199" s="10">
        <v>0</v>
      </c>
      <c r="AG199" s="43">
        <v>0</v>
      </c>
      <c r="AH199" s="43">
        <v>0</v>
      </c>
      <c r="AI199" s="11">
        <v>486614.87</v>
      </c>
      <c r="AJ199" s="11">
        <v>0</v>
      </c>
      <c r="AK199" s="11">
        <v>254771.84</v>
      </c>
      <c r="AL199" s="6" t="s">
        <v>53</v>
      </c>
      <c r="AM199" s="21" t="s">
        <v>2269</v>
      </c>
      <c r="AN199" s="47">
        <v>0</v>
      </c>
      <c r="AO199" t="s">
        <v>28</v>
      </c>
    </row>
    <row r="200" spans="1:41" x14ac:dyDescent="0.25">
      <c r="A200" s="7">
        <v>3</v>
      </c>
      <c r="B200" s="7">
        <v>2624</v>
      </c>
      <c r="C200" s="4" t="s">
        <v>54</v>
      </c>
      <c r="D200" s="4" t="s">
        <v>55</v>
      </c>
      <c r="E200" s="4" t="s">
        <v>0</v>
      </c>
      <c r="F200" s="4" t="s">
        <v>28</v>
      </c>
      <c r="G200" s="4" t="s">
        <v>1</v>
      </c>
      <c r="H200" s="4" t="s">
        <v>4</v>
      </c>
      <c r="I200" s="4" t="s">
        <v>71</v>
      </c>
      <c r="J200" s="4" t="s">
        <v>2100</v>
      </c>
      <c r="K200" s="6" t="s">
        <v>381</v>
      </c>
      <c r="L200" s="6"/>
      <c r="M200" s="6" t="s">
        <v>2256</v>
      </c>
      <c r="N200" s="6" t="s">
        <v>1382</v>
      </c>
      <c r="O200" s="21" t="s">
        <v>2256</v>
      </c>
      <c r="P200" s="8"/>
      <c r="Q200" s="6" t="s">
        <v>2055</v>
      </c>
      <c r="R200" s="6">
        <v>0</v>
      </c>
      <c r="S200" s="6" t="s">
        <v>28</v>
      </c>
      <c r="T200" s="6" t="s">
        <v>1418</v>
      </c>
      <c r="U200" s="6" t="s">
        <v>1418</v>
      </c>
      <c r="V200" s="6" t="s">
        <v>50</v>
      </c>
      <c r="W200" s="4" t="s">
        <v>1418</v>
      </c>
      <c r="X200" s="6" t="s">
        <v>1418</v>
      </c>
      <c r="Y200" s="4" t="s">
        <v>2006</v>
      </c>
      <c r="Z200" s="4" t="s">
        <v>2006</v>
      </c>
      <c r="AA200" s="20" t="s">
        <v>2008</v>
      </c>
      <c r="AB200" s="6" t="s">
        <v>19</v>
      </c>
      <c r="AC200" s="5" t="s">
        <v>2091</v>
      </c>
      <c r="AD200" s="9">
        <v>0</v>
      </c>
      <c r="AE200" s="10">
        <v>0</v>
      </c>
      <c r="AF200" s="10">
        <v>0</v>
      </c>
      <c r="AG200" s="43">
        <v>150589.52999999994</v>
      </c>
      <c r="AH200" s="43">
        <v>47078.479999999996</v>
      </c>
      <c r="AI200" s="11">
        <v>171580.69</v>
      </c>
      <c r="AJ200" s="11">
        <v>0</v>
      </c>
      <c r="AK200" s="11">
        <v>68146.27</v>
      </c>
      <c r="AL200" s="6" t="s">
        <v>53</v>
      </c>
      <c r="AM200" s="21" t="s">
        <v>2269</v>
      </c>
      <c r="AN200" s="47">
        <v>0</v>
      </c>
      <c r="AO200" t="s">
        <v>53</v>
      </c>
    </row>
    <row r="201" spans="1:41" x14ac:dyDescent="0.25">
      <c r="A201" s="7">
        <v>3</v>
      </c>
      <c r="B201" s="7">
        <v>2625</v>
      </c>
      <c r="C201" s="4" t="s">
        <v>54</v>
      </c>
      <c r="D201" s="4" t="s">
        <v>55</v>
      </c>
      <c r="E201" s="4" t="s">
        <v>0</v>
      </c>
      <c r="F201" s="4" t="s">
        <v>28</v>
      </c>
      <c r="G201" s="4" t="s">
        <v>1</v>
      </c>
      <c r="H201" s="4" t="s">
        <v>4</v>
      </c>
      <c r="I201" s="4" t="s">
        <v>71</v>
      </c>
      <c r="J201" s="4" t="s">
        <v>2100</v>
      </c>
      <c r="K201" s="6" t="s">
        <v>382</v>
      </c>
      <c r="L201" s="6"/>
      <c r="M201" s="6" t="s">
        <v>2256</v>
      </c>
      <c r="N201" s="6" t="s">
        <v>1382</v>
      </c>
      <c r="O201" s="21" t="s">
        <v>2256</v>
      </c>
      <c r="P201" s="8"/>
      <c r="Q201" s="6" t="s">
        <v>2055</v>
      </c>
      <c r="R201" s="6">
        <v>0</v>
      </c>
      <c r="S201" s="6" t="s">
        <v>28</v>
      </c>
      <c r="T201" s="6" t="s">
        <v>1418</v>
      </c>
      <c r="U201" s="6" t="s">
        <v>1418</v>
      </c>
      <c r="V201" s="6" t="s">
        <v>50</v>
      </c>
      <c r="W201" s="4" t="s">
        <v>1418</v>
      </c>
      <c r="X201" s="6" t="s">
        <v>1418</v>
      </c>
      <c r="Y201" s="4" t="s">
        <v>2006</v>
      </c>
      <c r="Z201" s="4" t="s">
        <v>2006</v>
      </c>
      <c r="AA201" s="20" t="str">
        <f t="shared" si="4"/>
        <v>NA</v>
      </c>
      <c r="AB201" s="6" t="s">
        <v>19</v>
      </c>
      <c r="AC201" s="5" t="s">
        <v>2091</v>
      </c>
      <c r="AD201" s="9">
        <v>0</v>
      </c>
      <c r="AE201" s="10">
        <v>0</v>
      </c>
      <c r="AF201" s="10">
        <v>0</v>
      </c>
      <c r="AG201" s="43">
        <v>0</v>
      </c>
      <c r="AH201" s="43">
        <v>0</v>
      </c>
      <c r="AI201" s="11">
        <v>102000</v>
      </c>
      <c r="AJ201" s="11">
        <v>0</v>
      </c>
      <c r="AK201" s="11">
        <v>85000</v>
      </c>
      <c r="AL201" s="6" t="s">
        <v>53</v>
      </c>
      <c r="AM201" s="21" t="s">
        <v>2269</v>
      </c>
      <c r="AN201" s="47">
        <v>0</v>
      </c>
      <c r="AO201" t="s">
        <v>28</v>
      </c>
    </row>
    <row r="202" spans="1:41" x14ac:dyDescent="0.25">
      <c r="A202" s="7">
        <v>3</v>
      </c>
      <c r="B202" s="7">
        <v>2627</v>
      </c>
      <c r="C202" s="4" t="s">
        <v>54</v>
      </c>
      <c r="D202" s="4" t="s">
        <v>55</v>
      </c>
      <c r="E202" s="4" t="s">
        <v>0</v>
      </c>
      <c r="F202" s="4" t="s">
        <v>28</v>
      </c>
      <c r="G202" s="4" t="s">
        <v>1</v>
      </c>
      <c r="H202" s="4" t="s">
        <v>4</v>
      </c>
      <c r="I202" s="4" t="s">
        <v>202</v>
      </c>
      <c r="J202" s="4" t="s">
        <v>2100</v>
      </c>
      <c r="K202" s="6" t="s">
        <v>383</v>
      </c>
      <c r="L202" s="6"/>
      <c r="M202" s="6" t="s">
        <v>2256</v>
      </c>
      <c r="N202" s="6" t="s">
        <v>1382</v>
      </c>
      <c r="O202" s="21" t="s">
        <v>2256</v>
      </c>
      <c r="P202" s="8"/>
      <c r="Q202" s="6" t="s">
        <v>2055</v>
      </c>
      <c r="R202" s="6">
        <v>0</v>
      </c>
      <c r="S202" s="6" t="s">
        <v>28</v>
      </c>
      <c r="T202" s="6" t="s">
        <v>1418</v>
      </c>
      <c r="U202" s="6" t="s">
        <v>1418</v>
      </c>
      <c r="V202" s="6" t="s">
        <v>50</v>
      </c>
      <c r="W202" s="4" t="s">
        <v>1418</v>
      </c>
      <c r="X202" s="6" t="s">
        <v>1418</v>
      </c>
      <c r="Y202" s="4" t="s">
        <v>2006</v>
      </c>
      <c r="Z202" s="4" t="s">
        <v>2006</v>
      </c>
      <c r="AA202" s="20" t="str">
        <f t="shared" si="4"/>
        <v>NA</v>
      </c>
      <c r="AB202" s="6" t="s">
        <v>19</v>
      </c>
      <c r="AC202" s="5" t="s">
        <v>2085</v>
      </c>
      <c r="AD202" s="9">
        <v>0</v>
      </c>
      <c r="AE202" s="10">
        <v>0</v>
      </c>
      <c r="AF202" s="10">
        <v>0</v>
      </c>
      <c r="AG202" s="43">
        <v>0</v>
      </c>
      <c r="AH202" s="43">
        <v>0</v>
      </c>
      <c r="AI202" s="11">
        <v>11896.57</v>
      </c>
      <c r="AJ202" s="11">
        <v>0</v>
      </c>
      <c r="AK202" s="11">
        <v>11077.13</v>
      </c>
      <c r="AL202" s="6" t="s">
        <v>53</v>
      </c>
      <c r="AM202" s="21" t="s">
        <v>2269</v>
      </c>
      <c r="AN202" s="47">
        <v>0</v>
      </c>
      <c r="AO202" t="s">
        <v>28</v>
      </c>
    </row>
    <row r="203" spans="1:41" x14ac:dyDescent="0.25">
      <c r="A203" s="7">
        <v>3</v>
      </c>
      <c r="B203" s="7">
        <v>2628</v>
      </c>
      <c r="C203" s="4" t="s">
        <v>54</v>
      </c>
      <c r="D203" s="4" t="s">
        <v>55</v>
      </c>
      <c r="E203" s="4" t="s">
        <v>0</v>
      </c>
      <c r="F203" s="4" t="s">
        <v>28</v>
      </c>
      <c r="G203" s="4" t="s">
        <v>1</v>
      </c>
      <c r="H203" s="4" t="s">
        <v>4</v>
      </c>
      <c r="I203" s="4" t="s">
        <v>202</v>
      </c>
      <c r="J203" s="4" t="s">
        <v>2100</v>
      </c>
      <c r="K203" s="6" t="s">
        <v>384</v>
      </c>
      <c r="L203" s="6"/>
      <c r="M203" s="6" t="s">
        <v>2256</v>
      </c>
      <c r="N203" s="6" t="s">
        <v>1382</v>
      </c>
      <c r="O203" s="21" t="s">
        <v>2256</v>
      </c>
      <c r="P203" s="8"/>
      <c r="Q203" s="6" t="s">
        <v>2055</v>
      </c>
      <c r="R203" s="6">
        <v>0</v>
      </c>
      <c r="S203" s="6" t="s">
        <v>28</v>
      </c>
      <c r="T203" s="6" t="s">
        <v>1418</v>
      </c>
      <c r="U203" s="6" t="s">
        <v>1418</v>
      </c>
      <c r="V203" s="6" t="s">
        <v>50</v>
      </c>
      <c r="W203" s="4" t="s">
        <v>1418</v>
      </c>
      <c r="X203" s="6" t="s">
        <v>1418</v>
      </c>
      <c r="Y203" s="4" t="s">
        <v>2006</v>
      </c>
      <c r="Z203" s="4" t="s">
        <v>2006</v>
      </c>
      <c r="AA203" s="20" t="str">
        <f t="shared" si="4"/>
        <v>NA</v>
      </c>
      <c r="AB203" s="6" t="s">
        <v>19</v>
      </c>
      <c r="AC203" s="5" t="s">
        <v>2085</v>
      </c>
      <c r="AD203" s="9">
        <v>0</v>
      </c>
      <c r="AE203" s="10">
        <v>0</v>
      </c>
      <c r="AF203" s="10">
        <v>0</v>
      </c>
      <c r="AG203" s="43">
        <v>0</v>
      </c>
      <c r="AH203" s="43">
        <v>0</v>
      </c>
      <c r="AI203" s="11">
        <v>72704.73</v>
      </c>
      <c r="AJ203" s="11">
        <v>0</v>
      </c>
      <c r="AK203" s="11">
        <v>64000.37</v>
      </c>
      <c r="AL203" s="6" t="s">
        <v>53</v>
      </c>
      <c r="AM203" s="21" t="s">
        <v>2269</v>
      </c>
      <c r="AN203" s="47">
        <v>0</v>
      </c>
      <c r="AO203" t="s">
        <v>28</v>
      </c>
    </row>
    <row r="204" spans="1:41" x14ac:dyDescent="0.25">
      <c r="A204" s="7">
        <v>3</v>
      </c>
      <c r="B204" s="7">
        <v>2629</v>
      </c>
      <c r="C204" s="4" t="s">
        <v>54</v>
      </c>
      <c r="D204" s="4" t="s">
        <v>55</v>
      </c>
      <c r="E204" s="4" t="s">
        <v>0</v>
      </c>
      <c r="F204" s="4" t="s">
        <v>28</v>
      </c>
      <c r="G204" s="4" t="s">
        <v>1</v>
      </c>
      <c r="H204" s="4" t="s">
        <v>4</v>
      </c>
      <c r="I204" s="4" t="s">
        <v>202</v>
      </c>
      <c r="J204" s="4" t="s">
        <v>2100</v>
      </c>
      <c r="K204" s="6" t="s">
        <v>385</v>
      </c>
      <c r="L204" s="6"/>
      <c r="M204" s="6" t="s">
        <v>2256</v>
      </c>
      <c r="N204" s="6" t="s">
        <v>1382</v>
      </c>
      <c r="O204" s="21" t="s">
        <v>2256</v>
      </c>
      <c r="P204" s="8"/>
      <c r="Q204" s="6" t="s">
        <v>2055</v>
      </c>
      <c r="R204" s="6">
        <v>0</v>
      </c>
      <c r="S204" s="6" t="s">
        <v>28</v>
      </c>
      <c r="T204" s="6" t="s">
        <v>1418</v>
      </c>
      <c r="U204" s="6" t="s">
        <v>1418</v>
      </c>
      <c r="V204" s="6" t="s">
        <v>50</v>
      </c>
      <c r="W204" s="4" t="s">
        <v>1418</v>
      </c>
      <c r="X204" s="6" t="s">
        <v>1418</v>
      </c>
      <c r="Y204" s="4" t="s">
        <v>2006</v>
      </c>
      <c r="Z204" s="4" t="s">
        <v>2006</v>
      </c>
      <c r="AA204" s="20" t="str">
        <f t="shared" si="4"/>
        <v>NA</v>
      </c>
      <c r="AB204" s="6" t="s">
        <v>19</v>
      </c>
      <c r="AC204" s="5" t="s">
        <v>2085</v>
      </c>
      <c r="AD204" s="9">
        <v>0</v>
      </c>
      <c r="AE204" s="10">
        <v>0</v>
      </c>
      <c r="AF204" s="10">
        <v>0</v>
      </c>
      <c r="AG204" s="43">
        <v>0</v>
      </c>
      <c r="AH204" s="43">
        <v>0</v>
      </c>
      <c r="AI204" s="11">
        <v>110378.98</v>
      </c>
      <c r="AJ204" s="11">
        <v>0</v>
      </c>
      <c r="AK204" s="11">
        <v>62569.960000000006</v>
      </c>
      <c r="AL204" s="6" t="s">
        <v>53</v>
      </c>
      <c r="AM204" s="21" t="s">
        <v>2269</v>
      </c>
      <c r="AN204" s="47">
        <v>0</v>
      </c>
      <c r="AO204" t="s">
        <v>28</v>
      </c>
    </row>
    <row r="205" spans="1:41" x14ac:dyDescent="0.25">
      <c r="A205" s="7">
        <v>3</v>
      </c>
      <c r="B205" s="7">
        <v>2631</v>
      </c>
      <c r="C205" s="4" t="s">
        <v>54</v>
      </c>
      <c r="D205" s="4" t="s">
        <v>55</v>
      </c>
      <c r="E205" s="4" t="s">
        <v>0</v>
      </c>
      <c r="F205" s="4" t="s">
        <v>28</v>
      </c>
      <c r="G205" s="4" t="s">
        <v>1</v>
      </c>
      <c r="H205" s="4" t="s">
        <v>4</v>
      </c>
      <c r="I205" s="4" t="s">
        <v>202</v>
      </c>
      <c r="J205" s="4" t="s">
        <v>2100</v>
      </c>
      <c r="K205" s="6" t="s">
        <v>386</v>
      </c>
      <c r="L205" s="6"/>
      <c r="M205" s="6" t="s">
        <v>2256</v>
      </c>
      <c r="N205" s="6" t="s">
        <v>1382</v>
      </c>
      <c r="O205" s="21" t="s">
        <v>2256</v>
      </c>
      <c r="P205" s="8"/>
      <c r="Q205" s="6" t="s">
        <v>2055</v>
      </c>
      <c r="R205" s="6">
        <v>0</v>
      </c>
      <c r="S205" s="6" t="s">
        <v>28</v>
      </c>
      <c r="T205" s="6" t="s">
        <v>1418</v>
      </c>
      <c r="U205" s="6" t="s">
        <v>1418</v>
      </c>
      <c r="V205" s="6" t="s">
        <v>50</v>
      </c>
      <c r="W205" s="4" t="s">
        <v>1418</v>
      </c>
      <c r="X205" s="6" t="s">
        <v>1418</v>
      </c>
      <c r="Y205" s="4" t="s">
        <v>2006</v>
      </c>
      <c r="Z205" s="4" t="s">
        <v>2006</v>
      </c>
      <c r="AA205" s="20" t="str">
        <f t="shared" si="4"/>
        <v>NA</v>
      </c>
      <c r="AB205" s="6" t="s">
        <v>19</v>
      </c>
      <c r="AC205" s="5" t="s">
        <v>2085</v>
      </c>
      <c r="AD205" s="9">
        <v>0</v>
      </c>
      <c r="AE205" s="10">
        <v>0</v>
      </c>
      <c r="AF205" s="10">
        <v>0</v>
      </c>
      <c r="AG205" s="43">
        <v>0</v>
      </c>
      <c r="AH205" s="43">
        <v>0</v>
      </c>
      <c r="AI205" s="11">
        <v>1207.5</v>
      </c>
      <c r="AJ205" s="11">
        <v>0</v>
      </c>
      <c r="AK205" s="11">
        <v>962.5</v>
      </c>
      <c r="AL205" s="6" t="s">
        <v>53</v>
      </c>
      <c r="AM205" s="21" t="s">
        <v>2269</v>
      </c>
      <c r="AN205" s="47">
        <v>0</v>
      </c>
      <c r="AO205" t="s">
        <v>28</v>
      </c>
    </row>
    <row r="206" spans="1:41" x14ac:dyDescent="0.25">
      <c r="A206" s="7">
        <v>3</v>
      </c>
      <c r="B206" s="7">
        <v>2632</v>
      </c>
      <c r="C206" s="4" t="s">
        <v>54</v>
      </c>
      <c r="D206" s="4" t="s">
        <v>55</v>
      </c>
      <c r="E206" s="4" t="s">
        <v>0</v>
      </c>
      <c r="F206" s="4" t="s">
        <v>28</v>
      </c>
      <c r="G206" s="4" t="s">
        <v>1</v>
      </c>
      <c r="H206" s="4" t="s">
        <v>4</v>
      </c>
      <c r="I206" s="4" t="s">
        <v>202</v>
      </c>
      <c r="J206" s="4" t="s">
        <v>2100</v>
      </c>
      <c r="K206" s="6" t="s">
        <v>387</v>
      </c>
      <c r="L206" s="6"/>
      <c r="M206" s="6" t="s">
        <v>2256</v>
      </c>
      <c r="N206" s="6" t="s">
        <v>1382</v>
      </c>
      <c r="O206" s="21" t="s">
        <v>2256</v>
      </c>
      <c r="P206" s="8"/>
      <c r="Q206" s="6" t="s">
        <v>2055</v>
      </c>
      <c r="R206" s="6">
        <v>0</v>
      </c>
      <c r="S206" s="6" t="s">
        <v>28</v>
      </c>
      <c r="T206" s="6" t="s">
        <v>1418</v>
      </c>
      <c r="U206" s="6" t="s">
        <v>1418</v>
      </c>
      <c r="V206" s="6" t="s">
        <v>50</v>
      </c>
      <c r="W206" s="4" t="s">
        <v>1418</v>
      </c>
      <c r="X206" s="6" t="s">
        <v>1418</v>
      </c>
      <c r="Y206" s="4" t="s">
        <v>2006</v>
      </c>
      <c r="Z206" s="4" t="s">
        <v>2006</v>
      </c>
      <c r="AA206" s="20" t="s">
        <v>2008</v>
      </c>
      <c r="AB206" s="6" t="s">
        <v>19</v>
      </c>
      <c r="AC206" s="5" t="s">
        <v>2085</v>
      </c>
      <c r="AD206" s="9">
        <v>0</v>
      </c>
      <c r="AE206" s="10">
        <v>0</v>
      </c>
      <c r="AF206" s="10">
        <v>0</v>
      </c>
      <c r="AG206" s="43">
        <v>182346.13</v>
      </c>
      <c r="AH206" s="43">
        <v>78197.010000000009</v>
      </c>
      <c r="AI206" s="11">
        <v>645282.75</v>
      </c>
      <c r="AJ206" s="11">
        <v>0</v>
      </c>
      <c r="AK206" s="11">
        <v>372337.13</v>
      </c>
      <c r="AL206" s="6" t="s">
        <v>53</v>
      </c>
      <c r="AM206" s="21" t="s">
        <v>2269</v>
      </c>
      <c r="AN206" s="47">
        <v>21191.559999999998</v>
      </c>
      <c r="AO206" t="s">
        <v>53</v>
      </c>
    </row>
    <row r="207" spans="1:41" x14ac:dyDescent="0.25">
      <c r="A207" s="7">
        <v>3</v>
      </c>
      <c r="B207" s="7">
        <v>2635</v>
      </c>
      <c r="C207" s="4" t="s">
        <v>54</v>
      </c>
      <c r="D207" s="4" t="s">
        <v>55</v>
      </c>
      <c r="E207" s="4" t="s">
        <v>0</v>
      </c>
      <c r="F207" s="4" t="s">
        <v>28</v>
      </c>
      <c r="G207" s="4" t="s">
        <v>1</v>
      </c>
      <c r="H207" s="4" t="s">
        <v>4</v>
      </c>
      <c r="I207" s="4" t="s">
        <v>202</v>
      </c>
      <c r="J207" s="4" t="s">
        <v>2100</v>
      </c>
      <c r="K207" s="6" t="s">
        <v>388</v>
      </c>
      <c r="L207" s="6"/>
      <c r="M207" s="6" t="s">
        <v>2256</v>
      </c>
      <c r="N207" s="6" t="s">
        <v>1382</v>
      </c>
      <c r="O207" s="21" t="s">
        <v>2256</v>
      </c>
      <c r="P207" s="8"/>
      <c r="Q207" s="6" t="s">
        <v>2055</v>
      </c>
      <c r="R207" s="6">
        <v>0</v>
      </c>
      <c r="S207" s="6" t="s">
        <v>28</v>
      </c>
      <c r="T207" s="6" t="s">
        <v>1418</v>
      </c>
      <c r="U207" s="6" t="s">
        <v>1418</v>
      </c>
      <c r="V207" s="6" t="s">
        <v>50</v>
      </c>
      <c r="W207" s="4" t="s">
        <v>1418</v>
      </c>
      <c r="X207" s="6" t="s">
        <v>1418</v>
      </c>
      <c r="Y207" s="4" t="s">
        <v>2006</v>
      </c>
      <c r="Z207" s="4" t="s">
        <v>2006</v>
      </c>
      <c r="AA207" s="20" t="str">
        <f t="shared" si="4"/>
        <v>NA</v>
      </c>
      <c r="AB207" s="6" t="s">
        <v>19</v>
      </c>
      <c r="AC207" s="5" t="s">
        <v>2085</v>
      </c>
      <c r="AD207" s="9">
        <v>0</v>
      </c>
      <c r="AE207" s="10">
        <v>0</v>
      </c>
      <c r="AF207" s="10">
        <v>0</v>
      </c>
      <c r="AG207" s="43">
        <v>0</v>
      </c>
      <c r="AH207" s="43">
        <v>0</v>
      </c>
      <c r="AI207" s="11">
        <v>442248.65</v>
      </c>
      <c r="AJ207" s="11">
        <v>0</v>
      </c>
      <c r="AK207" s="11">
        <v>195279.33000000002</v>
      </c>
      <c r="AL207" s="6" t="s">
        <v>53</v>
      </c>
      <c r="AM207" s="21" t="s">
        <v>2269</v>
      </c>
      <c r="AN207" s="47">
        <v>0</v>
      </c>
      <c r="AO207" t="s">
        <v>28</v>
      </c>
    </row>
    <row r="208" spans="1:41" x14ac:dyDescent="0.25">
      <c r="A208" s="7">
        <v>3</v>
      </c>
      <c r="B208" s="7">
        <v>2638</v>
      </c>
      <c r="C208" s="4" t="s">
        <v>54</v>
      </c>
      <c r="D208" s="4" t="s">
        <v>55</v>
      </c>
      <c r="E208" s="4" t="s">
        <v>0</v>
      </c>
      <c r="F208" s="4" t="s">
        <v>28</v>
      </c>
      <c r="G208" s="4" t="s">
        <v>1</v>
      </c>
      <c r="H208" s="4" t="s">
        <v>4</v>
      </c>
      <c r="I208" s="4" t="s">
        <v>72</v>
      </c>
      <c r="J208" s="4" t="s">
        <v>2100</v>
      </c>
      <c r="K208" s="6" t="s">
        <v>389</v>
      </c>
      <c r="L208" s="6"/>
      <c r="M208" s="6" t="s">
        <v>2256</v>
      </c>
      <c r="N208" s="6" t="s">
        <v>1382</v>
      </c>
      <c r="O208" s="21" t="s">
        <v>2256</v>
      </c>
      <c r="P208" s="8"/>
      <c r="Q208" s="6" t="s">
        <v>2055</v>
      </c>
      <c r="R208" s="6">
        <v>0</v>
      </c>
      <c r="S208" s="6" t="s">
        <v>28</v>
      </c>
      <c r="T208" s="6" t="s">
        <v>1418</v>
      </c>
      <c r="U208" s="6" t="s">
        <v>1418</v>
      </c>
      <c r="V208" s="6" t="s">
        <v>50</v>
      </c>
      <c r="W208" s="4" t="s">
        <v>1418</v>
      </c>
      <c r="X208" s="6" t="s">
        <v>1418</v>
      </c>
      <c r="Y208" s="4" t="s">
        <v>2006</v>
      </c>
      <c r="Z208" s="4" t="s">
        <v>2006</v>
      </c>
      <c r="AA208" s="20" t="str">
        <f t="shared" si="4"/>
        <v>NA</v>
      </c>
      <c r="AB208" s="6" t="s">
        <v>19</v>
      </c>
      <c r="AC208" s="5" t="s">
        <v>2089</v>
      </c>
      <c r="AD208" s="9">
        <v>0</v>
      </c>
      <c r="AE208" s="10">
        <v>0</v>
      </c>
      <c r="AF208" s="10">
        <v>0</v>
      </c>
      <c r="AG208" s="43">
        <v>0</v>
      </c>
      <c r="AH208" s="43">
        <v>0</v>
      </c>
      <c r="AI208" s="11">
        <v>23611.279999999999</v>
      </c>
      <c r="AJ208" s="11">
        <v>0</v>
      </c>
      <c r="AK208" s="11">
        <v>5960.2900000000009</v>
      </c>
      <c r="AL208" s="6" t="s">
        <v>53</v>
      </c>
      <c r="AM208" s="21" t="s">
        <v>2269</v>
      </c>
      <c r="AN208" s="47">
        <v>0</v>
      </c>
      <c r="AO208" t="s">
        <v>28</v>
      </c>
    </row>
    <row r="209" spans="1:41" x14ac:dyDescent="0.25">
      <c r="A209" s="7">
        <v>3</v>
      </c>
      <c r="B209" s="7">
        <v>2639</v>
      </c>
      <c r="C209" s="4" t="s">
        <v>54</v>
      </c>
      <c r="D209" s="4" t="s">
        <v>55</v>
      </c>
      <c r="E209" s="4" t="s">
        <v>0</v>
      </c>
      <c r="F209" s="4" t="s">
        <v>28</v>
      </c>
      <c r="G209" s="4" t="s">
        <v>1</v>
      </c>
      <c r="H209" s="4" t="s">
        <v>4</v>
      </c>
      <c r="I209" s="4" t="s">
        <v>72</v>
      </c>
      <c r="J209" s="4" t="s">
        <v>2100</v>
      </c>
      <c r="K209" s="6" t="s">
        <v>390</v>
      </c>
      <c r="L209" s="6"/>
      <c r="M209" s="6" t="s">
        <v>2256</v>
      </c>
      <c r="N209" s="6" t="s">
        <v>1382</v>
      </c>
      <c r="O209" s="21" t="s">
        <v>2256</v>
      </c>
      <c r="P209" s="8"/>
      <c r="Q209" s="6" t="s">
        <v>2055</v>
      </c>
      <c r="R209" s="6">
        <v>0</v>
      </c>
      <c r="S209" s="6" t="s">
        <v>28</v>
      </c>
      <c r="T209" s="6" t="s">
        <v>1418</v>
      </c>
      <c r="U209" s="6" t="s">
        <v>1418</v>
      </c>
      <c r="V209" s="6" t="s">
        <v>50</v>
      </c>
      <c r="W209" s="4" t="s">
        <v>1418</v>
      </c>
      <c r="X209" s="6" t="s">
        <v>1418</v>
      </c>
      <c r="Y209" s="4" t="s">
        <v>2006</v>
      </c>
      <c r="Z209" s="4" t="s">
        <v>2006</v>
      </c>
      <c r="AA209" s="20" t="str">
        <f t="shared" si="4"/>
        <v>NA</v>
      </c>
      <c r="AB209" s="6" t="s">
        <v>19</v>
      </c>
      <c r="AC209" s="5" t="s">
        <v>2089</v>
      </c>
      <c r="AD209" s="9">
        <v>0</v>
      </c>
      <c r="AE209" s="10">
        <v>0</v>
      </c>
      <c r="AF209" s="10">
        <v>0</v>
      </c>
      <c r="AG209" s="43">
        <v>0</v>
      </c>
      <c r="AH209" s="43">
        <v>0</v>
      </c>
      <c r="AI209" s="11">
        <v>196794.53</v>
      </c>
      <c r="AJ209" s="11">
        <v>0</v>
      </c>
      <c r="AK209" s="11">
        <v>61168.35</v>
      </c>
      <c r="AL209" s="6" t="s">
        <v>53</v>
      </c>
      <c r="AM209" s="21" t="s">
        <v>2269</v>
      </c>
      <c r="AN209" s="47">
        <v>0</v>
      </c>
      <c r="AO209" t="s">
        <v>28</v>
      </c>
    </row>
    <row r="210" spans="1:41" x14ac:dyDescent="0.25">
      <c r="A210" s="7">
        <v>3</v>
      </c>
      <c r="B210" s="7">
        <v>2640</v>
      </c>
      <c r="C210" s="4" t="s">
        <v>54</v>
      </c>
      <c r="D210" s="4" t="s">
        <v>55</v>
      </c>
      <c r="E210" s="4" t="s">
        <v>0</v>
      </c>
      <c r="F210" s="4" t="s">
        <v>28</v>
      </c>
      <c r="G210" s="4" t="s">
        <v>1</v>
      </c>
      <c r="H210" s="4" t="s">
        <v>4</v>
      </c>
      <c r="I210" s="4" t="s">
        <v>72</v>
      </c>
      <c r="J210" s="4" t="s">
        <v>2100</v>
      </c>
      <c r="K210" s="6" t="s">
        <v>391</v>
      </c>
      <c r="L210" s="6"/>
      <c r="M210" s="6" t="s">
        <v>2256</v>
      </c>
      <c r="N210" s="6" t="s">
        <v>1382</v>
      </c>
      <c r="O210" s="21" t="s">
        <v>2256</v>
      </c>
      <c r="P210" s="8"/>
      <c r="Q210" s="6" t="s">
        <v>2055</v>
      </c>
      <c r="R210" s="6">
        <v>0</v>
      </c>
      <c r="S210" s="6" t="s">
        <v>28</v>
      </c>
      <c r="T210" s="6" t="s">
        <v>1418</v>
      </c>
      <c r="U210" s="6" t="s">
        <v>1418</v>
      </c>
      <c r="V210" s="6" t="s">
        <v>50</v>
      </c>
      <c r="W210" s="4" t="s">
        <v>1418</v>
      </c>
      <c r="X210" s="6" t="s">
        <v>1418</v>
      </c>
      <c r="Y210" s="4" t="s">
        <v>2006</v>
      </c>
      <c r="Z210" s="4" t="s">
        <v>2006</v>
      </c>
      <c r="AA210" s="20" t="str">
        <f t="shared" si="4"/>
        <v>NA</v>
      </c>
      <c r="AB210" s="6" t="s">
        <v>19</v>
      </c>
      <c r="AC210" s="5" t="s">
        <v>2089</v>
      </c>
      <c r="AD210" s="9">
        <v>0</v>
      </c>
      <c r="AE210" s="10">
        <v>0</v>
      </c>
      <c r="AF210" s="10">
        <v>0</v>
      </c>
      <c r="AG210" s="43">
        <v>0</v>
      </c>
      <c r="AH210" s="43">
        <v>0</v>
      </c>
      <c r="AI210" s="11">
        <v>105999.14</v>
      </c>
      <c r="AJ210" s="11">
        <v>0</v>
      </c>
      <c r="AK210" s="11">
        <v>77090.28</v>
      </c>
      <c r="AL210" s="6" t="s">
        <v>53</v>
      </c>
      <c r="AM210" s="21" t="s">
        <v>2269</v>
      </c>
      <c r="AN210" s="47">
        <v>0</v>
      </c>
      <c r="AO210" t="s">
        <v>28</v>
      </c>
    </row>
    <row r="211" spans="1:41" x14ac:dyDescent="0.25">
      <c r="A211" s="7">
        <v>3</v>
      </c>
      <c r="B211" s="7">
        <v>2643</v>
      </c>
      <c r="C211" s="4" t="s">
        <v>54</v>
      </c>
      <c r="D211" s="4" t="s">
        <v>55</v>
      </c>
      <c r="E211" s="4" t="s">
        <v>0</v>
      </c>
      <c r="F211" s="4" t="s">
        <v>28</v>
      </c>
      <c r="G211" s="4" t="s">
        <v>1</v>
      </c>
      <c r="H211" s="4" t="s">
        <v>4</v>
      </c>
      <c r="I211" s="4" t="s">
        <v>72</v>
      </c>
      <c r="J211" s="4" t="s">
        <v>2100</v>
      </c>
      <c r="K211" s="6" t="s">
        <v>392</v>
      </c>
      <c r="L211" s="6"/>
      <c r="M211" s="6" t="s">
        <v>2256</v>
      </c>
      <c r="N211" s="6" t="s">
        <v>1382</v>
      </c>
      <c r="O211" s="21" t="s">
        <v>2256</v>
      </c>
      <c r="P211" s="8"/>
      <c r="Q211" s="6" t="s">
        <v>2055</v>
      </c>
      <c r="R211" s="6">
        <v>0</v>
      </c>
      <c r="S211" s="6" t="s">
        <v>28</v>
      </c>
      <c r="T211" s="6" t="s">
        <v>1418</v>
      </c>
      <c r="U211" s="6" t="s">
        <v>1418</v>
      </c>
      <c r="V211" s="6" t="s">
        <v>50</v>
      </c>
      <c r="W211" s="4" t="s">
        <v>1418</v>
      </c>
      <c r="X211" s="6" t="s">
        <v>1418</v>
      </c>
      <c r="Y211" s="4" t="s">
        <v>2006</v>
      </c>
      <c r="Z211" s="4" t="s">
        <v>2006</v>
      </c>
      <c r="AA211" s="20" t="s">
        <v>2008</v>
      </c>
      <c r="AB211" s="6" t="s">
        <v>19</v>
      </c>
      <c r="AC211" s="5" t="s">
        <v>2089</v>
      </c>
      <c r="AD211" s="9">
        <v>0</v>
      </c>
      <c r="AE211" s="10">
        <v>0</v>
      </c>
      <c r="AF211" s="10">
        <v>0</v>
      </c>
      <c r="AG211" s="43">
        <v>38278.770000000004</v>
      </c>
      <c r="AH211" s="43">
        <v>5599.17</v>
      </c>
      <c r="AI211" s="11">
        <v>667844.32999999996</v>
      </c>
      <c r="AJ211" s="11">
        <v>0</v>
      </c>
      <c r="AK211" s="11">
        <v>265220.77999999997</v>
      </c>
      <c r="AL211" s="6" t="s">
        <v>53</v>
      </c>
      <c r="AM211" s="21" t="s">
        <v>2269</v>
      </c>
      <c r="AN211" s="47">
        <v>2178.2399999999998</v>
      </c>
      <c r="AO211" t="s">
        <v>53</v>
      </c>
    </row>
    <row r="212" spans="1:41" x14ac:dyDescent="0.25">
      <c r="A212" s="7">
        <v>3</v>
      </c>
      <c r="B212" s="7">
        <v>2644</v>
      </c>
      <c r="C212" s="4" t="s">
        <v>54</v>
      </c>
      <c r="D212" s="4" t="s">
        <v>55</v>
      </c>
      <c r="E212" s="4" t="s">
        <v>0</v>
      </c>
      <c r="F212" s="4" t="s">
        <v>28</v>
      </c>
      <c r="G212" s="4" t="s">
        <v>1</v>
      </c>
      <c r="H212" s="4" t="s">
        <v>4</v>
      </c>
      <c r="I212" s="4" t="s">
        <v>72</v>
      </c>
      <c r="J212" s="4" t="s">
        <v>2100</v>
      </c>
      <c r="K212" s="6" t="s">
        <v>393</v>
      </c>
      <c r="L212" s="6"/>
      <c r="M212" s="6" t="s">
        <v>2256</v>
      </c>
      <c r="N212" s="6" t="s">
        <v>1382</v>
      </c>
      <c r="O212" s="21" t="s">
        <v>2256</v>
      </c>
      <c r="P212" s="8"/>
      <c r="Q212" s="6" t="s">
        <v>2055</v>
      </c>
      <c r="R212" s="6">
        <v>0</v>
      </c>
      <c r="S212" s="6" t="s">
        <v>28</v>
      </c>
      <c r="T212" s="6" t="s">
        <v>1418</v>
      </c>
      <c r="U212" s="6" t="s">
        <v>1418</v>
      </c>
      <c r="V212" s="6" t="s">
        <v>50</v>
      </c>
      <c r="W212" s="4" t="s">
        <v>1418</v>
      </c>
      <c r="X212" s="6" t="s">
        <v>1418</v>
      </c>
      <c r="Y212" s="4" t="s">
        <v>2006</v>
      </c>
      <c r="Z212" s="4" t="s">
        <v>2006</v>
      </c>
      <c r="AA212" s="20" t="str">
        <f t="shared" si="4"/>
        <v>NA</v>
      </c>
      <c r="AB212" s="6" t="s">
        <v>19</v>
      </c>
      <c r="AC212" s="5" t="s">
        <v>2089</v>
      </c>
      <c r="AD212" s="9">
        <v>0</v>
      </c>
      <c r="AE212" s="10">
        <v>0</v>
      </c>
      <c r="AF212" s="10">
        <v>0</v>
      </c>
      <c r="AG212" s="43">
        <v>0</v>
      </c>
      <c r="AH212" s="43">
        <v>0</v>
      </c>
      <c r="AI212" s="11">
        <v>2386.88</v>
      </c>
      <c r="AJ212" s="11">
        <v>0</v>
      </c>
      <c r="AK212" s="11">
        <v>2386.88</v>
      </c>
      <c r="AL212" s="6" t="s">
        <v>53</v>
      </c>
      <c r="AM212" s="21" t="s">
        <v>2269</v>
      </c>
      <c r="AN212" s="47">
        <v>0</v>
      </c>
      <c r="AO212" t="s">
        <v>28</v>
      </c>
    </row>
    <row r="213" spans="1:41" x14ac:dyDescent="0.25">
      <c r="A213" s="7">
        <v>3</v>
      </c>
      <c r="B213" s="7">
        <v>2645</v>
      </c>
      <c r="C213" s="4" t="s">
        <v>54</v>
      </c>
      <c r="D213" s="4" t="s">
        <v>55</v>
      </c>
      <c r="E213" s="4" t="s">
        <v>0</v>
      </c>
      <c r="F213" s="4" t="s">
        <v>28</v>
      </c>
      <c r="G213" s="4" t="s">
        <v>1</v>
      </c>
      <c r="H213" s="4" t="s">
        <v>4</v>
      </c>
      <c r="I213" s="4" t="s">
        <v>72</v>
      </c>
      <c r="J213" s="4" t="s">
        <v>2100</v>
      </c>
      <c r="K213" s="6" t="s">
        <v>394</v>
      </c>
      <c r="L213" s="6"/>
      <c r="M213" s="6" t="s">
        <v>2256</v>
      </c>
      <c r="N213" s="6" t="s">
        <v>1382</v>
      </c>
      <c r="O213" s="21" t="s">
        <v>2256</v>
      </c>
      <c r="P213" s="8"/>
      <c r="Q213" s="6" t="s">
        <v>2055</v>
      </c>
      <c r="R213" s="6">
        <v>0</v>
      </c>
      <c r="S213" s="6" t="s">
        <v>28</v>
      </c>
      <c r="T213" s="6" t="s">
        <v>1418</v>
      </c>
      <c r="U213" s="6" t="s">
        <v>1418</v>
      </c>
      <c r="V213" s="6" t="s">
        <v>50</v>
      </c>
      <c r="W213" s="4" t="s">
        <v>1418</v>
      </c>
      <c r="X213" s="6" t="s">
        <v>1418</v>
      </c>
      <c r="Y213" s="4" t="s">
        <v>2006</v>
      </c>
      <c r="Z213" s="4" t="s">
        <v>2006</v>
      </c>
      <c r="AA213" s="20" t="str">
        <f t="shared" si="4"/>
        <v>NA</v>
      </c>
      <c r="AB213" s="6" t="s">
        <v>19</v>
      </c>
      <c r="AC213" s="5" t="s">
        <v>2089</v>
      </c>
      <c r="AD213" s="9">
        <v>0</v>
      </c>
      <c r="AE213" s="10">
        <v>0</v>
      </c>
      <c r="AF213" s="10">
        <v>0</v>
      </c>
      <c r="AG213" s="43">
        <v>0</v>
      </c>
      <c r="AH213" s="43">
        <v>0</v>
      </c>
      <c r="AI213" s="11">
        <v>8975.74</v>
      </c>
      <c r="AJ213" s="11">
        <v>0</v>
      </c>
      <c r="AK213" s="11">
        <v>7618.96</v>
      </c>
      <c r="AL213" s="6" t="s">
        <v>53</v>
      </c>
      <c r="AM213" s="21" t="s">
        <v>2269</v>
      </c>
      <c r="AN213" s="47">
        <v>0</v>
      </c>
      <c r="AO213" t="s">
        <v>28</v>
      </c>
    </row>
    <row r="214" spans="1:41" x14ac:dyDescent="0.25">
      <c r="A214" s="7">
        <v>3</v>
      </c>
      <c r="B214" s="7">
        <v>2647</v>
      </c>
      <c r="C214" s="4" t="s">
        <v>54</v>
      </c>
      <c r="D214" s="4" t="s">
        <v>55</v>
      </c>
      <c r="E214" s="4" t="s">
        <v>0</v>
      </c>
      <c r="F214" s="4" t="s">
        <v>28</v>
      </c>
      <c r="G214" s="4" t="s">
        <v>1</v>
      </c>
      <c r="H214" s="4" t="s">
        <v>4</v>
      </c>
      <c r="I214" s="4" t="s">
        <v>67</v>
      </c>
      <c r="J214" s="4" t="s">
        <v>2100</v>
      </c>
      <c r="K214" s="6" t="s">
        <v>395</v>
      </c>
      <c r="L214" s="6"/>
      <c r="M214" s="6" t="s">
        <v>2256</v>
      </c>
      <c r="N214" s="6" t="s">
        <v>1382</v>
      </c>
      <c r="O214" s="21" t="s">
        <v>2256</v>
      </c>
      <c r="P214" s="8"/>
      <c r="Q214" s="6" t="s">
        <v>2055</v>
      </c>
      <c r="R214" s="6">
        <v>0</v>
      </c>
      <c r="S214" s="6" t="s">
        <v>28</v>
      </c>
      <c r="T214" s="6" t="s">
        <v>1418</v>
      </c>
      <c r="U214" s="6" t="s">
        <v>1418</v>
      </c>
      <c r="V214" s="6" t="s">
        <v>50</v>
      </c>
      <c r="W214" s="4" t="s">
        <v>1418</v>
      </c>
      <c r="X214" s="6" t="s">
        <v>1418</v>
      </c>
      <c r="Y214" s="4" t="s">
        <v>2006</v>
      </c>
      <c r="Z214" s="4" t="s">
        <v>2006</v>
      </c>
      <c r="AA214" s="20" t="str">
        <f t="shared" si="4"/>
        <v>NA</v>
      </c>
      <c r="AB214" s="6" t="s">
        <v>19</v>
      </c>
      <c r="AC214" s="5" t="s">
        <v>2088</v>
      </c>
      <c r="AD214" s="9">
        <v>0</v>
      </c>
      <c r="AE214" s="10">
        <v>0</v>
      </c>
      <c r="AF214" s="10">
        <v>0</v>
      </c>
      <c r="AG214" s="43">
        <v>0</v>
      </c>
      <c r="AH214" s="43">
        <v>0</v>
      </c>
      <c r="AI214" s="11">
        <v>15584.83</v>
      </c>
      <c r="AJ214" s="11">
        <v>0</v>
      </c>
      <c r="AK214" s="11">
        <v>13219.06</v>
      </c>
      <c r="AL214" s="6" t="s">
        <v>53</v>
      </c>
      <c r="AM214" s="21" t="s">
        <v>2269</v>
      </c>
      <c r="AN214" s="47">
        <v>0</v>
      </c>
      <c r="AO214" t="s">
        <v>28</v>
      </c>
    </row>
    <row r="215" spans="1:41" x14ac:dyDescent="0.25">
      <c r="A215" s="7">
        <v>3</v>
      </c>
      <c r="B215" s="7">
        <v>2648</v>
      </c>
      <c r="C215" s="4" t="s">
        <v>54</v>
      </c>
      <c r="D215" s="4" t="s">
        <v>55</v>
      </c>
      <c r="E215" s="4" t="s">
        <v>0</v>
      </c>
      <c r="F215" s="4" t="s">
        <v>28</v>
      </c>
      <c r="G215" s="4" t="s">
        <v>1</v>
      </c>
      <c r="H215" s="4" t="s">
        <v>4</v>
      </c>
      <c r="I215" s="4" t="s">
        <v>67</v>
      </c>
      <c r="J215" s="4" t="s">
        <v>2100</v>
      </c>
      <c r="K215" s="6" t="s">
        <v>396</v>
      </c>
      <c r="L215" s="6"/>
      <c r="M215" s="6" t="s">
        <v>2256</v>
      </c>
      <c r="N215" s="6" t="s">
        <v>1382</v>
      </c>
      <c r="O215" s="21" t="s">
        <v>2256</v>
      </c>
      <c r="P215" s="8"/>
      <c r="Q215" s="6" t="s">
        <v>2055</v>
      </c>
      <c r="R215" s="6">
        <v>0</v>
      </c>
      <c r="S215" s="6" t="s">
        <v>28</v>
      </c>
      <c r="T215" s="6" t="s">
        <v>1418</v>
      </c>
      <c r="U215" s="6" t="s">
        <v>1418</v>
      </c>
      <c r="V215" s="6" t="s">
        <v>50</v>
      </c>
      <c r="W215" s="4" t="s">
        <v>1418</v>
      </c>
      <c r="X215" s="6" t="s">
        <v>1418</v>
      </c>
      <c r="Y215" s="4" t="s">
        <v>2006</v>
      </c>
      <c r="Z215" s="4" t="s">
        <v>2006</v>
      </c>
      <c r="AA215" s="20" t="str">
        <f t="shared" si="4"/>
        <v>NA</v>
      </c>
      <c r="AB215" s="6" t="s">
        <v>19</v>
      </c>
      <c r="AC215" s="5" t="s">
        <v>2088</v>
      </c>
      <c r="AD215" s="9">
        <v>0</v>
      </c>
      <c r="AE215" s="10">
        <v>0</v>
      </c>
      <c r="AF215" s="10">
        <v>0</v>
      </c>
      <c r="AG215" s="43">
        <v>0</v>
      </c>
      <c r="AH215" s="43">
        <v>0</v>
      </c>
      <c r="AI215" s="11">
        <v>251615.06</v>
      </c>
      <c r="AJ215" s="11">
        <v>0</v>
      </c>
      <c r="AK215" s="11">
        <v>84128.63</v>
      </c>
      <c r="AL215" s="6" t="s">
        <v>53</v>
      </c>
      <c r="AM215" s="21" t="s">
        <v>2269</v>
      </c>
      <c r="AN215" s="47">
        <v>0</v>
      </c>
      <c r="AO215" t="s">
        <v>28</v>
      </c>
    </row>
    <row r="216" spans="1:41" x14ac:dyDescent="0.25">
      <c r="A216" s="7">
        <v>3</v>
      </c>
      <c r="B216" s="7">
        <v>2649</v>
      </c>
      <c r="C216" s="4" t="s">
        <v>54</v>
      </c>
      <c r="D216" s="4" t="s">
        <v>55</v>
      </c>
      <c r="E216" s="4" t="s">
        <v>0</v>
      </c>
      <c r="F216" s="4" t="s">
        <v>28</v>
      </c>
      <c r="G216" s="4" t="s">
        <v>1</v>
      </c>
      <c r="H216" s="4" t="s">
        <v>4</v>
      </c>
      <c r="I216" s="4" t="s">
        <v>67</v>
      </c>
      <c r="J216" s="4" t="s">
        <v>2100</v>
      </c>
      <c r="K216" s="6" t="s">
        <v>397</v>
      </c>
      <c r="L216" s="6"/>
      <c r="M216" s="6" t="s">
        <v>2256</v>
      </c>
      <c r="N216" s="6" t="s">
        <v>1382</v>
      </c>
      <c r="O216" s="21" t="s">
        <v>2256</v>
      </c>
      <c r="P216" s="8"/>
      <c r="Q216" s="6" t="s">
        <v>2055</v>
      </c>
      <c r="R216" s="6">
        <v>0</v>
      </c>
      <c r="S216" s="6" t="s">
        <v>28</v>
      </c>
      <c r="T216" s="6" t="s">
        <v>1418</v>
      </c>
      <c r="U216" s="6" t="s">
        <v>1418</v>
      </c>
      <c r="V216" s="6" t="s">
        <v>50</v>
      </c>
      <c r="W216" s="4" t="s">
        <v>1418</v>
      </c>
      <c r="X216" s="6" t="s">
        <v>1418</v>
      </c>
      <c r="Y216" s="4" t="s">
        <v>2006</v>
      </c>
      <c r="Z216" s="4" t="s">
        <v>2006</v>
      </c>
      <c r="AA216" s="20" t="str">
        <f t="shared" si="4"/>
        <v>NA</v>
      </c>
      <c r="AB216" s="6" t="s">
        <v>19</v>
      </c>
      <c r="AC216" s="5" t="s">
        <v>2088</v>
      </c>
      <c r="AD216" s="9">
        <v>0</v>
      </c>
      <c r="AE216" s="10">
        <v>0</v>
      </c>
      <c r="AF216" s="10">
        <v>0</v>
      </c>
      <c r="AG216" s="43">
        <v>0</v>
      </c>
      <c r="AH216" s="43">
        <v>0</v>
      </c>
      <c r="AI216" s="11">
        <v>505541.84</v>
      </c>
      <c r="AJ216" s="11">
        <v>0</v>
      </c>
      <c r="AK216" s="11">
        <v>209462.8</v>
      </c>
      <c r="AL216" s="6" t="s">
        <v>53</v>
      </c>
      <c r="AM216" s="21" t="s">
        <v>2269</v>
      </c>
      <c r="AN216" s="47">
        <v>0</v>
      </c>
      <c r="AO216" t="s">
        <v>28</v>
      </c>
    </row>
    <row r="217" spans="1:41" x14ac:dyDescent="0.25">
      <c r="A217" s="7">
        <v>3</v>
      </c>
      <c r="B217" s="7">
        <v>2651</v>
      </c>
      <c r="C217" s="4" t="s">
        <v>54</v>
      </c>
      <c r="D217" s="4" t="s">
        <v>55</v>
      </c>
      <c r="E217" s="4" t="s">
        <v>0</v>
      </c>
      <c r="F217" s="4" t="s">
        <v>28</v>
      </c>
      <c r="G217" s="4" t="s">
        <v>1</v>
      </c>
      <c r="H217" s="4" t="s">
        <v>4</v>
      </c>
      <c r="I217" s="4" t="s">
        <v>67</v>
      </c>
      <c r="J217" s="4" t="s">
        <v>2100</v>
      </c>
      <c r="K217" s="6" t="s">
        <v>398</v>
      </c>
      <c r="L217" s="6"/>
      <c r="M217" s="6" t="s">
        <v>2256</v>
      </c>
      <c r="N217" s="6" t="s">
        <v>1382</v>
      </c>
      <c r="O217" s="21" t="s">
        <v>2256</v>
      </c>
      <c r="P217" s="8"/>
      <c r="Q217" s="6" t="s">
        <v>2055</v>
      </c>
      <c r="R217" s="6">
        <v>0</v>
      </c>
      <c r="S217" s="6" t="s">
        <v>28</v>
      </c>
      <c r="T217" s="6" t="s">
        <v>1418</v>
      </c>
      <c r="U217" s="6" t="s">
        <v>1418</v>
      </c>
      <c r="V217" s="6" t="s">
        <v>50</v>
      </c>
      <c r="W217" s="4" t="s">
        <v>1418</v>
      </c>
      <c r="X217" s="6" t="s">
        <v>1418</v>
      </c>
      <c r="Y217" s="4" t="s">
        <v>2006</v>
      </c>
      <c r="Z217" s="4" t="s">
        <v>2006</v>
      </c>
      <c r="AA217" s="20" t="str">
        <f t="shared" si="4"/>
        <v>NA</v>
      </c>
      <c r="AB217" s="6" t="s">
        <v>19</v>
      </c>
      <c r="AC217" s="5" t="s">
        <v>2088</v>
      </c>
      <c r="AD217" s="9">
        <v>0</v>
      </c>
      <c r="AE217" s="10">
        <v>0</v>
      </c>
      <c r="AF217" s="10">
        <v>0</v>
      </c>
      <c r="AG217" s="43">
        <v>0</v>
      </c>
      <c r="AH217" s="43">
        <v>0</v>
      </c>
      <c r="AI217" s="11">
        <v>3552.09</v>
      </c>
      <c r="AJ217" s="11">
        <v>0</v>
      </c>
      <c r="AK217" s="11">
        <v>2802.9700000000003</v>
      </c>
      <c r="AL217" s="6" t="s">
        <v>53</v>
      </c>
      <c r="AM217" s="21" t="s">
        <v>2269</v>
      </c>
      <c r="AN217" s="47">
        <v>0</v>
      </c>
      <c r="AO217" t="s">
        <v>28</v>
      </c>
    </row>
    <row r="218" spans="1:41" x14ac:dyDescent="0.25">
      <c r="A218" s="7">
        <v>3</v>
      </c>
      <c r="B218" s="7">
        <v>2652</v>
      </c>
      <c r="C218" s="4" t="s">
        <v>54</v>
      </c>
      <c r="D218" s="4" t="s">
        <v>55</v>
      </c>
      <c r="E218" s="4" t="s">
        <v>0</v>
      </c>
      <c r="F218" s="4" t="s">
        <v>28</v>
      </c>
      <c r="G218" s="4" t="s">
        <v>1</v>
      </c>
      <c r="H218" s="4" t="s">
        <v>4</v>
      </c>
      <c r="I218" s="4" t="s">
        <v>67</v>
      </c>
      <c r="J218" s="4" t="s">
        <v>2100</v>
      </c>
      <c r="K218" s="6" t="s">
        <v>399</v>
      </c>
      <c r="L218" s="6"/>
      <c r="M218" s="6" t="s">
        <v>2256</v>
      </c>
      <c r="N218" s="6" t="s">
        <v>1382</v>
      </c>
      <c r="O218" s="21" t="s">
        <v>2256</v>
      </c>
      <c r="P218" s="8"/>
      <c r="Q218" s="6" t="s">
        <v>2055</v>
      </c>
      <c r="R218" s="6">
        <v>0</v>
      </c>
      <c r="S218" s="6" t="s">
        <v>28</v>
      </c>
      <c r="T218" s="6" t="s">
        <v>1418</v>
      </c>
      <c r="U218" s="6" t="s">
        <v>1418</v>
      </c>
      <c r="V218" s="6" t="s">
        <v>50</v>
      </c>
      <c r="W218" s="4" t="s">
        <v>1418</v>
      </c>
      <c r="X218" s="6" t="s">
        <v>1418</v>
      </c>
      <c r="Y218" s="4" t="s">
        <v>2006</v>
      </c>
      <c r="Z218" s="4" t="s">
        <v>2006</v>
      </c>
      <c r="AA218" s="20" t="s">
        <v>2008</v>
      </c>
      <c r="AB218" s="6" t="s">
        <v>19</v>
      </c>
      <c r="AC218" s="5" t="s">
        <v>2088</v>
      </c>
      <c r="AD218" s="9">
        <v>0</v>
      </c>
      <c r="AE218" s="10">
        <v>0</v>
      </c>
      <c r="AF218" s="10">
        <v>0</v>
      </c>
      <c r="AG218" s="43">
        <v>107055.84</v>
      </c>
      <c r="AH218" s="43">
        <v>41904.150000000016</v>
      </c>
      <c r="AI218" s="11">
        <v>468304.77</v>
      </c>
      <c r="AJ218" s="11">
        <v>0</v>
      </c>
      <c r="AK218" s="11">
        <v>150617.09999999998</v>
      </c>
      <c r="AL218" s="6" t="s">
        <v>53</v>
      </c>
      <c r="AM218" s="21" t="s">
        <v>2269</v>
      </c>
      <c r="AN218" s="47">
        <v>0</v>
      </c>
      <c r="AO218" t="s">
        <v>53</v>
      </c>
    </row>
    <row r="219" spans="1:41" x14ac:dyDescent="0.25">
      <c r="A219" s="7">
        <v>3</v>
      </c>
      <c r="B219" s="7">
        <v>2653</v>
      </c>
      <c r="C219" s="4" t="s">
        <v>54</v>
      </c>
      <c r="D219" s="4" t="s">
        <v>55</v>
      </c>
      <c r="E219" s="4" t="s">
        <v>0</v>
      </c>
      <c r="F219" s="4" t="s">
        <v>28</v>
      </c>
      <c r="G219" s="4" t="s">
        <v>1</v>
      </c>
      <c r="H219" s="4" t="s">
        <v>4</v>
      </c>
      <c r="I219" s="4" t="s">
        <v>67</v>
      </c>
      <c r="J219" s="4" t="s">
        <v>2100</v>
      </c>
      <c r="K219" s="6" t="s">
        <v>400</v>
      </c>
      <c r="L219" s="6"/>
      <c r="M219" s="6" t="s">
        <v>2256</v>
      </c>
      <c r="N219" s="6" t="s">
        <v>1382</v>
      </c>
      <c r="O219" s="21" t="s">
        <v>2256</v>
      </c>
      <c r="P219" s="8"/>
      <c r="Q219" s="6" t="s">
        <v>2055</v>
      </c>
      <c r="R219" s="6">
        <v>0</v>
      </c>
      <c r="S219" s="6" t="s">
        <v>28</v>
      </c>
      <c r="T219" s="6" t="s">
        <v>1418</v>
      </c>
      <c r="U219" s="6" t="s">
        <v>1418</v>
      </c>
      <c r="V219" s="6" t="s">
        <v>50</v>
      </c>
      <c r="W219" s="4" t="s">
        <v>1418</v>
      </c>
      <c r="X219" s="6" t="s">
        <v>1418</v>
      </c>
      <c r="Y219" s="4" t="s">
        <v>2006</v>
      </c>
      <c r="Z219" s="4" t="s">
        <v>2006</v>
      </c>
      <c r="AA219" s="20" t="str">
        <f t="shared" si="4"/>
        <v>NA</v>
      </c>
      <c r="AB219" s="6" t="s">
        <v>19</v>
      </c>
      <c r="AC219" s="5" t="s">
        <v>2088</v>
      </c>
      <c r="AD219" s="9">
        <v>0</v>
      </c>
      <c r="AE219" s="10">
        <v>0</v>
      </c>
      <c r="AF219" s="10">
        <v>0</v>
      </c>
      <c r="AG219" s="43">
        <v>0</v>
      </c>
      <c r="AH219" s="43">
        <v>0</v>
      </c>
      <c r="AI219" s="11">
        <v>248348.9</v>
      </c>
      <c r="AJ219" s="11">
        <v>0</v>
      </c>
      <c r="AK219" s="11">
        <v>59133</v>
      </c>
      <c r="AL219" s="6" t="s">
        <v>53</v>
      </c>
      <c r="AM219" s="21" t="s">
        <v>2269</v>
      </c>
      <c r="AN219" s="47">
        <v>0</v>
      </c>
      <c r="AO219" t="s">
        <v>28</v>
      </c>
    </row>
    <row r="220" spans="1:41" x14ac:dyDescent="0.25">
      <c r="A220" s="7">
        <v>3</v>
      </c>
      <c r="B220" s="7">
        <v>2654</v>
      </c>
      <c r="C220" s="4" t="s">
        <v>54</v>
      </c>
      <c r="D220" s="4" t="s">
        <v>55</v>
      </c>
      <c r="E220" s="4" t="s">
        <v>0</v>
      </c>
      <c r="F220" s="4" t="s">
        <v>28</v>
      </c>
      <c r="G220" s="4" t="s">
        <v>1</v>
      </c>
      <c r="H220" s="4" t="s">
        <v>4</v>
      </c>
      <c r="I220" s="4" t="s">
        <v>67</v>
      </c>
      <c r="J220" s="4" t="s">
        <v>2100</v>
      </c>
      <c r="K220" s="6" t="s">
        <v>401</v>
      </c>
      <c r="L220" s="6"/>
      <c r="M220" s="6" t="s">
        <v>2256</v>
      </c>
      <c r="N220" s="6" t="s">
        <v>1382</v>
      </c>
      <c r="O220" s="21" t="s">
        <v>2256</v>
      </c>
      <c r="P220" s="8"/>
      <c r="Q220" s="6" t="s">
        <v>2055</v>
      </c>
      <c r="R220" s="6">
        <v>0</v>
      </c>
      <c r="S220" s="6" t="s">
        <v>28</v>
      </c>
      <c r="T220" s="6" t="s">
        <v>1418</v>
      </c>
      <c r="U220" s="6" t="s">
        <v>1418</v>
      </c>
      <c r="V220" s="6" t="s">
        <v>50</v>
      </c>
      <c r="W220" s="4" t="s">
        <v>1418</v>
      </c>
      <c r="X220" s="6" t="s">
        <v>1418</v>
      </c>
      <c r="Y220" s="4" t="s">
        <v>2006</v>
      </c>
      <c r="Z220" s="4" t="s">
        <v>2006</v>
      </c>
      <c r="AA220" s="20" t="str">
        <f t="shared" si="4"/>
        <v>NA</v>
      </c>
      <c r="AB220" s="6" t="s">
        <v>19</v>
      </c>
      <c r="AC220" s="5" t="s">
        <v>2088</v>
      </c>
      <c r="AD220" s="9">
        <v>0</v>
      </c>
      <c r="AE220" s="10">
        <v>0</v>
      </c>
      <c r="AF220" s="10">
        <v>0</v>
      </c>
      <c r="AG220" s="43">
        <v>0</v>
      </c>
      <c r="AH220" s="43">
        <v>0</v>
      </c>
      <c r="AI220" s="11">
        <v>28626.28</v>
      </c>
      <c r="AJ220" s="11">
        <v>0</v>
      </c>
      <c r="AK220" s="11">
        <v>12367.3</v>
      </c>
      <c r="AL220" s="6" t="s">
        <v>53</v>
      </c>
      <c r="AM220" s="21" t="s">
        <v>2269</v>
      </c>
      <c r="AN220" s="47">
        <v>0</v>
      </c>
      <c r="AO220" t="s">
        <v>28</v>
      </c>
    </row>
    <row r="221" spans="1:41" x14ac:dyDescent="0.25">
      <c r="A221" s="7">
        <v>3</v>
      </c>
      <c r="B221" s="7">
        <v>2655</v>
      </c>
      <c r="C221" s="4" t="s">
        <v>54</v>
      </c>
      <c r="D221" s="4" t="s">
        <v>55</v>
      </c>
      <c r="E221" s="4" t="s">
        <v>0</v>
      </c>
      <c r="F221" s="4" t="s">
        <v>184</v>
      </c>
      <c r="G221" s="4" t="s">
        <v>1</v>
      </c>
      <c r="H221" s="4" t="s">
        <v>4</v>
      </c>
      <c r="I221" s="4" t="s">
        <v>69</v>
      </c>
      <c r="J221" s="4" t="s">
        <v>2100</v>
      </c>
      <c r="K221" s="6" t="s">
        <v>402</v>
      </c>
      <c r="L221" s="6"/>
      <c r="M221" s="6" t="s">
        <v>2256</v>
      </c>
      <c r="N221" s="6" t="s">
        <v>1381</v>
      </c>
      <c r="O221" s="21" t="s">
        <v>2256</v>
      </c>
      <c r="P221" s="8"/>
      <c r="Q221" s="6" t="s">
        <v>2055</v>
      </c>
      <c r="R221" s="6">
        <v>0</v>
      </c>
      <c r="S221" s="6" t="s">
        <v>28</v>
      </c>
      <c r="T221" s="6" t="s">
        <v>1418</v>
      </c>
      <c r="U221" s="6" t="s">
        <v>1418</v>
      </c>
      <c r="V221" s="6" t="s">
        <v>50</v>
      </c>
      <c r="W221" s="4" t="s">
        <v>1418</v>
      </c>
      <c r="X221" s="6" t="s">
        <v>1418</v>
      </c>
      <c r="Y221" s="4" t="s">
        <v>2006</v>
      </c>
      <c r="Z221" s="4" t="s">
        <v>2006</v>
      </c>
      <c r="AA221" s="20" t="str">
        <f t="shared" si="4"/>
        <v>NA</v>
      </c>
      <c r="AB221" s="6" t="s">
        <v>19</v>
      </c>
      <c r="AC221" s="5" t="s">
        <v>2084</v>
      </c>
      <c r="AD221" s="9">
        <v>0</v>
      </c>
      <c r="AE221" s="10">
        <v>0</v>
      </c>
      <c r="AF221" s="10">
        <v>0</v>
      </c>
      <c r="AG221" s="43">
        <v>0</v>
      </c>
      <c r="AH221" s="43">
        <v>0</v>
      </c>
      <c r="AI221" s="11">
        <v>576641.14</v>
      </c>
      <c r="AJ221" s="11">
        <v>0</v>
      </c>
      <c r="AK221" s="11">
        <v>335036.98000000004</v>
      </c>
      <c r="AL221" s="6" t="s">
        <v>53</v>
      </c>
      <c r="AM221" s="21" t="s">
        <v>2269</v>
      </c>
      <c r="AN221" s="47">
        <v>0</v>
      </c>
      <c r="AO221" t="s">
        <v>28</v>
      </c>
    </row>
    <row r="222" spans="1:41" x14ac:dyDescent="0.25">
      <c r="A222" s="7">
        <v>3</v>
      </c>
      <c r="B222" s="7">
        <v>2656</v>
      </c>
      <c r="C222" s="4" t="s">
        <v>54</v>
      </c>
      <c r="D222" s="4" t="s">
        <v>55</v>
      </c>
      <c r="E222" s="4" t="s">
        <v>0</v>
      </c>
      <c r="F222" s="4" t="s">
        <v>28</v>
      </c>
      <c r="G222" s="4" t="s">
        <v>1</v>
      </c>
      <c r="H222" s="4" t="s">
        <v>4</v>
      </c>
      <c r="I222" s="4" t="s">
        <v>69</v>
      </c>
      <c r="J222" s="4" t="s">
        <v>2100</v>
      </c>
      <c r="K222" s="6" t="s">
        <v>403</v>
      </c>
      <c r="L222" s="6"/>
      <c r="M222" s="6" t="s">
        <v>2256</v>
      </c>
      <c r="N222" s="6" t="s">
        <v>1382</v>
      </c>
      <c r="O222" s="21" t="s">
        <v>2256</v>
      </c>
      <c r="P222" s="8"/>
      <c r="Q222" s="6" t="s">
        <v>2055</v>
      </c>
      <c r="R222" s="6">
        <v>0</v>
      </c>
      <c r="S222" s="6" t="s">
        <v>28</v>
      </c>
      <c r="T222" s="6" t="s">
        <v>1418</v>
      </c>
      <c r="U222" s="6" t="s">
        <v>1418</v>
      </c>
      <c r="V222" s="6" t="s">
        <v>50</v>
      </c>
      <c r="W222" s="4" t="s">
        <v>1418</v>
      </c>
      <c r="X222" s="6" t="s">
        <v>1418</v>
      </c>
      <c r="Y222" s="4" t="s">
        <v>2006</v>
      </c>
      <c r="Z222" s="4" t="s">
        <v>2006</v>
      </c>
      <c r="AA222" s="20" t="str">
        <f t="shared" si="4"/>
        <v>NA</v>
      </c>
      <c r="AB222" s="6" t="s">
        <v>19</v>
      </c>
      <c r="AC222" s="5" t="s">
        <v>2084</v>
      </c>
      <c r="AD222" s="9">
        <v>0</v>
      </c>
      <c r="AE222" s="10">
        <v>0</v>
      </c>
      <c r="AF222" s="10">
        <v>0</v>
      </c>
      <c r="AG222" s="43">
        <v>0</v>
      </c>
      <c r="AH222" s="43">
        <v>0</v>
      </c>
      <c r="AI222" s="11">
        <v>22075.49</v>
      </c>
      <c r="AJ222" s="11">
        <v>0</v>
      </c>
      <c r="AK222" s="11">
        <v>7452.7199999999993</v>
      </c>
      <c r="AL222" s="6" t="s">
        <v>53</v>
      </c>
      <c r="AM222" s="21" t="s">
        <v>2269</v>
      </c>
      <c r="AN222" s="47">
        <v>0</v>
      </c>
      <c r="AO222" t="s">
        <v>28</v>
      </c>
    </row>
    <row r="223" spans="1:41" x14ac:dyDescent="0.25">
      <c r="A223" s="7">
        <v>3</v>
      </c>
      <c r="B223" s="7">
        <v>2657</v>
      </c>
      <c r="C223" s="4" t="s">
        <v>54</v>
      </c>
      <c r="D223" s="4" t="s">
        <v>55</v>
      </c>
      <c r="E223" s="4" t="s">
        <v>0</v>
      </c>
      <c r="F223" s="4" t="s">
        <v>28</v>
      </c>
      <c r="G223" s="4" t="s">
        <v>1</v>
      </c>
      <c r="H223" s="4" t="s">
        <v>4</v>
      </c>
      <c r="I223" s="4" t="s">
        <v>69</v>
      </c>
      <c r="J223" s="4" t="s">
        <v>2100</v>
      </c>
      <c r="K223" s="6" t="s">
        <v>404</v>
      </c>
      <c r="L223" s="6"/>
      <c r="M223" s="6" t="s">
        <v>2256</v>
      </c>
      <c r="N223" s="6" t="s">
        <v>1382</v>
      </c>
      <c r="O223" s="21" t="s">
        <v>2256</v>
      </c>
      <c r="P223" s="8"/>
      <c r="Q223" s="6" t="s">
        <v>2055</v>
      </c>
      <c r="R223" s="6">
        <v>0</v>
      </c>
      <c r="S223" s="6" t="s">
        <v>28</v>
      </c>
      <c r="T223" s="6" t="s">
        <v>1418</v>
      </c>
      <c r="U223" s="6" t="s">
        <v>1418</v>
      </c>
      <c r="V223" s="6" t="s">
        <v>50</v>
      </c>
      <c r="W223" s="4" t="s">
        <v>1418</v>
      </c>
      <c r="X223" s="6" t="s">
        <v>1418</v>
      </c>
      <c r="Y223" s="4" t="s">
        <v>2006</v>
      </c>
      <c r="Z223" s="4" t="s">
        <v>2006</v>
      </c>
      <c r="AA223" s="20" t="str">
        <f t="shared" si="4"/>
        <v>NA</v>
      </c>
      <c r="AB223" s="6" t="s">
        <v>19</v>
      </c>
      <c r="AC223" s="5" t="s">
        <v>2084</v>
      </c>
      <c r="AD223" s="9">
        <v>0</v>
      </c>
      <c r="AE223" s="10">
        <v>0</v>
      </c>
      <c r="AF223" s="10">
        <v>0</v>
      </c>
      <c r="AG223" s="43">
        <v>0</v>
      </c>
      <c r="AH223" s="43">
        <v>0</v>
      </c>
      <c r="AI223" s="11">
        <v>124676.22</v>
      </c>
      <c r="AJ223" s="11">
        <v>0</v>
      </c>
      <c r="AK223" s="11">
        <v>75343.45</v>
      </c>
      <c r="AL223" s="6" t="s">
        <v>53</v>
      </c>
      <c r="AM223" s="21" t="s">
        <v>2269</v>
      </c>
      <c r="AN223" s="47">
        <v>0</v>
      </c>
      <c r="AO223" t="s">
        <v>28</v>
      </c>
    </row>
    <row r="224" spans="1:41" x14ac:dyDescent="0.25">
      <c r="A224" s="7">
        <v>3</v>
      </c>
      <c r="B224" s="7">
        <v>2658</v>
      </c>
      <c r="C224" s="4" t="s">
        <v>54</v>
      </c>
      <c r="D224" s="4" t="s">
        <v>55</v>
      </c>
      <c r="E224" s="4" t="s">
        <v>0</v>
      </c>
      <c r="F224" s="4" t="s">
        <v>28</v>
      </c>
      <c r="G224" s="4" t="s">
        <v>1</v>
      </c>
      <c r="H224" s="4" t="s">
        <v>4</v>
      </c>
      <c r="I224" s="4" t="s">
        <v>69</v>
      </c>
      <c r="J224" s="4" t="s">
        <v>2100</v>
      </c>
      <c r="K224" s="6" t="s">
        <v>405</v>
      </c>
      <c r="L224" s="6"/>
      <c r="M224" s="6" t="s">
        <v>2256</v>
      </c>
      <c r="N224" s="6" t="s">
        <v>1382</v>
      </c>
      <c r="O224" s="21" t="s">
        <v>2256</v>
      </c>
      <c r="P224" s="8"/>
      <c r="Q224" s="6" t="s">
        <v>2055</v>
      </c>
      <c r="R224" s="6">
        <v>0</v>
      </c>
      <c r="S224" s="6" t="s">
        <v>28</v>
      </c>
      <c r="T224" s="6" t="s">
        <v>1418</v>
      </c>
      <c r="U224" s="6" t="s">
        <v>1418</v>
      </c>
      <c r="V224" s="6" t="s">
        <v>50</v>
      </c>
      <c r="W224" s="4" t="s">
        <v>1418</v>
      </c>
      <c r="X224" s="6" t="s">
        <v>1418</v>
      </c>
      <c r="Y224" s="4" t="s">
        <v>2006</v>
      </c>
      <c r="Z224" s="4" t="s">
        <v>2006</v>
      </c>
      <c r="AA224" s="20" t="str">
        <f t="shared" ref="AA224:AA261" si="5">LEFT(Z224,4)</f>
        <v>NA</v>
      </c>
      <c r="AB224" s="6" t="s">
        <v>19</v>
      </c>
      <c r="AC224" s="5" t="s">
        <v>2084</v>
      </c>
      <c r="AD224" s="9">
        <v>0</v>
      </c>
      <c r="AE224" s="10">
        <v>0</v>
      </c>
      <c r="AF224" s="10">
        <v>0</v>
      </c>
      <c r="AG224" s="43">
        <v>0</v>
      </c>
      <c r="AH224" s="43">
        <v>0</v>
      </c>
      <c r="AI224" s="11">
        <v>96858.15</v>
      </c>
      <c r="AJ224" s="11">
        <v>0</v>
      </c>
      <c r="AK224" s="11">
        <v>94974.15</v>
      </c>
      <c r="AL224" s="6" t="s">
        <v>53</v>
      </c>
      <c r="AM224" s="21" t="s">
        <v>2269</v>
      </c>
      <c r="AN224" s="47">
        <v>0</v>
      </c>
      <c r="AO224" t="s">
        <v>28</v>
      </c>
    </row>
    <row r="225" spans="1:41" x14ac:dyDescent="0.25">
      <c r="A225" s="7">
        <v>3</v>
      </c>
      <c r="B225" s="7">
        <v>2659</v>
      </c>
      <c r="C225" s="4" t="s">
        <v>54</v>
      </c>
      <c r="D225" s="4" t="s">
        <v>55</v>
      </c>
      <c r="E225" s="4" t="s">
        <v>0</v>
      </c>
      <c r="F225" s="4" t="s">
        <v>28</v>
      </c>
      <c r="G225" s="4" t="s">
        <v>1</v>
      </c>
      <c r="H225" s="4" t="s">
        <v>4</v>
      </c>
      <c r="I225" s="4" t="s">
        <v>69</v>
      </c>
      <c r="J225" s="4" t="s">
        <v>2100</v>
      </c>
      <c r="K225" s="6" t="s">
        <v>406</v>
      </c>
      <c r="L225" s="6"/>
      <c r="M225" s="6" t="s">
        <v>2256</v>
      </c>
      <c r="N225" s="6" t="s">
        <v>1382</v>
      </c>
      <c r="O225" s="21" t="s">
        <v>2256</v>
      </c>
      <c r="P225" s="8"/>
      <c r="Q225" s="6" t="s">
        <v>2055</v>
      </c>
      <c r="R225" s="6">
        <v>0</v>
      </c>
      <c r="S225" s="6" t="s">
        <v>28</v>
      </c>
      <c r="T225" s="6" t="s">
        <v>1418</v>
      </c>
      <c r="U225" s="6" t="s">
        <v>1418</v>
      </c>
      <c r="V225" s="6" t="s">
        <v>50</v>
      </c>
      <c r="W225" s="4" t="s">
        <v>1418</v>
      </c>
      <c r="X225" s="6" t="s">
        <v>1418</v>
      </c>
      <c r="Y225" s="4" t="s">
        <v>2006</v>
      </c>
      <c r="Z225" s="4" t="s">
        <v>2006</v>
      </c>
      <c r="AA225" s="20" t="str">
        <f t="shared" si="5"/>
        <v>NA</v>
      </c>
      <c r="AB225" s="6" t="s">
        <v>19</v>
      </c>
      <c r="AC225" s="5" t="s">
        <v>2084</v>
      </c>
      <c r="AD225" s="9">
        <v>0</v>
      </c>
      <c r="AE225" s="10">
        <v>0</v>
      </c>
      <c r="AF225" s="10">
        <v>0</v>
      </c>
      <c r="AG225" s="43">
        <v>0</v>
      </c>
      <c r="AH225" s="43">
        <v>0</v>
      </c>
      <c r="AI225" s="11">
        <v>2000</v>
      </c>
      <c r="AJ225" s="11">
        <v>0</v>
      </c>
      <c r="AK225" s="11">
        <v>0</v>
      </c>
      <c r="AL225" s="6" t="s">
        <v>53</v>
      </c>
      <c r="AM225" s="21" t="s">
        <v>2269</v>
      </c>
      <c r="AN225" s="47">
        <v>0</v>
      </c>
      <c r="AO225" t="s">
        <v>28</v>
      </c>
    </row>
    <row r="226" spans="1:41" x14ac:dyDescent="0.25">
      <c r="A226" s="7">
        <v>3</v>
      </c>
      <c r="B226" s="7">
        <v>2660</v>
      </c>
      <c r="C226" s="4" t="s">
        <v>54</v>
      </c>
      <c r="D226" s="4" t="s">
        <v>55</v>
      </c>
      <c r="E226" s="4" t="s">
        <v>0</v>
      </c>
      <c r="F226" s="4" t="s">
        <v>28</v>
      </c>
      <c r="G226" s="4" t="s">
        <v>1</v>
      </c>
      <c r="H226" s="4" t="s">
        <v>4</v>
      </c>
      <c r="I226" s="4" t="s">
        <v>69</v>
      </c>
      <c r="J226" s="4" t="s">
        <v>2100</v>
      </c>
      <c r="K226" s="6" t="s">
        <v>407</v>
      </c>
      <c r="L226" s="6"/>
      <c r="M226" s="6" t="s">
        <v>2256</v>
      </c>
      <c r="N226" s="6" t="s">
        <v>1382</v>
      </c>
      <c r="O226" s="21" t="s">
        <v>2256</v>
      </c>
      <c r="P226" s="8"/>
      <c r="Q226" s="6" t="s">
        <v>2055</v>
      </c>
      <c r="R226" s="6">
        <v>0</v>
      </c>
      <c r="S226" s="6" t="s">
        <v>28</v>
      </c>
      <c r="T226" s="6" t="s">
        <v>1418</v>
      </c>
      <c r="U226" s="6" t="s">
        <v>1418</v>
      </c>
      <c r="V226" s="6" t="s">
        <v>50</v>
      </c>
      <c r="W226" s="4" t="s">
        <v>1418</v>
      </c>
      <c r="X226" s="6" t="s">
        <v>1418</v>
      </c>
      <c r="Y226" s="4" t="s">
        <v>2006</v>
      </c>
      <c r="Z226" s="4" t="s">
        <v>2006</v>
      </c>
      <c r="AA226" s="20" t="str">
        <f t="shared" si="5"/>
        <v>NA</v>
      </c>
      <c r="AB226" s="6" t="s">
        <v>19</v>
      </c>
      <c r="AC226" s="5" t="s">
        <v>2084</v>
      </c>
      <c r="AD226" s="9">
        <v>0</v>
      </c>
      <c r="AE226" s="10">
        <v>0</v>
      </c>
      <c r="AF226" s="10">
        <v>0</v>
      </c>
      <c r="AG226" s="43">
        <v>0</v>
      </c>
      <c r="AH226" s="43">
        <v>0</v>
      </c>
      <c r="AI226" s="11">
        <v>4549.21</v>
      </c>
      <c r="AJ226" s="11">
        <v>0</v>
      </c>
      <c r="AK226" s="11">
        <v>531.58000000000004</v>
      </c>
      <c r="AL226" s="6" t="s">
        <v>53</v>
      </c>
      <c r="AM226" s="21" t="s">
        <v>2269</v>
      </c>
      <c r="AN226" s="47">
        <v>0</v>
      </c>
      <c r="AO226" t="s">
        <v>28</v>
      </c>
    </row>
    <row r="227" spans="1:41" x14ac:dyDescent="0.25">
      <c r="A227" s="7">
        <v>3</v>
      </c>
      <c r="B227" s="7">
        <v>2661</v>
      </c>
      <c r="C227" s="4" t="s">
        <v>54</v>
      </c>
      <c r="D227" s="4" t="s">
        <v>55</v>
      </c>
      <c r="E227" s="4" t="s">
        <v>0</v>
      </c>
      <c r="F227" s="4" t="s">
        <v>28</v>
      </c>
      <c r="G227" s="4" t="s">
        <v>1</v>
      </c>
      <c r="H227" s="4" t="s">
        <v>4</v>
      </c>
      <c r="I227" s="4" t="s">
        <v>69</v>
      </c>
      <c r="J227" s="4" t="s">
        <v>2100</v>
      </c>
      <c r="K227" s="6" t="s">
        <v>408</v>
      </c>
      <c r="L227" s="6"/>
      <c r="M227" s="6" t="s">
        <v>2256</v>
      </c>
      <c r="N227" s="6" t="s">
        <v>1382</v>
      </c>
      <c r="O227" s="21" t="s">
        <v>2256</v>
      </c>
      <c r="P227" s="8"/>
      <c r="Q227" s="6" t="s">
        <v>2055</v>
      </c>
      <c r="R227" s="6">
        <v>0</v>
      </c>
      <c r="S227" s="6" t="s">
        <v>28</v>
      </c>
      <c r="T227" s="6" t="s">
        <v>1418</v>
      </c>
      <c r="U227" s="6" t="s">
        <v>1418</v>
      </c>
      <c r="V227" s="6" t="s">
        <v>50</v>
      </c>
      <c r="W227" s="4" t="s">
        <v>1418</v>
      </c>
      <c r="X227" s="6" t="s">
        <v>1418</v>
      </c>
      <c r="Y227" s="4" t="s">
        <v>2006</v>
      </c>
      <c r="Z227" s="4" t="s">
        <v>2006</v>
      </c>
      <c r="AA227" s="20" t="s">
        <v>2008</v>
      </c>
      <c r="AB227" s="6" t="s">
        <v>19</v>
      </c>
      <c r="AC227" s="5" t="s">
        <v>2084</v>
      </c>
      <c r="AD227" s="9">
        <v>0</v>
      </c>
      <c r="AE227" s="10">
        <v>0</v>
      </c>
      <c r="AF227" s="10">
        <v>0</v>
      </c>
      <c r="AG227" s="43">
        <v>133938.87</v>
      </c>
      <c r="AH227" s="43">
        <v>26472.75</v>
      </c>
      <c r="AI227" s="11">
        <v>338923.72</v>
      </c>
      <c r="AJ227" s="11">
        <v>0</v>
      </c>
      <c r="AK227" s="11">
        <v>128097.79000000001</v>
      </c>
      <c r="AL227" s="6" t="s">
        <v>53</v>
      </c>
      <c r="AM227" s="21" t="s">
        <v>2269</v>
      </c>
      <c r="AN227" s="47">
        <v>12329.789999999999</v>
      </c>
      <c r="AO227" t="s">
        <v>53</v>
      </c>
    </row>
    <row r="228" spans="1:41" x14ac:dyDescent="0.25">
      <c r="A228" s="7">
        <v>3</v>
      </c>
      <c r="B228" s="7">
        <v>2662</v>
      </c>
      <c r="C228" s="4" t="s">
        <v>54</v>
      </c>
      <c r="D228" s="4" t="s">
        <v>55</v>
      </c>
      <c r="E228" s="4" t="s">
        <v>0</v>
      </c>
      <c r="F228" s="4" t="s">
        <v>28</v>
      </c>
      <c r="G228" s="4" t="s">
        <v>1</v>
      </c>
      <c r="H228" s="4" t="s">
        <v>4</v>
      </c>
      <c r="I228" s="4" t="s">
        <v>69</v>
      </c>
      <c r="J228" s="4" t="s">
        <v>2100</v>
      </c>
      <c r="K228" s="6" t="s">
        <v>409</v>
      </c>
      <c r="L228" s="6"/>
      <c r="M228" s="6" t="s">
        <v>2256</v>
      </c>
      <c r="N228" s="6" t="s">
        <v>1382</v>
      </c>
      <c r="O228" s="21" t="s">
        <v>2256</v>
      </c>
      <c r="P228" s="8"/>
      <c r="Q228" s="6" t="s">
        <v>2055</v>
      </c>
      <c r="R228" s="6">
        <v>0</v>
      </c>
      <c r="S228" s="6" t="s">
        <v>28</v>
      </c>
      <c r="T228" s="6" t="s">
        <v>1418</v>
      </c>
      <c r="U228" s="6" t="s">
        <v>1418</v>
      </c>
      <c r="V228" s="6" t="s">
        <v>50</v>
      </c>
      <c r="W228" s="4" t="s">
        <v>1418</v>
      </c>
      <c r="X228" s="6" t="s">
        <v>1418</v>
      </c>
      <c r="Y228" s="4" t="s">
        <v>2006</v>
      </c>
      <c r="Z228" s="4" t="s">
        <v>2006</v>
      </c>
      <c r="AA228" s="20" t="str">
        <f t="shared" si="5"/>
        <v>NA</v>
      </c>
      <c r="AB228" s="6" t="s">
        <v>19</v>
      </c>
      <c r="AC228" s="5" t="s">
        <v>2084</v>
      </c>
      <c r="AD228" s="9">
        <v>0</v>
      </c>
      <c r="AE228" s="10">
        <v>0</v>
      </c>
      <c r="AF228" s="10">
        <v>0</v>
      </c>
      <c r="AG228" s="43">
        <v>0</v>
      </c>
      <c r="AH228" s="43">
        <v>0</v>
      </c>
      <c r="AI228" s="11">
        <v>219136.95</v>
      </c>
      <c r="AJ228" s="11">
        <v>0</v>
      </c>
      <c r="AK228" s="11">
        <v>219136.95</v>
      </c>
      <c r="AL228" s="6" t="s">
        <v>53</v>
      </c>
      <c r="AM228" s="21" t="s">
        <v>2269</v>
      </c>
      <c r="AN228" s="47">
        <v>0</v>
      </c>
      <c r="AO228" t="s">
        <v>28</v>
      </c>
    </row>
    <row r="229" spans="1:41" x14ac:dyDescent="0.25">
      <c r="A229" s="7">
        <v>3</v>
      </c>
      <c r="B229" s="7">
        <v>2663</v>
      </c>
      <c r="C229" s="4" t="s">
        <v>54</v>
      </c>
      <c r="D229" s="4" t="s">
        <v>55</v>
      </c>
      <c r="E229" s="4" t="s">
        <v>0</v>
      </c>
      <c r="F229" s="4" t="s">
        <v>28</v>
      </c>
      <c r="G229" s="4" t="s">
        <v>1</v>
      </c>
      <c r="H229" s="4" t="s">
        <v>4</v>
      </c>
      <c r="I229" s="4" t="s">
        <v>69</v>
      </c>
      <c r="J229" s="4" t="s">
        <v>2100</v>
      </c>
      <c r="K229" s="6" t="s">
        <v>410</v>
      </c>
      <c r="L229" s="6"/>
      <c r="M229" s="6" t="s">
        <v>2256</v>
      </c>
      <c r="N229" s="6" t="s">
        <v>1382</v>
      </c>
      <c r="O229" s="21" t="s">
        <v>2256</v>
      </c>
      <c r="P229" s="8"/>
      <c r="Q229" s="6" t="s">
        <v>2055</v>
      </c>
      <c r="R229" s="6">
        <v>0</v>
      </c>
      <c r="S229" s="6" t="s">
        <v>28</v>
      </c>
      <c r="T229" s="6" t="s">
        <v>1418</v>
      </c>
      <c r="U229" s="6" t="s">
        <v>1418</v>
      </c>
      <c r="V229" s="6" t="s">
        <v>50</v>
      </c>
      <c r="W229" s="4" t="s">
        <v>1418</v>
      </c>
      <c r="X229" s="6" t="s">
        <v>1418</v>
      </c>
      <c r="Y229" s="4" t="s">
        <v>2006</v>
      </c>
      <c r="Z229" s="4" t="s">
        <v>2006</v>
      </c>
      <c r="AA229" s="20" t="str">
        <f t="shared" si="5"/>
        <v>NA</v>
      </c>
      <c r="AB229" s="6" t="s">
        <v>19</v>
      </c>
      <c r="AC229" s="5" t="s">
        <v>2084</v>
      </c>
      <c r="AD229" s="9">
        <v>0</v>
      </c>
      <c r="AE229" s="10">
        <v>0</v>
      </c>
      <c r="AF229" s="10">
        <v>0</v>
      </c>
      <c r="AG229" s="43">
        <v>0</v>
      </c>
      <c r="AH229" s="43">
        <v>0</v>
      </c>
      <c r="AI229" s="11">
        <v>13176.96</v>
      </c>
      <c r="AJ229" s="11">
        <v>0</v>
      </c>
      <c r="AK229" s="11">
        <v>6602.2300000000005</v>
      </c>
      <c r="AL229" s="6" t="s">
        <v>53</v>
      </c>
      <c r="AM229" s="21" t="s">
        <v>2269</v>
      </c>
      <c r="AN229" s="47">
        <v>0</v>
      </c>
      <c r="AO229" t="s">
        <v>28</v>
      </c>
    </row>
    <row r="230" spans="1:41" x14ac:dyDescent="0.25">
      <c r="A230" s="7">
        <v>3</v>
      </c>
      <c r="B230" s="7">
        <v>2664</v>
      </c>
      <c r="C230" s="4" t="s">
        <v>54</v>
      </c>
      <c r="D230" s="4" t="s">
        <v>55</v>
      </c>
      <c r="E230" s="4" t="s">
        <v>0</v>
      </c>
      <c r="F230" s="4" t="s">
        <v>184</v>
      </c>
      <c r="G230" s="4" t="s">
        <v>1</v>
      </c>
      <c r="H230" s="4" t="s">
        <v>4</v>
      </c>
      <c r="I230" s="4" t="s">
        <v>73</v>
      </c>
      <c r="J230" s="4" t="s">
        <v>205</v>
      </c>
      <c r="K230" s="6" t="s">
        <v>411</v>
      </c>
      <c r="L230" s="6"/>
      <c r="M230" s="6" t="s">
        <v>2256</v>
      </c>
      <c r="N230" s="6" t="s">
        <v>1381</v>
      </c>
      <c r="O230" s="21" t="s">
        <v>2256</v>
      </c>
      <c r="P230" s="8"/>
      <c r="Q230" s="6" t="s">
        <v>2055</v>
      </c>
      <c r="R230" s="6" t="s">
        <v>1491</v>
      </c>
      <c r="S230" s="6" t="s">
        <v>28</v>
      </c>
      <c r="T230" s="6" t="s">
        <v>1418</v>
      </c>
      <c r="U230" s="6" t="s">
        <v>1418</v>
      </c>
      <c r="V230" s="6" t="s">
        <v>50</v>
      </c>
      <c r="W230" s="4" t="s">
        <v>1418</v>
      </c>
      <c r="X230" s="6" t="s">
        <v>1418</v>
      </c>
      <c r="Y230" s="4" t="s">
        <v>2006</v>
      </c>
      <c r="Z230" s="4" t="s">
        <v>2006</v>
      </c>
      <c r="AA230" s="20" t="str">
        <f t="shared" si="5"/>
        <v>NA</v>
      </c>
      <c r="AB230" s="6" t="s">
        <v>19</v>
      </c>
      <c r="AC230" s="5" t="s">
        <v>2087</v>
      </c>
      <c r="AD230" s="9">
        <v>70</v>
      </c>
      <c r="AE230" s="10">
        <v>0</v>
      </c>
      <c r="AF230" s="10">
        <v>0</v>
      </c>
      <c r="AG230" s="43">
        <v>0</v>
      </c>
      <c r="AH230" s="43">
        <v>0</v>
      </c>
      <c r="AI230" s="11">
        <v>3169.2</v>
      </c>
      <c r="AJ230" s="11">
        <v>0</v>
      </c>
      <c r="AK230" s="11">
        <v>2785.09</v>
      </c>
      <c r="AL230" s="6" t="s">
        <v>53</v>
      </c>
      <c r="AM230" s="21" t="s">
        <v>2269</v>
      </c>
      <c r="AN230" s="47">
        <v>0</v>
      </c>
      <c r="AO230" t="s">
        <v>28</v>
      </c>
    </row>
    <row r="231" spans="1:41" x14ac:dyDescent="0.25">
      <c r="A231" s="7">
        <v>3</v>
      </c>
      <c r="B231" s="7">
        <v>2665</v>
      </c>
      <c r="C231" s="4" t="s">
        <v>54</v>
      </c>
      <c r="D231" s="4" t="s">
        <v>55</v>
      </c>
      <c r="E231" s="4" t="s">
        <v>0</v>
      </c>
      <c r="F231" s="4" t="s">
        <v>28</v>
      </c>
      <c r="G231" s="4" t="s">
        <v>1</v>
      </c>
      <c r="H231" s="4" t="s">
        <v>4</v>
      </c>
      <c r="I231" s="4" t="s">
        <v>73</v>
      </c>
      <c r="J231" s="4" t="s">
        <v>2100</v>
      </c>
      <c r="K231" s="6" t="s">
        <v>412</v>
      </c>
      <c r="L231" s="6"/>
      <c r="M231" s="6" t="s">
        <v>2256</v>
      </c>
      <c r="N231" s="6" t="s">
        <v>1382</v>
      </c>
      <c r="O231" s="21" t="s">
        <v>2256</v>
      </c>
      <c r="P231" s="8"/>
      <c r="Q231" s="6" t="s">
        <v>2055</v>
      </c>
      <c r="R231" s="6">
        <v>0</v>
      </c>
      <c r="S231" s="6" t="s">
        <v>28</v>
      </c>
      <c r="T231" s="6" t="s">
        <v>1418</v>
      </c>
      <c r="U231" s="6" t="s">
        <v>1418</v>
      </c>
      <c r="V231" s="6" t="s">
        <v>50</v>
      </c>
      <c r="W231" s="4" t="s">
        <v>1418</v>
      </c>
      <c r="X231" s="6" t="s">
        <v>1418</v>
      </c>
      <c r="Y231" s="4" t="s">
        <v>2006</v>
      </c>
      <c r="Z231" s="4" t="s">
        <v>2006</v>
      </c>
      <c r="AA231" s="20" t="str">
        <f t="shared" si="5"/>
        <v>NA</v>
      </c>
      <c r="AB231" s="6" t="s">
        <v>19</v>
      </c>
      <c r="AC231" s="5" t="s">
        <v>2087</v>
      </c>
      <c r="AD231" s="9">
        <v>0</v>
      </c>
      <c r="AE231" s="10">
        <v>0</v>
      </c>
      <c r="AF231" s="10">
        <v>0</v>
      </c>
      <c r="AG231" s="43">
        <v>0</v>
      </c>
      <c r="AH231" s="43">
        <v>0</v>
      </c>
      <c r="AI231" s="11">
        <v>21605.7</v>
      </c>
      <c r="AJ231" s="11">
        <v>0</v>
      </c>
      <c r="AK231" s="11">
        <v>2989.12</v>
      </c>
      <c r="AL231" s="6" t="s">
        <v>53</v>
      </c>
      <c r="AM231" s="21" t="s">
        <v>2269</v>
      </c>
      <c r="AN231" s="47">
        <v>0</v>
      </c>
      <c r="AO231" t="s">
        <v>28</v>
      </c>
    </row>
    <row r="232" spans="1:41" x14ac:dyDescent="0.25">
      <c r="A232" s="7">
        <v>3</v>
      </c>
      <c r="B232" s="7">
        <v>2666</v>
      </c>
      <c r="C232" s="4" t="s">
        <v>54</v>
      </c>
      <c r="D232" s="4" t="s">
        <v>55</v>
      </c>
      <c r="E232" s="4" t="s">
        <v>0</v>
      </c>
      <c r="F232" s="4" t="s">
        <v>28</v>
      </c>
      <c r="G232" s="4" t="s">
        <v>1</v>
      </c>
      <c r="H232" s="4" t="s">
        <v>4</v>
      </c>
      <c r="I232" s="4" t="s">
        <v>73</v>
      </c>
      <c r="J232" s="4" t="s">
        <v>2100</v>
      </c>
      <c r="K232" s="6" t="s">
        <v>413</v>
      </c>
      <c r="L232" s="6"/>
      <c r="M232" s="6" t="s">
        <v>2256</v>
      </c>
      <c r="N232" s="6" t="s">
        <v>1382</v>
      </c>
      <c r="O232" s="21" t="s">
        <v>2256</v>
      </c>
      <c r="P232" s="8"/>
      <c r="Q232" s="6" t="s">
        <v>2055</v>
      </c>
      <c r="R232" s="6">
        <v>0</v>
      </c>
      <c r="S232" s="6" t="s">
        <v>28</v>
      </c>
      <c r="T232" s="6" t="s">
        <v>1418</v>
      </c>
      <c r="U232" s="6" t="s">
        <v>1418</v>
      </c>
      <c r="V232" s="6" t="s">
        <v>50</v>
      </c>
      <c r="W232" s="4" t="s">
        <v>1418</v>
      </c>
      <c r="X232" s="6" t="s">
        <v>1418</v>
      </c>
      <c r="Y232" s="4" t="s">
        <v>2006</v>
      </c>
      <c r="Z232" s="4" t="s">
        <v>2006</v>
      </c>
      <c r="AA232" s="20" t="str">
        <f t="shared" si="5"/>
        <v>NA</v>
      </c>
      <c r="AB232" s="6" t="s">
        <v>19</v>
      </c>
      <c r="AC232" s="5" t="s">
        <v>2087</v>
      </c>
      <c r="AD232" s="9">
        <v>0</v>
      </c>
      <c r="AE232" s="10">
        <v>0</v>
      </c>
      <c r="AF232" s="10">
        <v>0</v>
      </c>
      <c r="AG232" s="43">
        <v>0</v>
      </c>
      <c r="AH232" s="43">
        <v>0</v>
      </c>
      <c r="AI232" s="11">
        <v>151607.14000000001</v>
      </c>
      <c r="AJ232" s="11">
        <v>0</v>
      </c>
      <c r="AK232" s="11">
        <v>50515.83</v>
      </c>
      <c r="AL232" s="6" t="s">
        <v>53</v>
      </c>
      <c r="AM232" s="21" t="s">
        <v>2269</v>
      </c>
      <c r="AN232" s="47">
        <v>0</v>
      </c>
      <c r="AO232" t="s">
        <v>28</v>
      </c>
    </row>
    <row r="233" spans="1:41" x14ac:dyDescent="0.25">
      <c r="A233" s="7">
        <v>3</v>
      </c>
      <c r="B233" s="7">
        <v>2667</v>
      </c>
      <c r="C233" s="4" t="s">
        <v>54</v>
      </c>
      <c r="D233" s="4" t="s">
        <v>55</v>
      </c>
      <c r="E233" s="4" t="s">
        <v>0</v>
      </c>
      <c r="F233" s="4" t="s">
        <v>28</v>
      </c>
      <c r="G233" s="4" t="s">
        <v>1</v>
      </c>
      <c r="H233" s="4" t="s">
        <v>4</v>
      </c>
      <c r="I233" s="4" t="s">
        <v>73</v>
      </c>
      <c r="J233" s="4" t="s">
        <v>2100</v>
      </c>
      <c r="K233" s="6" t="s">
        <v>414</v>
      </c>
      <c r="L233" s="6"/>
      <c r="M233" s="6" t="s">
        <v>2256</v>
      </c>
      <c r="N233" s="6" t="s">
        <v>1382</v>
      </c>
      <c r="O233" s="21" t="s">
        <v>2256</v>
      </c>
      <c r="P233" s="8"/>
      <c r="Q233" s="6" t="s">
        <v>2055</v>
      </c>
      <c r="R233" s="6">
        <v>0</v>
      </c>
      <c r="S233" s="6" t="s">
        <v>28</v>
      </c>
      <c r="T233" s="6" t="s">
        <v>1418</v>
      </c>
      <c r="U233" s="6" t="s">
        <v>1418</v>
      </c>
      <c r="V233" s="6" t="s">
        <v>50</v>
      </c>
      <c r="W233" s="4" t="s">
        <v>1418</v>
      </c>
      <c r="X233" s="6" t="s">
        <v>1418</v>
      </c>
      <c r="Y233" s="4" t="s">
        <v>2006</v>
      </c>
      <c r="Z233" s="4" t="s">
        <v>2006</v>
      </c>
      <c r="AA233" s="20" t="str">
        <f t="shared" si="5"/>
        <v>NA</v>
      </c>
      <c r="AB233" s="6" t="s">
        <v>19</v>
      </c>
      <c r="AC233" s="5" t="s">
        <v>2087</v>
      </c>
      <c r="AD233" s="9">
        <v>0</v>
      </c>
      <c r="AE233" s="10">
        <v>0</v>
      </c>
      <c r="AF233" s="10">
        <v>0</v>
      </c>
      <c r="AG233" s="43">
        <v>0</v>
      </c>
      <c r="AH233" s="43">
        <v>0</v>
      </c>
      <c r="AI233" s="11">
        <v>140310.31</v>
      </c>
      <c r="AJ233" s="11">
        <v>0</v>
      </c>
      <c r="AK233" s="11">
        <v>64656.2</v>
      </c>
      <c r="AL233" s="6" t="s">
        <v>53</v>
      </c>
      <c r="AM233" s="21" t="s">
        <v>2269</v>
      </c>
      <c r="AN233" s="47">
        <v>0</v>
      </c>
      <c r="AO233" t="s">
        <v>28</v>
      </c>
    </row>
    <row r="234" spans="1:41" x14ac:dyDescent="0.25">
      <c r="A234" s="7">
        <v>3</v>
      </c>
      <c r="B234" s="7">
        <v>2668</v>
      </c>
      <c r="C234" s="4" t="s">
        <v>54</v>
      </c>
      <c r="D234" s="4" t="s">
        <v>55</v>
      </c>
      <c r="E234" s="4" t="s">
        <v>0</v>
      </c>
      <c r="F234" s="4" t="s">
        <v>28</v>
      </c>
      <c r="G234" s="4" t="s">
        <v>1</v>
      </c>
      <c r="H234" s="4" t="s">
        <v>4</v>
      </c>
      <c r="I234" s="4" t="s">
        <v>73</v>
      </c>
      <c r="J234" s="4" t="s">
        <v>2100</v>
      </c>
      <c r="K234" s="6" t="s">
        <v>415</v>
      </c>
      <c r="L234" s="6"/>
      <c r="M234" s="6" t="s">
        <v>2256</v>
      </c>
      <c r="N234" s="6" t="s">
        <v>1382</v>
      </c>
      <c r="O234" s="21" t="s">
        <v>2256</v>
      </c>
      <c r="P234" s="8"/>
      <c r="Q234" s="6" t="s">
        <v>2055</v>
      </c>
      <c r="R234" s="6">
        <v>0</v>
      </c>
      <c r="S234" s="6" t="s">
        <v>28</v>
      </c>
      <c r="T234" s="6" t="s">
        <v>1418</v>
      </c>
      <c r="U234" s="6" t="s">
        <v>1418</v>
      </c>
      <c r="V234" s="6" t="s">
        <v>50</v>
      </c>
      <c r="W234" s="4" t="s">
        <v>1418</v>
      </c>
      <c r="X234" s="6" t="s">
        <v>1418</v>
      </c>
      <c r="Y234" s="4" t="s">
        <v>2006</v>
      </c>
      <c r="Z234" s="4" t="s">
        <v>2006</v>
      </c>
      <c r="AA234" s="20" t="str">
        <f t="shared" si="5"/>
        <v>NA</v>
      </c>
      <c r="AB234" s="6" t="s">
        <v>19</v>
      </c>
      <c r="AC234" s="5" t="s">
        <v>2087</v>
      </c>
      <c r="AD234" s="9">
        <v>0</v>
      </c>
      <c r="AE234" s="10">
        <v>0</v>
      </c>
      <c r="AF234" s="10">
        <v>0</v>
      </c>
      <c r="AG234" s="43">
        <v>0</v>
      </c>
      <c r="AH234" s="43">
        <v>0</v>
      </c>
      <c r="AI234" s="11">
        <v>78158.06</v>
      </c>
      <c r="AJ234" s="11">
        <v>0</v>
      </c>
      <c r="AK234" s="11">
        <v>29279.850000000002</v>
      </c>
      <c r="AL234" s="6" t="s">
        <v>53</v>
      </c>
      <c r="AM234" s="21" t="s">
        <v>2269</v>
      </c>
      <c r="AN234" s="47">
        <v>0</v>
      </c>
      <c r="AO234" t="s">
        <v>28</v>
      </c>
    </row>
    <row r="235" spans="1:41" x14ac:dyDescent="0.25">
      <c r="A235" s="7">
        <v>3</v>
      </c>
      <c r="B235" s="7">
        <v>2669</v>
      </c>
      <c r="C235" s="4" t="s">
        <v>54</v>
      </c>
      <c r="D235" s="4" t="s">
        <v>55</v>
      </c>
      <c r="E235" s="4" t="s">
        <v>0</v>
      </c>
      <c r="F235" s="4" t="s">
        <v>28</v>
      </c>
      <c r="G235" s="4" t="s">
        <v>1</v>
      </c>
      <c r="H235" s="4" t="s">
        <v>4</v>
      </c>
      <c r="I235" s="4" t="s">
        <v>73</v>
      </c>
      <c r="J235" s="4" t="s">
        <v>2100</v>
      </c>
      <c r="K235" s="6" t="s">
        <v>416</v>
      </c>
      <c r="L235" s="6"/>
      <c r="M235" s="6" t="s">
        <v>2256</v>
      </c>
      <c r="N235" s="6" t="s">
        <v>1382</v>
      </c>
      <c r="O235" s="21" t="s">
        <v>2256</v>
      </c>
      <c r="P235" s="8"/>
      <c r="Q235" s="6" t="s">
        <v>2055</v>
      </c>
      <c r="R235" s="6">
        <v>0</v>
      </c>
      <c r="S235" s="6" t="s">
        <v>28</v>
      </c>
      <c r="T235" s="6" t="s">
        <v>1418</v>
      </c>
      <c r="U235" s="6" t="s">
        <v>1418</v>
      </c>
      <c r="V235" s="6" t="s">
        <v>50</v>
      </c>
      <c r="W235" s="4" t="s">
        <v>1418</v>
      </c>
      <c r="X235" s="6" t="s">
        <v>1418</v>
      </c>
      <c r="Y235" s="4" t="s">
        <v>2006</v>
      </c>
      <c r="Z235" s="4" t="s">
        <v>2006</v>
      </c>
      <c r="AA235" s="20" t="str">
        <f t="shared" si="5"/>
        <v>NA</v>
      </c>
      <c r="AB235" s="6" t="s">
        <v>19</v>
      </c>
      <c r="AC235" s="5" t="s">
        <v>2087</v>
      </c>
      <c r="AD235" s="9">
        <v>0</v>
      </c>
      <c r="AE235" s="10">
        <v>0</v>
      </c>
      <c r="AF235" s="10">
        <v>0</v>
      </c>
      <c r="AG235" s="43">
        <v>0</v>
      </c>
      <c r="AH235" s="43">
        <v>0</v>
      </c>
      <c r="AI235" s="11">
        <v>1081.2</v>
      </c>
      <c r="AJ235" s="11">
        <v>0</v>
      </c>
      <c r="AK235" s="11">
        <v>670.5</v>
      </c>
      <c r="AL235" s="6" t="s">
        <v>53</v>
      </c>
      <c r="AM235" s="21" t="s">
        <v>2269</v>
      </c>
      <c r="AN235" s="47">
        <v>0</v>
      </c>
      <c r="AO235" t="s">
        <v>28</v>
      </c>
    </row>
    <row r="236" spans="1:41" x14ac:dyDescent="0.25">
      <c r="A236" s="7">
        <v>3</v>
      </c>
      <c r="B236" s="7">
        <v>2670</v>
      </c>
      <c r="C236" s="4" t="s">
        <v>54</v>
      </c>
      <c r="D236" s="4" t="s">
        <v>55</v>
      </c>
      <c r="E236" s="4" t="s">
        <v>0</v>
      </c>
      <c r="F236" s="4" t="s">
        <v>28</v>
      </c>
      <c r="G236" s="4" t="s">
        <v>1</v>
      </c>
      <c r="H236" s="4" t="s">
        <v>4</v>
      </c>
      <c r="I236" s="4" t="s">
        <v>73</v>
      </c>
      <c r="J236" s="4" t="s">
        <v>2100</v>
      </c>
      <c r="K236" s="6" t="s">
        <v>417</v>
      </c>
      <c r="L236" s="6"/>
      <c r="M236" s="6" t="s">
        <v>2256</v>
      </c>
      <c r="N236" s="6" t="s">
        <v>1382</v>
      </c>
      <c r="O236" s="21" t="s">
        <v>2256</v>
      </c>
      <c r="P236" s="8"/>
      <c r="Q236" s="6" t="s">
        <v>2055</v>
      </c>
      <c r="R236" s="6">
        <v>0</v>
      </c>
      <c r="S236" s="6" t="s">
        <v>28</v>
      </c>
      <c r="T236" s="6" t="s">
        <v>1418</v>
      </c>
      <c r="U236" s="6" t="s">
        <v>1418</v>
      </c>
      <c r="V236" s="6" t="s">
        <v>50</v>
      </c>
      <c r="W236" s="4" t="s">
        <v>1418</v>
      </c>
      <c r="X236" s="6" t="s">
        <v>1418</v>
      </c>
      <c r="Y236" s="4" t="s">
        <v>2006</v>
      </c>
      <c r="Z236" s="4" t="s">
        <v>2006</v>
      </c>
      <c r="AA236" s="20" t="str">
        <f t="shared" si="5"/>
        <v>NA</v>
      </c>
      <c r="AB236" s="6" t="s">
        <v>19</v>
      </c>
      <c r="AC236" s="5" t="s">
        <v>2087</v>
      </c>
      <c r="AD236" s="9">
        <v>0</v>
      </c>
      <c r="AE236" s="10">
        <v>0</v>
      </c>
      <c r="AF236" s="10">
        <v>0</v>
      </c>
      <c r="AG236" s="43">
        <v>0</v>
      </c>
      <c r="AH236" s="43">
        <v>0</v>
      </c>
      <c r="AI236" s="11">
        <v>62471.1</v>
      </c>
      <c r="AJ236" s="11">
        <v>0</v>
      </c>
      <c r="AK236" s="11">
        <v>62471.1</v>
      </c>
      <c r="AL236" s="6" t="s">
        <v>53</v>
      </c>
      <c r="AM236" s="21" t="s">
        <v>2269</v>
      </c>
      <c r="AN236" s="47">
        <v>0</v>
      </c>
      <c r="AO236" t="s">
        <v>28</v>
      </c>
    </row>
    <row r="237" spans="1:41" x14ac:dyDescent="0.25">
      <c r="A237" s="7">
        <v>3</v>
      </c>
      <c r="B237" s="7">
        <v>2671</v>
      </c>
      <c r="C237" s="4" t="s">
        <v>54</v>
      </c>
      <c r="D237" s="4" t="s">
        <v>55</v>
      </c>
      <c r="E237" s="4" t="s">
        <v>0</v>
      </c>
      <c r="F237" s="4" t="s">
        <v>28</v>
      </c>
      <c r="G237" s="4" t="s">
        <v>1</v>
      </c>
      <c r="H237" s="4" t="s">
        <v>4</v>
      </c>
      <c r="I237" s="4" t="s">
        <v>73</v>
      </c>
      <c r="J237" s="4" t="s">
        <v>2100</v>
      </c>
      <c r="K237" s="6" t="s">
        <v>418</v>
      </c>
      <c r="L237" s="6"/>
      <c r="M237" s="6" t="s">
        <v>2256</v>
      </c>
      <c r="N237" s="6" t="s">
        <v>1382</v>
      </c>
      <c r="O237" s="21" t="s">
        <v>2256</v>
      </c>
      <c r="P237" s="8"/>
      <c r="Q237" s="6" t="s">
        <v>2055</v>
      </c>
      <c r="R237" s="6">
        <v>0</v>
      </c>
      <c r="S237" s="6" t="s">
        <v>28</v>
      </c>
      <c r="T237" s="6" t="s">
        <v>1418</v>
      </c>
      <c r="U237" s="6" t="s">
        <v>1418</v>
      </c>
      <c r="V237" s="6" t="s">
        <v>50</v>
      </c>
      <c r="W237" s="4" t="s">
        <v>1418</v>
      </c>
      <c r="X237" s="6" t="s">
        <v>1418</v>
      </c>
      <c r="Y237" s="4" t="s">
        <v>2006</v>
      </c>
      <c r="Z237" s="4" t="s">
        <v>2006</v>
      </c>
      <c r="AA237" s="20" t="str">
        <f t="shared" si="5"/>
        <v>NA</v>
      </c>
      <c r="AB237" s="6" t="s">
        <v>19</v>
      </c>
      <c r="AC237" s="5" t="s">
        <v>2087</v>
      </c>
      <c r="AD237" s="9">
        <v>0</v>
      </c>
      <c r="AE237" s="10">
        <v>0</v>
      </c>
      <c r="AF237" s="10">
        <v>0</v>
      </c>
      <c r="AG237" s="43">
        <v>0</v>
      </c>
      <c r="AH237" s="43">
        <v>0</v>
      </c>
      <c r="AI237" s="11">
        <v>13154.73</v>
      </c>
      <c r="AJ237" s="11">
        <v>0</v>
      </c>
      <c r="AK237" s="11">
        <v>3683.96</v>
      </c>
      <c r="AL237" s="6" t="s">
        <v>53</v>
      </c>
      <c r="AM237" s="21" t="s">
        <v>2269</v>
      </c>
      <c r="AN237" s="47">
        <v>0</v>
      </c>
      <c r="AO237" t="s">
        <v>28</v>
      </c>
    </row>
    <row r="238" spans="1:41" x14ac:dyDescent="0.25">
      <c r="A238" s="7">
        <v>3</v>
      </c>
      <c r="B238" s="7">
        <v>2672</v>
      </c>
      <c r="C238" s="4" t="s">
        <v>54</v>
      </c>
      <c r="D238" s="4" t="s">
        <v>55</v>
      </c>
      <c r="E238" s="4" t="s">
        <v>0</v>
      </c>
      <c r="F238" s="4" t="s">
        <v>28</v>
      </c>
      <c r="G238" s="4" t="s">
        <v>1</v>
      </c>
      <c r="H238" s="4" t="s">
        <v>4</v>
      </c>
      <c r="I238" s="4" t="s">
        <v>73</v>
      </c>
      <c r="J238" s="4" t="s">
        <v>2100</v>
      </c>
      <c r="K238" s="6" t="s">
        <v>419</v>
      </c>
      <c r="L238" s="6"/>
      <c r="M238" s="6" t="s">
        <v>2256</v>
      </c>
      <c r="N238" s="6" t="s">
        <v>1382</v>
      </c>
      <c r="O238" s="21" t="s">
        <v>2256</v>
      </c>
      <c r="P238" s="8"/>
      <c r="Q238" s="6" t="s">
        <v>2055</v>
      </c>
      <c r="R238" s="6">
        <v>0</v>
      </c>
      <c r="S238" s="6" t="s">
        <v>28</v>
      </c>
      <c r="T238" s="6" t="s">
        <v>1418</v>
      </c>
      <c r="U238" s="6" t="s">
        <v>1418</v>
      </c>
      <c r="V238" s="6" t="s">
        <v>50</v>
      </c>
      <c r="W238" s="4" t="s">
        <v>1418</v>
      </c>
      <c r="X238" s="6" t="s">
        <v>1418</v>
      </c>
      <c r="Y238" s="4" t="s">
        <v>2006</v>
      </c>
      <c r="Z238" s="4" t="s">
        <v>2006</v>
      </c>
      <c r="AA238" s="20" t="s">
        <v>2008</v>
      </c>
      <c r="AB238" s="6" t="s">
        <v>19</v>
      </c>
      <c r="AC238" s="5" t="s">
        <v>2087</v>
      </c>
      <c r="AD238" s="9">
        <v>0</v>
      </c>
      <c r="AE238" s="10">
        <v>0</v>
      </c>
      <c r="AF238" s="10">
        <v>0</v>
      </c>
      <c r="AG238" s="43">
        <v>32091.9</v>
      </c>
      <c r="AH238" s="43">
        <v>22524.049999999996</v>
      </c>
      <c r="AI238" s="11">
        <v>474163.41</v>
      </c>
      <c r="AJ238" s="11">
        <v>0</v>
      </c>
      <c r="AK238" s="11">
        <v>135833.66</v>
      </c>
      <c r="AL238" s="6" t="s">
        <v>53</v>
      </c>
      <c r="AM238" s="21" t="s">
        <v>2269</v>
      </c>
      <c r="AN238" s="47">
        <v>3264.39</v>
      </c>
      <c r="AO238" t="s">
        <v>53</v>
      </c>
    </row>
    <row r="239" spans="1:41" x14ac:dyDescent="0.25">
      <c r="A239" s="7">
        <v>3</v>
      </c>
      <c r="B239" s="7">
        <v>2675</v>
      </c>
      <c r="C239" s="4" t="s">
        <v>54</v>
      </c>
      <c r="D239" s="4" t="s">
        <v>55</v>
      </c>
      <c r="E239" s="4" t="s">
        <v>0</v>
      </c>
      <c r="F239" s="4" t="s">
        <v>28</v>
      </c>
      <c r="G239" s="4" t="s">
        <v>1</v>
      </c>
      <c r="H239" s="4" t="s">
        <v>4</v>
      </c>
      <c r="I239" s="4" t="s">
        <v>1</v>
      </c>
      <c r="J239" s="4" t="s">
        <v>2100</v>
      </c>
      <c r="K239" s="6" t="s">
        <v>420</v>
      </c>
      <c r="L239" s="6"/>
      <c r="M239" s="6" t="s">
        <v>2256</v>
      </c>
      <c r="N239" s="6" t="s">
        <v>1382</v>
      </c>
      <c r="O239" s="21" t="s">
        <v>2256</v>
      </c>
      <c r="P239" s="8"/>
      <c r="Q239" s="6" t="s">
        <v>2055</v>
      </c>
      <c r="R239" s="6">
        <v>0</v>
      </c>
      <c r="S239" s="6" t="s">
        <v>28</v>
      </c>
      <c r="T239" s="6" t="s">
        <v>1418</v>
      </c>
      <c r="U239" s="6" t="s">
        <v>1418</v>
      </c>
      <c r="V239" s="6" t="s">
        <v>50</v>
      </c>
      <c r="W239" s="4" t="s">
        <v>1418</v>
      </c>
      <c r="X239" s="6" t="s">
        <v>1418</v>
      </c>
      <c r="Y239" s="4" t="s">
        <v>2006</v>
      </c>
      <c r="Z239" s="4" t="s">
        <v>2006</v>
      </c>
      <c r="AA239" s="20" t="str">
        <f t="shared" si="5"/>
        <v>NA</v>
      </c>
      <c r="AB239" s="6" t="s">
        <v>19</v>
      </c>
      <c r="AC239" s="5" t="s">
        <v>2095</v>
      </c>
      <c r="AD239" s="9">
        <v>0</v>
      </c>
      <c r="AE239" s="10">
        <v>0</v>
      </c>
      <c r="AF239" s="10">
        <v>0</v>
      </c>
      <c r="AG239" s="43">
        <v>0</v>
      </c>
      <c r="AH239" s="43">
        <v>0</v>
      </c>
      <c r="AI239" s="11">
        <v>81191.179999999993</v>
      </c>
      <c r="AJ239" s="11">
        <v>0</v>
      </c>
      <c r="AK239" s="11">
        <v>64280.06</v>
      </c>
      <c r="AL239" s="6" t="s">
        <v>53</v>
      </c>
      <c r="AM239" s="21" t="s">
        <v>2269</v>
      </c>
      <c r="AN239" s="47">
        <v>0</v>
      </c>
      <c r="AO239" t="s">
        <v>28</v>
      </c>
    </row>
    <row r="240" spans="1:41" x14ac:dyDescent="0.25">
      <c r="A240" s="7">
        <v>3</v>
      </c>
      <c r="B240" s="7">
        <v>2676</v>
      </c>
      <c r="C240" s="4" t="s">
        <v>54</v>
      </c>
      <c r="D240" s="4" t="s">
        <v>55</v>
      </c>
      <c r="E240" s="4" t="s">
        <v>0</v>
      </c>
      <c r="F240" s="4" t="s">
        <v>28</v>
      </c>
      <c r="G240" s="4" t="s">
        <v>1</v>
      </c>
      <c r="H240" s="4" t="s">
        <v>4</v>
      </c>
      <c r="I240" s="4" t="s">
        <v>1</v>
      </c>
      <c r="J240" s="4" t="s">
        <v>2100</v>
      </c>
      <c r="K240" s="6" t="s">
        <v>421</v>
      </c>
      <c r="L240" s="6"/>
      <c r="M240" s="6" t="s">
        <v>2256</v>
      </c>
      <c r="N240" s="6" t="s">
        <v>1382</v>
      </c>
      <c r="O240" s="21" t="s">
        <v>2256</v>
      </c>
      <c r="P240" s="8"/>
      <c r="Q240" s="6" t="s">
        <v>2055</v>
      </c>
      <c r="R240" s="6">
        <v>0</v>
      </c>
      <c r="S240" s="6" t="s">
        <v>28</v>
      </c>
      <c r="T240" s="6" t="s">
        <v>1418</v>
      </c>
      <c r="U240" s="6" t="s">
        <v>1418</v>
      </c>
      <c r="V240" s="6" t="s">
        <v>50</v>
      </c>
      <c r="W240" s="4" t="s">
        <v>1418</v>
      </c>
      <c r="X240" s="6" t="s">
        <v>1418</v>
      </c>
      <c r="Y240" s="4" t="s">
        <v>2006</v>
      </c>
      <c r="Z240" s="4" t="s">
        <v>2006</v>
      </c>
      <c r="AA240" s="20" t="str">
        <f t="shared" si="5"/>
        <v>NA</v>
      </c>
      <c r="AB240" s="6" t="s">
        <v>19</v>
      </c>
      <c r="AC240" s="5" t="s">
        <v>2095</v>
      </c>
      <c r="AD240" s="9">
        <v>0</v>
      </c>
      <c r="AE240" s="10">
        <v>0</v>
      </c>
      <c r="AF240" s="10">
        <v>0</v>
      </c>
      <c r="AG240" s="43">
        <v>0</v>
      </c>
      <c r="AH240" s="43">
        <v>0</v>
      </c>
      <c r="AI240" s="11">
        <v>383297.69</v>
      </c>
      <c r="AJ240" s="11">
        <v>0</v>
      </c>
      <c r="AK240" s="11">
        <v>309748</v>
      </c>
      <c r="AL240" s="6" t="s">
        <v>53</v>
      </c>
      <c r="AM240" s="21" t="s">
        <v>2269</v>
      </c>
      <c r="AN240" s="47">
        <v>0</v>
      </c>
      <c r="AO240" t="s">
        <v>28</v>
      </c>
    </row>
    <row r="241" spans="1:41" x14ac:dyDescent="0.25">
      <c r="A241" s="7">
        <v>3</v>
      </c>
      <c r="B241" s="7">
        <v>2677</v>
      </c>
      <c r="C241" s="4" t="s">
        <v>54</v>
      </c>
      <c r="D241" s="4" t="s">
        <v>55</v>
      </c>
      <c r="E241" s="4" t="s">
        <v>0</v>
      </c>
      <c r="F241" s="4" t="s">
        <v>28</v>
      </c>
      <c r="G241" s="4" t="s">
        <v>1</v>
      </c>
      <c r="H241" s="4" t="s">
        <v>4</v>
      </c>
      <c r="I241" s="4" t="s">
        <v>1</v>
      </c>
      <c r="J241" s="4" t="s">
        <v>2100</v>
      </c>
      <c r="K241" s="6" t="s">
        <v>422</v>
      </c>
      <c r="L241" s="6"/>
      <c r="M241" s="6" t="s">
        <v>2256</v>
      </c>
      <c r="N241" s="6" t="s">
        <v>1382</v>
      </c>
      <c r="O241" s="21" t="s">
        <v>2256</v>
      </c>
      <c r="P241" s="8"/>
      <c r="Q241" s="6" t="s">
        <v>2055</v>
      </c>
      <c r="R241" s="6">
        <v>0</v>
      </c>
      <c r="S241" s="6" t="s">
        <v>28</v>
      </c>
      <c r="T241" s="6" t="s">
        <v>1418</v>
      </c>
      <c r="U241" s="6" t="s">
        <v>1418</v>
      </c>
      <c r="V241" s="6" t="s">
        <v>50</v>
      </c>
      <c r="W241" s="4" t="s">
        <v>1418</v>
      </c>
      <c r="X241" s="6" t="s">
        <v>1418</v>
      </c>
      <c r="Y241" s="4" t="s">
        <v>2006</v>
      </c>
      <c r="Z241" s="4" t="s">
        <v>2006</v>
      </c>
      <c r="AA241" s="20" t="str">
        <f t="shared" si="5"/>
        <v>NA</v>
      </c>
      <c r="AB241" s="6" t="s">
        <v>19</v>
      </c>
      <c r="AC241" s="5" t="s">
        <v>2095</v>
      </c>
      <c r="AD241" s="9">
        <v>0</v>
      </c>
      <c r="AE241" s="10">
        <v>0</v>
      </c>
      <c r="AF241" s="10">
        <v>0</v>
      </c>
      <c r="AG241" s="43">
        <v>0</v>
      </c>
      <c r="AH241" s="43">
        <v>0</v>
      </c>
      <c r="AI241" s="11">
        <v>1307487.75</v>
      </c>
      <c r="AJ241" s="11">
        <v>0</v>
      </c>
      <c r="AK241" s="11">
        <v>673825.09000000008</v>
      </c>
      <c r="AL241" s="6" t="s">
        <v>53</v>
      </c>
      <c r="AM241" s="21" t="s">
        <v>2269</v>
      </c>
      <c r="AN241" s="47">
        <v>0</v>
      </c>
      <c r="AO241" t="s">
        <v>28</v>
      </c>
    </row>
    <row r="242" spans="1:41" x14ac:dyDescent="0.25">
      <c r="A242" s="7">
        <v>3</v>
      </c>
      <c r="B242" s="7">
        <v>2678</v>
      </c>
      <c r="C242" s="4" t="s">
        <v>54</v>
      </c>
      <c r="D242" s="4" t="s">
        <v>55</v>
      </c>
      <c r="E242" s="4" t="s">
        <v>0</v>
      </c>
      <c r="F242" s="4" t="s">
        <v>28</v>
      </c>
      <c r="G242" s="4" t="s">
        <v>1</v>
      </c>
      <c r="H242" s="4" t="s">
        <v>4</v>
      </c>
      <c r="I242" s="4" t="s">
        <v>1</v>
      </c>
      <c r="J242" s="4" t="s">
        <v>2100</v>
      </c>
      <c r="K242" s="6" t="s">
        <v>423</v>
      </c>
      <c r="L242" s="6"/>
      <c r="M242" s="6" t="s">
        <v>2256</v>
      </c>
      <c r="N242" s="6" t="s">
        <v>1382</v>
      </c>
      <c r="O242" s="21" t="s">
        <v>2256</v>
      </c>
      <c r="P242" s="8"/>
      <c r="Q242" s="6" t="s">
        <v>2055</v>
      </c>
      <c r="R242" s="6">
        <v>0</v>
      </c>
      <c r="S242" s="6" t="s">
        <v>28</v>
      </c>
      <c r="T242" s="6" t="s">
        <v>1418</v>
      </c>
      <c r="U242" s="6" t="s">
        <v>1418</v>
      </c>
      <c r="V242" s="6" t="s">
        <v>50</v>
      </c>
      <c r="W242" s="4" t="s">
        <v>1418</v>
      </c>
      <c r="X242" s="6" t="s">
        <v>1418</v>
      </c>
      <c r="Y242" s="4" t="s">
        <v>2006</v>
      </c>
      <c r="Z242" s="4" t="s">
        <v>2006</v>
      </c>
      <c r="AA242" s="20" t="str">
        <f t="shared" si="5"/>
        <v>NA</v>
      </c>
      <c r="AB242" s="6" t="s">
        <v>19</v>
      </c>
      <c r="AC242" s="5" t="s">
        <v>2095</v>
      </c>
      <c r="AD242" s="9">
        <v>0</v>
      </c>
      <c r="AE242" s="10">
        <v>0</v>
      </c>
      <c r="AF242" s="10">
        <v>0</v>
      </c>
      <c r="AG242" s="43">
        <v>0</v>
      </c>
      <c r="AH242" s="43">
        <v>0</v>
      </c>
      <c r="AI242" s="11">
        <v>655949.15</v>
      </c>
      <c r="AJ242" s="11">
        <v>0</v>
      </c>
      <c r="AK242" s="11">
        <v>312449.53999999998</v>
      </c>
      <c r="AL242" s="6" t="s">
        <v>53</v>
      </c>
      <c r="AM242" s="21" t="s">
        <v>2269</v>
      </c>
      <c r="AN242" s="47">
        <v>0</v>
      </c>
      <c r="AO242" t="s">
        <v>28</v>
      </c>
    </row>
    <row r="243" spans="1:41" x14ac:dyDescent="0.25">
      <c r="A243" s="7">
        <v>3</v>
      </c>
      <c r="B243" s="7">
        <v>2679</v>
      </c>
      <c r="C243" s="4" t="s">
        <v>54</v>
      </c>
      <c r="D243" s="4" t="s">
        <v>55</v>
      </c>
      <c r="E243" s="4" t="s">
        <v>0</v>
      </c>
      <c r="F243" s="4" t="s">
        <v>28</v>
      </c>
      <c r="G243" s="4" t="s">
        <v>1</v>
      </c>
      <c r="H243" s="4" t="s">
        <v>4</v>
      </c>
      <c r="I243" s="4" t="s">
        <v>1</v>
      </c>
      <c r="J243" s="4" t="s">
        <v>2100</v>
      </c>
      <c r="K243" s="6" t="s">
        <v>424</v>
      </c>
      <c r="L243" s="6"/>
      <c r="M243" s="6" t="s">
        <v>2256</v>
      </c>
      <c r="N243" s="6" t="s">
        <v>1382</v>
      </c>
      <c r="O243" s="21" t="s">
        <v>2256</v>
      </c>
      <c r="P243" s="8"/>
      <c r="Q243" s="6" t="s">
        <v>2055</v>
      </c>
      <c r="R243" s="6">
        <v>0</v>
      </c>
      <c r="S243" s="6" t="s">
        <v>28</v>
      </c>
      <c r="T243" s="6" t="s">
        <v>1418</v>
      </c>
      <c r="U243" s="6" t="s">
        <v>1418</v>
      </c>
      <c r="V243" s="6" t="s">
        <v>50</v>
      </c>
      <c r="W243" s="4" t="s">
        <v>1418</v>
      </c>
      <c r="X243" s="6" t="s">
        <v>1418</v>
      </c>
      <c r="Y243" s="4" t="s">
        <v>2006</v>
      </c>
      <c r="Z243" s="4" t="s">
        <v>2006</v>
      </c>
      <c r="AA243" s="20" t="str">
        <f t="shared" si="5"/>
        <v>NA</v>
      </c>
      <c r="AB243" s="6" t="s">
        <v>19</v>
      </c>
      <c r="AC243" s="5" t="s">
        <v>2095</v>
      </c>
      <c r="AD243" s="9">
        <v>0</v>
      </c>
      <c r="AE243" s="10">
        <v>0</v>
      </c>
      <c r="AF243" s="10">
        <v>0</v>
      </c>
      <c r="AG243" s="43">
        <v>0</v>
      </c>
      <c r="AH243" s="43">
        <v>0</v>
      </c>
      <c r="AI243" s="11">
        <v>27726</v>
      </c>
      <c r="AJ243" s="11">
        <v>0</v>
      </c>
      <c r="AK243" s="11">
        <v>16384</v>
      </c>
      <c r="AL243" s="6" t="s">
        <v>53</v>
      </c>
      <c r="AM243" s="21" t="s">
        <v>2269</v>
      </c>
      <c r="AN243" s="47">
        <v>0</v>
      </c>
      <c r="AO243" t="s">
        <v>28</v>
      </c>
    </row>
    <row r="244" spans="1:41" x14ac:dyDescent="0.25">
      <c r="A244" s="7">
        <v>3</v>
      </c>
      <c r="B244" s="7">
        <v>2681</v>
      </c>
      <c r="C244" s="4" t="s">
        <v>54</v>
      </c>
      <c r="D244" s="4" t="s">
        <v>55</v>
      </c>
      <c r="E244" s="4" t="s">
        <v>0</v>
      </c>
      <c r="F244" s="4" t="s">
        <v>28</v>
      </c>
      <c r="G244" s="4" t="s">
        <v>1</v>
      </c>
      <c r="H244" s="4" t="s">
        <v>4</v>
      </c>
      <c r="I244" s="4" t="s">
        <v>1</v>
      </c>
      <c r="J244" s="4" t="s">
        <v>2100</v>
      </c>
      <c r="K244" s="6" t="s">
        <v>425</v>
      </c>
      <c r="L244" s="6"/>
      <c r="M244" s="6" t="s">
        <v>2256</v>
      </c>
      <c r="N244" s="6" t="s">
        <v>1382</v>
      </c>
      <c r="O244" s="21" t="s">
        <v>2256</v>
      </c>
      <c r="P244" s="8"/>
      <c r="Q244" s="6" t="s">
        <v>2055</v>
      </c>
      <c r="R244" s="6">
        <v>0</v>
      </c>
      <c r="S244" s="6" t="s">
        <v>28</v>
      </c>
      <c r="T244" s="6" t="s">
        <v>1418</v>
      </c>
      <c r="U244" s="6" t="s">
        <v>1418</v>
      </c>
      <c r="V244" s="6" t="s">
        <v>50</v>
      </c>
      <c r="W244" s="4" t="s">
        <v>1418</v>
      </c>
      <c r="X244" s="6" t="s">
        <v>1418</v>
      </c>
      <c r="Y244" s="4" t="s">
        <v>2006</v>
      </c>
      <c r="Z244" s="4" t="s">
        <v>2006</v>
      </c>
      <c r="AA244" s="20" t="str">
        <f t="shared" si="5"/>
        <v>NA</v>
      </c>
      <c r="AB244" s="6" t="s">
        <v>19</v>
      </c>
      <c r="AC244" s="5" t="s">
        <v>2095</v>
      </c>
      <c r="AD244" s="9">
        <v>0</v>
      </c>
      <c r="AE244" s="10">
        <v>0</v>
      </c>
      <c r="AF244" s="10">
        <v>0</v>
      </c>
      <c r="AG244" s="43">
        <v>0</v>
      </c>
      <c r="AH244" s="43">
        <v>0</v>
      </c>
      <c r="AI244" s="11">
        <v>586690.64</v>
      </c>
      <c r="AJ244" s="11">
        <v>0</v>
      </c>
      <c r="AK244" s="11">
        <v>429564.5</v>
      </c>
      <c r="AL244" s="6" t="s">
        <v>53</v>
      </c>
      <c r="AM244" s="21" t="s">
        <v>2269</v>
      </c>
      <c r="AN244" s="47">
        <v>0</v>
      </c>
      <c r="AO244" t="s">
        <v>28</v>
      </c>
    </row>
    <row r="245" spans="1:41" x14ac:dyDescent="0.25">
      <c r="A245" s="7">
        <v>3</v>
      </c>
      <c r="B245" s="7">
        <v>2682</v>
      </c>
      <c r="C245" s="4" t="s">
        <v>54</v>
      </c>
      <c r="D245" s="4" t="s">
        <v>55</v>
      </c>
      <c r="E245" s="4" t="s">
        <v>0</v>
      </c>
      <c r="F245" s="4" t="s">
        <v>28</v>
      </c>
      <c r="G245" s="4" t="s">
        <v>1</v>
      </c>
      <c r="H245" s="4" t="s">
        <v>4</v>
      </c>
      <c r="I245" s="4" t="s">
        <v>1</v>
      </c>
      <c r="J245" s="4" t="s">
        <v>2100</v>
      </c>
      <c r="K245" s="6" t="s">
        <v>426</v>
      </c>
      <c r="L245" s="6"/>
      <c r="M245" s="6" t="s">
        <v>2256</v>
      </c>
      <c r="N245" s="6" t="s">
        <v>1382</v>
      </c>
      <c r="O245" s="21" t="s">
        <v>2256</v>
      </c>
      <c r="P245" s="8"/>
      <c r="Q245" s="6" t="s">
        <v>2055</v>
      </c>
      <c r="R245" s="6">
        <v>0</v>
      </c>
      <c r="S245" s="6" t="s">
        <v>28</v>
      </c>
      <c r="T245" s="6" t="s">
        <v>1418</v>
      </c>
      <c r="U245" s="6" t="s">
        <v>1418</v>
      </c>
      <c r="V245" s="6" t="s">
        <v>50</v>
      </c>
      <c r="W245" s="4" t="s">
        <v>1418</v>
      </c>
      <c r="X245" s="6" t="s">
        <v>1418</v>
      </c>
      <c r="Y245" s="4" t="s">
        <v>2006</v>
      </c>
      <c r="Z245" s="4" t="s">
        <v>2006</v>
      </c>
      <c r="AA245" s="20" t="str">
        <f t="shared" si="5"/>
        <v>NA</v>
      </c>
      <c r="AB245" s="6" t="s">
        <v>19</v>
      </c>
      <c r="AC245" s="5" t="s">
        <v>2095</v>
      </c>
      <c r="AD245" s="9">
        <v>0</v>
      </c>
      <c r="AE245" s="10">
        <v>0</v>
      </c>
      <c r="AF245" s="10">
        <v>0</v>
      </c>
      <c r="AG245" s="43">
        <v>0</v>
      </c>
      <c r="AH245" s="43">
        <v>0</v>
      </c>
      <c r="AI245" s="11">
        <v>73657.08</v>
      </c>
      <c r="AJ245" s="11">
        <v>0</v>
      </c>
      <c r="AK245" s="11">
        <v>35045.74</v>
      </c>
      <c r="AL245" s="6" t="s">
        <v>53</v>
      </c>
      <c r="AM245" s="21" t="s">
        <v>2269</v>
      </c>
      <c r="AN245" s="47">
        <v>0</v>
      </c>
      <c r="AO245" t="s">
        <v>28</v>
      </c>
    </row>
    <row r="246" spans="1:41" x14ac:dyDescent="0.25">
      <c r="A246" s="7">
        <v>3</v>
      </c>
      <c r="B246" s="7">
        <v>2695</v>
      </c>
      <c r="C246" s="4" t="s">
        <v>54</v>
      </c>
      <c r="D246" s="4" t="s">
        <v>55</v>
      </c>
      <c r="E246" s="4" t="s">
        <v>0</v>
      </c>
      <c r="F246" s="4" t="s">
        <v>28</v>
      </c>
      <c r="G246" s="4" t="s">
        <v>1</v>
      </c>
      <c r="H246" s="4" t="s">
        <v>4</v>
      </c>
      <c r="I246" s="4" t="s">
        <v>1</v>
      </c>
      <c r="J246" s="4" t="s">
        <v>2100</v>
      </c>
      <c r="K246" s="6" t="s">
        <v>427</v>
      </c>
      <c r="L246" s="6"/>
      <c r="M246" s="6" t="s">
        <v>2256</v>
      </c>
      <c r="N246" s="6" t="s">
        <v>1382</v>
      </c>
      <c r="O246" s="21" t="s">
        <v>2256</v>
      </c>
      <c r="P246" s="8"/>
      <c r="Q246" s="6" t="s">
        <v>2055</v>
      </c>
      <c r="R246" s="6">
        <v>0</v>
      </c>
      <c r="S246" s="6" t="s">
        <v>28</v>
      </c>
      <c r="T246" s="6" t="s">
        <v>1418</v>
      </c>
      <c r="U246" s="6" t="s">
        <v>1418</v>
      </c>
      <c r="V246" s="6" t="s">
        <v>50</v>
      </c>
      <c r="W246" s="4" t="s">
        <v>1418</v>
      </c>
      <c r="X246" s="6" t="s">
        <v>1418</v>
      </c>
      <c r="Y246" s="4" t="s">
        <v>2006</v>
      </c>
      <c r="Z246" s="4" t="s">
        <v>2006</v>
      </c>
      <c r="AA246" s="20" t="s">
        <v>2008</v>
      </c>
      <c r="AB246" s="6" t="s">
        <v>19</v>
      </c>
      <c r="AC246" s="5" t="s">
        <v>2095</v>
      </c>
      <c r="AD246" s="9">
        <v>0</v>
      </c>
      <c r="AE246" s="10">
        <v>0</v>
      </c>
      <c r="AF246" s="10">
        <v>0</v>
      </c>
      <c r="AG246" s="43">
        <v>112987.81000000001</v>
      </c>
      <c r="AH246" s="43">
        <v>25561.359999999997</v>
      </c>
      <c r="AI246" s="11">
        <v>96950.260000000009</v>
      </c>
      <c r="AJ246" s="11">
        <v>0</v>
      </c>
      <c r="AK246" s="11">
        <v>96572.18</v>
      </c>
      <c r="AL246" s="6" t="s">
        <v>53</v>
      </c>
      <c r="AM246" s="21" t="s">
        <v>2269</v>
      </c>
      <c r="AN246" s="47">
        <v>0</v>
      </c>
      <c r="AO246" t="s">
        <v>53</v>
      </c>
    </row>
    <row r="247" spans="1:41" x14ac:dyDescent="0.25">
      <c r="A247" s="7">
        <v>3</v>
      </c>
      <c r="B247" s="7">
        <v>2825</v>
      </c>
      <c r="C247" s="4" t="s">
        <v>54</v>
      </c>
      <c r="D247" s="4" t="s">
        <v>55</v>
      </c>
      <c r="E247" s="4" t="s">
        <v>0</v>
      </c>
      <c r="F247" s="4" t="s">
        <v>28</v>
      </c>
      <c r="G247" s="4" t="s">
        <v>1</v>
      </c>
      <c r="H247" s="4" t="s">
        <v>4</v>
      </c>
      <c r="I247" s="4" t="s">
        <v>69</v>
      </c>
      <c r="J247" s="4" t="s">
        <v>2100</v>
      </c>
      <c r="K247" s="6" t="s">
        <v>428</v>
      </c>
      <c r="L247" s="6"/>
      <c r="M247" s="6" t="s">
        <v>2256</v>
      </c>
      <c r="N247" s="6" t="s">
        <v>1382</v>
      </c>
      <c r="O247" s="21" t="s">
        <v>2256</v>
      </c>
      <c r="P247" s="8"/>
      <c r="Q247" s="6" t="s">
        <v>2055</v>
      </c>
      <c r="R247" s="6">
        <v>0</v>
      </c>
      <c r="S247" s="6" t="s">
        <v>28</v>
      </c>
      <c r="T247" s="6" t="s">
        <v>1418</v>
      </c>
      <c r="U247" s="6" t="s">
        <v>1418</v>
      </c>
      <c r="V247" s="6" t="s">
        <v>50</v>
      </c>
      <c r="W247" s="4" t="s">
        <v>1418</v>
      </c>
      <c r="X247" s="6" t="s">
        <v>1418</v>
      </c>
      <c r="Y247" s="4" t="s">
        <v>2006</v>
      </c>
      <c r="Z247" s="4" t="s">
        <v>2006</v>
      </c>
      <c r="AA247" s="20" t="str">
        <f t="shared" si="5"/>
        <v>NA</v>
      </c>
      <c r="AB247" s="6" t="s">
        <v>19</v>
      </c>
      <c r="AC247" s="5" t="s">
        <v>2084</v>
      </c>
      <c r="AD247" s="9">
        <v>0</v>
      </c>
      <c r="AE247" s="10">
        <v>0</v>
      </c>
      <c r="AF247" s="10">
        <v>0</v>
      </c>
      <c r="AG247" s="43">
        <v>0</v>
      </c>
      <c r="AH247" s="43">
        <v>0</v>
      </c>
      <c r="AI247" s="11">
        <v>829</v>
      </c>
      <c r="AJ247" s="11">
        <v>0</v>
      </c>
      <c r="AK247" s="11">
        <v>0</v>
      </c>
      <c r="AL247" s="6" t="s">
        <v>53</v>
      </c>
      <c r="AM247" s="21" t="s">
        <v>2269</v>
      </c>
      <c r="AN247" s="47">
        <v>0</v>
      </c>
      <c r="AO247" t="s">
        <v>28</v>
      </c>
    </row>
    <row r="248" spans="1:41" x14ac:dyDescent="0.25">
      <c r="A248" s="7">
        <v>3</v>
      </c>
      <c r="B248" s="7">
        <v>4397</v>
      </c>
      <c r="C248" s="4" t="s">
        <v>54</v>
      </c>
      <c r="D248" s="4" t="s">
        <v>55</v>
      </c>
      <c r="E248" s="4" t="s">
        <v>0</v>
      </c>
      <c r="F248" s="4" t="s">
        <v>28</v>
      </c>
      <c r="G248" s="4" t="s">
        <v>1</v>
      </c>
      <c r="H248" s="4" t="s">
        <v>4</v>
      </c>
      <c r="I248" s="4" t="s">
        <v>1</v>
      </c>
      <c r="J248" s="4" t="s">
        <v>2100</v>
      </c>
      <c r="K248" s="6" t="s">
        <v>429</v>
      </c>
      <c r="L248" s="6"/>
      <c r="M248" s="6" t="s">
        <v>2256</v>
      </c>
      <c r="N248" s="6" t="s">
        <v>1382</v>
      </c>
      <c r="O248" s="21" t="s">
        <v>2256</v>
      </c>
      <c r="P248" s="8"/>
      <c r="Q248" s="6" t="s">
        <v>2056</v>
      </c>
      <c r="R248" s="6" t="s">
        <v>127</v>
      </c>
      <c r="S248" s="6" t="s">
        <v>28</v>
      </c>
      <c r="T248" s="6" t="s">
        <v>1418</v>
      </c>
      <c r="U248" s="6" t="s">
        <v>1418</v>
      </c>
      <c r="V248" s="6" t="s">
        <v>50</v>
      </c>
      <c r="W248" s="4" t="s">
        <v>1418</v>
      </c>
      <c r="X248" s="6" t="s">
        <v>1418</v>
      </c>
      <c r="Y248" s="4" t="s">
        <v>2006</v>
      </c>
      <c r="Z248" s="4" t="s">
        <v>2006</v>
      </c>
      <c r="AA248" s="20" t="str">
        <f t="shared" si="5"/>
        <v>NA</v>
      </c>
      <c r="AB248" s="6" t="s">
        <v>19</v>
      </c>
      <c r="AC248" s="5" t="s">
        <v>2086</v>
      </c>
      <c r="AD248" s="9">
        <v>0</v>
      </c>
      <c r="AE248" s="10">
        <v>0</v>
      </c>
      <c r="AF248" s="10">
        <v>0</v>
      </c>
      <c r="AG248" s="43">
        <v>0</v>
      </c>
      <c r="AH248" s="43">
        <v>0</v>
      </c>
      <c r="AI248" s="11">
        <v>46477.86</v>
      </c>
      <c r="AJ248" s="11">
        <v>0</v>
      </c>
      <c r="AK248" s="11">
        <v>33883.18</v>
      </c>
      <c r="AL248" s="6" t="s">
        <v>53</v>
      </c>
      <c r="AM248" s="21" t="s">
        <v>2269</v>
      </c>
      <c r="AN248" s="47">
        <v>0</v>
      </c>
      <c r="AO248" t="s">
        <v>28</v>
      </c>
    </row>
    <row r="249" spans="1:41" x14ac:dyDescent="0.25">
      <c r="A249" s="7">
        <v>3</v>
      </c>
      <c r="B249" s="7">
        <v>4398</v>
      </c>
      <c r="C249" s="4" t="s">
        <v>54</v>
      </c>
      <c r="D249" s="4" t="s">
        <v>55</v>
      </c>
      <c r="E249" s="4" t="s">
        <v>0</v>
      </c>
      <c r="F249" s="4" t="s">
        <v>28</v>
      </c>
      <c r="G249" s="4" t="s">
        <v>1</v>
      </c>
      <c r="H249" s="4" t="s">
        <v>4</v>
      </c>
      <c r="I249" s="4" t="s">
        <v>1</v>
      </c>
      <c r="J249" s="4" t="s">
        <v>2100</v>
      </c>
      <c r="K249" s="6" t="s">
        <v>430</v>
      </c>
      <c r="L249" s="6"/>
      <c r="M249" s="6" t="s">
        <v>2256</v>
      </c>
      <c r="N249" s="6" t="s">
        <v>1382</v>
      </c>
      <c r="O249" s="21" t="s">
        <v>2256</v>
      </c>
      <c r="P249" s="8"/>
      <c r="Q249" s="6" t="s">
        <v>2056</v>
      </c>
      <c r="R249" s="6" t="s">
        <v>127</v>
      </c>
      <c r="S249" s="6" t="s">
        <v>28</v>
      </c>
      <c r="T249" s="6" t="s">
        <v>1418</v>
      </c>
      <c r="U249" s="6" t="s">
        <v>1418</v>
      </c>
      <c r="V249" s="6" t="s">
        <v>50</v>
      </c>
      <c r="W249" s="4" t="s">
        <v>1418</v>
      </c>
      <c r="X249" s="6" t="s">
        <v>1418</v>
      </c>
      <c r="Y249" s="4" t="s">
        <v>2006</v>
      </c>
      <c r="Z249" s="4" t="s">
        <v>2006</v>
      </c>
      <c r="AA249" s="20" t="str">
        <f t="shared" si="5"/>
        <v>NA</v>
      </c>
      <c r="AB249" s="6" t="s">
        <v>19</v>
      </c>
      <c r="AC249" s="5" t="s">
        <v>2091</v>
      </c>
      <c r="AD249" s="9">
        <v>0</v>
      </c>
      <c r="AE249" s="10">
        <v>0</v>
      </c>
      <c r="AF249" s="10">
        <v>0</v>
      </c>
      <c r="AG249" s="43">
        <v>0</v>
      </c>
      <c r="AH249" s="43">
        <v>0</v>
      </c>
      <c r="AI249" s="11">
        <v>35343.83</v>
      </c>
      <c r="AJ249" s="11">
        <v>0</v>
      </c>
      <c r="AK249" s="11">
        <v>35229.96</v>
      </c>
      <c r="AL249" s="6" t="s">
        <v>53</v>
      </c>
      <c r="AM249" s="21" t="s">
        <v>2269</v>
      </c>
      <c r="AN249" s="47">
        <v>0</v>
      </c>
      <c r="AO249" t="s">
        <v>28</v>
      </c>
    </row>
    <row r="250" spans="1:41" x14ac:dyDescent="0.25">
      <c r="A250" s="7">
        <v>3</v>
      </c>
      <c r="B250" s="7">
        <v>4401</v>
      </c>
      <c r="C250" s="4" t="s">
        <v>54</v>
      </c>
      <c r="D250" s="4" t="s">
        <v>55</v>
      </c>
      <c r="E250" s="4" t="s">
        <v>0</v>
      </c>
      <c r="F250" s="4" t="s">
        <v>28</v>
      </c>
      <c r="G250" s="4" t="s">
        <v>1</v>
      </c>
      <c r="H250" s="4" t="s">
        <v>4</v>
      </c>
      <c r="I250" s="4" t="s">
        <v>1</v>
      </c>
      <c r="J250" s="4" t="s">
        <v>2100</v>
      </c>
      <c r="K250" s="6" t="s">
        <v>431</v>
      </c>
      <c r="L250" s="6"/>
      <c r="M250" s="6" t="s">
        <v>2256</v>
      </c>
      <c r="N250" s="6" t="s">
        <v>1382</v>
      </c>
      <c r="O250" s="21" t="s">
        <v>2256</v>
      </c>
      <c r="P250" s="8"/>
      <c r="Q250" s="6" t="s">
        <v>2056</v>
      </c>
      <c r="R250" s="6" t="s">
        <v>127</v>
      </c>
      <c r="S250" s="6" t="s">
        <v>28</v>
      </c>
      <c r="T250" s="6" t="s">
        <v>1418</v>
      </c>
      <c r="U250" s="6" t="s">
        <v>1418</v>
      </c>
      <c r="V250" s="6" t="s">
        <v>50</v>
      </c>
      <c r="W250" s="4" t="s">
        <v>1418</v>
      </c>
      <c r="X250" s="6" t="s">
        <v>1418</v>
      </c>
      <c r="Y250" s="4" t="s">
        <v>2006</v>
      </c>
      <c r="Z250" s="4" t="s">
        <v>2006</v>
      </c>
      <c r="AA250" s="20" t="str">
        <f t="shared" si="5"/>
        <v>NA</v>
      </c>
      <c r="AB250" s="6" t="s">
        <v>19</v>
      </c>
      <c r="AC250" s="5" t="s">
        <v>2088</v>
      </c>
      <c r="AD250" s="9">
        <v>0</v>
      </c>
      <c r="AE250" s="10">
        <v>0</v>
      </c>
      <c r="AF250" s="10">
        <v>0</v>
      </c>
      <c r="AG250" s="43">
        <v>0</v>
      </c>
      <c r="AH250" s="43">
        <v>0</v>
      </c>
      <c r="AI250" s="11">
        <v>4200</v>
      </c>
      <c r="AJ250" s="11">
        <v>0</v>
      </c>
      <c r="AK250" s="11">
        <v>986.09</v>
      </c>
      <c r="AL250" s="6" t="s">
        <v>53</v>
      </c>
      <c r="AM250" s="21" t="s">
        <v>2269</v>
      </c>
      <c r="AN250" s="47">
        <v>0</v>
      </c>
      <c r="AO250" t="s">
        <v>28</v>
      </c>
    </row>
    <row r="251" spans="1:41" x14ac:dyDescent="0.25">
      <c r="A251" s="7">
        <v>3</v>
      </c>
      <c r="B251" s="7">
        <v>4402</v>
      </c>
      <c r="C251" s="4" t="s">
        <v>54</v>
      </c>
      <c r="D251" s="4" t="s">
        <v>55</v>
      </c>
      <c r="E251" s="4" t="s">
        <v>0</v>
      </c>
      <c r="F251" s="4" t="s">
        <v>28</v>
      </c>
      <c r="G251" s="4" t="s">
        <v>1</v>
      </c>
      <c r="H251" s="4" t="s">
        <v>4</v>
      </c>
      <c r="I251" s="4" t="s">
        <v>67</v>
      </c>
      <c r="J251" s="4" t="s">
        <v>2100</v>
      </c>
      <c r="K251" s="6" t="s">
        <v>432</v>
      </c>
      <c r="L251" s="6"/>
      <c r="M251" s="6" t="s">
        <v>2256</v>
      </c>
      <c r="N251" s="6" t="s">
        <v>1382</v>
      </c>
      <c r="O251" s="21" t="s">
        <v>2256</v>
      </c>
      <c r="P251" s="8"/>
      <c r="Q251" s="6" t="s">
        <v>2056</v>
      </c>
      <c r="R251" s="6" t="s">
        <v>127</v>
      </c>
      <c r="S251" s="6" t="s">
        <v>28</v>
      </c>
      <c r="T251" s="6" t="s">
        <v>1418</v>
      </c>
      <c r="U251" s="6" t="s">
        <v>1418</v>
      </c>
      <c r="V251" s="6" t="s">
        <v>50</v>
      </c>
      <c r="W251" s="4" t="s">
        <v>1418</v>
      </c>
      <c r="X251" s="6" t="s">
        <v>1418</v>
      </c>
      <c r="Y251" s="4" t="s">
        <v>2006</v>
      </c>
      <c r="Z251" s="4" t="s">
        <v>2006</v>
      </c>
      <c r="AA251" s="20" t="str">
        <f t="shared" si="5"/>
        <v>NA</v>
      </c>
      <c r="AB251" s="6" t="s">
        <v>19</v>
      </c>
      <c r="AC251" s="5" t="s">
        <v>2088</v>
      </c>
      <c r="AD251" s="9">
        <v>0</v>
      </c>
      <c r="AE251" s="10">
        <v>0</v>
      </c>
      <c r="AF251" s="10">
        <v>0</v>
      </c>
      <c r="AG251" s="43">
        <v>0</v>
      </c>
      <c r="AH251" s="43">
        <v>0</v>
      </c>
      <c r="AI251" s="11">
        <v>9077.91</v>
      </c>
      <c r="AJ251" s="11">
        <v>0</v>
      </c>
      <c r="AK251" s="11">
        <v>5040.28</v>
      </c>
      <c r="AL251" s="6" t="s">
        <v>53</v>
      </c>
      <c r="AM251" s="21" t="s">
        <v>2269</v>
      </c>
      <c r="AN251" s="47">
        <v>0</v>
      </c>
      <c r="AO251" t="s">
        <v>28</v>
      </c>
    </row>
    <row r="252" spans="1:41" x14ac:dyDescent="0.25">
      <c r="A252" s="7">
        <v>3</v>
      </c>
      <c r="B252" s="7">
        <v>4425</v>
      </c>
      <c r="C252" s="4" t="s">
        <v>54</v>
      </c>
      <c r="D252" s="4" t="s">
        <v>55</v>
      </c>
      <c r="E252" s="4" t="s">
        <v>0</v>
      </c>
      <c r="F252" s="4" t="s">
        <v>28</v>
      </c>
      <c r="G252" s="4" t="s">
        <v>1</v>
      </c>
      <c r="H252" s="4" t="s">
        <v>4</v>
      </c>
      <c r="I252" s="4" t="s">
        <v>70</v>
      </c>
      <c r="J252" s="4" t="s">
        <v>2100</v>
      </c>
      <c r="K252" s="6" t="s">
        <v>433</v>
      </c>
      <c r="L252" s="6"/>
      <c r="M252" s="6" t="s">
        <v>2256</v>
      </c>
      <c r="N252" s="6" t="s">
        <v>1382</v>
      </c>
      <c r="O252" s="21" t="s">
        <v>2256</v>
      </c>
      <c r="P252" s="8"/>
      <c r="Q252" s="6" t="s">
        <v>2056</v>
      </c>
      <c r="R252" s="6" t="s">
        <v>127</v>
      </c>
      <c r="S252" s="6" t="s">
        <v>28</v>
      </c>
      <c r="T252" s="6" t="s">
        <v>1418</v>
      </c>
      <c r="U252" s="6" t="s">
        <v>1418</v>
      </c>
      <c r="V252" s="6" t="s">
        <v>50</v>
      </c>
      <c r="W252" s="4" t="s">
        <v>1418</v>
      </c>
      <c r="X252" s="6" t="s">
        <v>1418</v>
      </c>
      <c r="Y252" s="4" t="s">
        <v>2006</v>
      </c>
      <c r="Z252" s="4" t="s">
        <v>2006</v>
      </c>
      <c r="AA252" s="20" t="str">
        <f t="shared" si="5"/>
        <v>NA</v>
      </c>
      <c r="AB252" s="6" t="s">
        <v>19</v>
      </c>
      <c r="AC252" s="5" t="s">
        <v>2088</v>
      </c>
      <c r="AD252" s="9">
        <v>0</v>
      </c>
      <c r="AE252" s="10">
        <v>0</v>
      </c>
      <c r="AF252" s="10">
        <v>0</v>
      </c>
      <c r="AG252" s="43">
        <v>0</v>
      </c>
      <c r="AH252" s="43">
        <v>0</v>
      </c>
      <c r="AI252" s="11">
        <v>200083.9</v>
      </c>
      <c r="AJ252" s="11">
        <v>52.1</v>
      </c>
      <c r="AK252" s="11">
        <v>132248.91999999998</v>
      </c>
      <c r="AL252" s="6" t="s">
        <v>53</v>
      </c>
      <c r="AM252" s="21" t="s">
        <v>2269</v>
      </c>
      <c r="AN252" s="47">
        <v>0</v>
      </c>
      <c r="AO252" t="s">
        <v>28</v>
      </c>
    </row>
    <row r="253" spans="1:41" x14ac:dyDescent="0.25">
      <c r="A253" s="7">
        <v>3</v>
      </c>
      <c r="B253" s="7">
        <v>4426</v>
      </c>
      <c r="C253" s="4" t="s">
        <v>54</v>
      </c>
      <c r="D253" s="4" t="s">
        <v>55</v>
      </c>
      <c r="E253" s="4" t="s">
        <v>0</v>
      </c>
      <c r="F253" s="4" t="s">
        <v>28</v>
      </c>
      <c r="G253" s="4" t="s">
        <v>1</v>
      </c>
      <c r="H253" s="4" t="s">
        <v>4</v>
      </c>
      <c r="I253" s="4" t="s">
        <v>70</v>
      </c>
      <c r="J253" s="4" t="s">
        <v>2100</v>
      </c>
      <c r="K253" s="6" t="s">
        <v>434</v>
      </c>
      <c r="L253" s="6"/>
      <c r="M253" s="6" t="s">
        <v>2256</v>
      </c>
      <c r="N253" s="6" t="s">
        <v>1382</v>
      </c>
      <c r="O253" s="21" t="s">
        <v>2256</v>
      </c>
      <c r="P253" s="8"/>
      <c r="Q253" s="6" t="s">
        <v>2056</v>
      </c>
      <c r="R253" s="6" t="s">
        <v>127</v>
      </c>
      <c r="S253" s="6" t="s">
        <v>28</v>
      </c>
      <c r="T253" s="6" t="s">
        <v>1418</v>
      </c>
      <c r="U253" s="6" t="s">
        <v>1418</v>
      </c>
      <c r="V253" s="6" t="s">
        <v>50</v>
      </c>
      <c r="W253" s="4" t="s">
        <v>1418</v>
      </c>
      <c r="X253" s="6" t="s">
        <v>1418</v>
      </c>
      <c r="Y253" s="4" t="s">
        <v>2006</v>
      </c>
      <c r="Z253" s="4" t="s">
        <v>2006</v>
      </c>
      <c r="AA253" s="20" t="str">
        <f t="shared" si="5"/>
        <v>NA</v>
      </c>
      <c r="AB253" s="6" t="s">
        <v>19</v>
      </c>
      <c r="AC253" s="5" t="s">
        <v>2088</v>
      </c>
      <c r="AD253" s="9">
        <v>0</v>
      </c>
      <c r="AE253" s="10">
        <v>0</v>
      </c>
      <c r="AF253" s="10">
        <v>0</v>
      </c>
      <c r="AG253" s="43">
        <v>0</v>
      </c>
      <c r="AH253" s="43">
        <v>0</v>
      </c>
      <c r="AI253" s="11">
        <v>199884.76</v>
      </c>
      <c r="AJ253" s="11">
        <v>0</v>
      </c>
      <c r="AK253" s="11">
        <v>133896.19</v>
      </c>
      <c r="AL253" s="6" t="s">
        <v>53</v>
      </c>
      <c r="AM253" s="21" t="s">
        <v>2269</v>
      </c>
      <c r="AN253" s="47">
        <v>0</v>
      </c>
      <c r="AO253" t="s">
        <v>28</v>
      </c>
    </row>
    <row r="254" spans="1:41" x14ac:dyDescent="0.25">
      <c r="A254" s="7">
        <v>3</v>
      </c>
      <c r="B254" s="7">
        <v>4427</v>
      </c>
      <c r="C254" s="4" t="s">
        <v>54</v>
      </c>
      <c r="D254" s="4" t="s">
        <v>55</v>
      </c>
      <c r="E254" s="4" t="s">
        <v>0</v>
      </c>
      <c r="F254" s="4" t="s">
        <v>28</v>
      </c>
      <c r="G254" s="4" t="s">
        <v>1</v>
      </c>
      <c r="H254" s="4" t="s">
        <v>4</v>
      </c>
      <c r="I254" s="4" t="s">
        <v>70</v>
      </c>
      <c r="J254" s="4" t="s">
        <v>2100</v>
      </c>
      <c r="K254" s="6" t="s">
        <v>435</v>
      </c>
      <c r="L254" s="6"/>
      <c r="M254" s="6" t="s">
        <v>2256</v>
      </c>
      <c r="N254" s="6" t="s">
        <v>1382</v>
      </c>
      <c r="O254" s="21" t="s">
        <v>2256</v>
      </c>
      <c r="P254" s="8"/>
      <c r="Q254" s="6" t="s">
        <v>2056</v>
      </c>
      <c r="R254" s="6" t="s">
        <v>127</v>
      </c>
      <c r="S254" s="6" t="s">
        <v>28</v>
      </c>
      <c r="T254" s="6" t="s">
        <v>1418</v>
      </c>
      <c r="U254" s="6" t="s">
        <v>1418</v>
      </c>
      <c r="V254" s="6" t="s">
        <v>50</v>
      </c>
      <c r="W254" s="4" t="s">
        <v>1418</v>
      </c>
      <c r="X254" s="6" t="s">
        <v>1418</v>
      </c>
      <c r="Y254" s="4" t="s">
        <v>2006</v>
      </c>
      <c r="Z254" s="4" t="s">
        <v>2006</v>
      </c>
      <c r="AA254" s="20" t="str">
        <f t="shared" si="5"/>
        <v>NA</v>
      </c>
      <c r="AB254" s="6" t="s">
        <v>19</v>
      </c>
      <c r="AC254" s="5" t="s">
        <v>2088</v>
      </c>
      <c r="AD254" s="9">
        <v>0</v>
      </c>
      <c r="AE254" s="10">
        <v>0</v>
      </c>
      <c r="AF254" s="10">
        <v>0</v>
      </c>
      <c r="AG254" s="43">
        <v>0</v>
      </c>
      <c r="AH254" s="43">
        <v>0</v>
      </c>
      <c r="AI254" s="11">
        <v>214979.45</v>
      </c>
      <c r="AJ254" s="11">
        <v>63.06</v>
      </c>
      <c r="AK254" s="11">
        <v>143190.05000000002</v>
      </c>
      <c r="AL254" s="6" t="s">
        <v>53</v>
      </c>
      <c r="AM254" s="21" t="s">
        <v>2269</v>
      </c>
      <c r="AN254" s="47">
        <v>0</v>
      </c>
      <c r="AO254" t="s">
        <v>28</v>
      </c>
    </row>
    <row r="255" spans="1:41" x14ac:dyDescent="0.25">
      <c r="A255" s="7">
        <v>3</v>
      </c>
      <c r="B255" s="7">
        <v>4495</v>
      </c>
      <c r="C255" s="4" t="s">
        <v>54</v>
      </c>
      <c r="D255" s="4" t="s">
        <v>55</v>
      </c>
      <c r="E255" s="4" t="s">
        <v>0</v>
      </c>
      <c r="F255" s="4" t="s">
        <v>28</v>
      </c>
      <c r="G255" s="4" t="s">
        <v>1</v>
      </c>
      <c r="H255" s="4" t="s">
        <v>4</v>
      </c>
      <c r="I255" s="4" t="s">
        <v>69</v>
      </c>
      <c r="J255" s="4" t="s">
        <v>2100</v>
      </c>
      <c r="K255" s="6" t="s">
        <v>436</v>
      </c>
      <c r="L255" s="6"/>
      <c r="M255" s="6" t="s">
        <v>2256</v>
      </c>
      <c r="N255" s="6" t="s">
        <v>1382</v>
      </c>
      <c r="O255" s="21" t="s">
        <v>2256</v>
      </c>
      <c r="P255" s="8"/>
      <c r="Q255" s="6" t="s">
        <v>2056</v>
      </c>
      <c r="R255" s="6" t="s">
        <v>127</v>
      </c>
      <c r="S255" s="6" t="s">
        <v>28</v>
      </c>
      <c r="T255" s="6" t="s">
        <v>1418</v>
      </c>
      <c r="U255" s="6" t="s">
        <v>1418</v>
      </c>
      <c r="V255" s="6" t="s">
        <v>50</v>
      </c>
      <c r="W255" s="4" t="s">
        <v>1418</v>
      </c>
      <c r="X255" s="6" t="s">
        <v>1418</v>
      </c>
      <c r="Y255" s="4" t="s">
        <v>2006</v>
      </c>
      <c r="Z255" s="4" t="s">
        <v>2006</v>
      </c>
      <c r="AA255" s="20" t="str">
        <f t="shared" si="5"/>
        <v>NA</v>
      </c>
      <c r="AB255" s="6" t="s">
        <v>19</v>
      </c>
      <c r="AC255" s="5" t="s">
        <v>2084</v>
      </c>
      <c r="AD255" s="9">
        <v>0</v>
      </c>
      <c r="AE255" s="10">
        <v>0</v>
      </c>
      <c r="AF255" s="10">
        <v>0</v>
      </c>
      <c r="AG255" s="43">
        <v>0</v>
      </c>
      <c r="AH255" s="43">
        <v>0</v>
      </c>
      <c r="AI255" s="11">
        <v>10889.51</v>
      </c>
      <c r="AJ255" s="11">
        <v>0</v>
      </c>
      <c r="AK255" s="11">
        <v>10195.569999999998</v>
      </c>
      <c r="AL255" s="6" t="s">
        <v>53</v>
      </c>
      <c r="AM255" s="21" t="s">
        <v>2269</v>
      </c>
      <c r="AN255" s="47">
        <v>0</v>
      </c>
      <c r="AO255" t="s">
        <v>28</v>
      </c>
    </row>
    <row r="256" spans="1:41" x14ac:dyDescent="0.25">
      <c r="A256" s="7">
        <v>3</v>
      </c>
      <c r="B256" s="7">
        <v>4496</v>
      </c>
      <c r="C256" s="4" t="s">
        <v>54</v>
      </c>
      <c r="D256" s="4" t="s">
        <v>55</v>
      </c>
      <c r="E256" s="4" t="s">
        <v>0</v>
      </c>
      <c r="F256" s="4" t="s">
        <v>28</v>
      </c>
      <c r="G256" s="4" t="s">
        <v>1</v>
      </c>
      <c r="H256" s="4" t="s">
        <v>4</v>
      </c>
      <c r="I256" s="4" t="s">
        <v>69</v>
      </c>
      <c r="J256" s="4" t="s">
        <v>2100</v>
      </c>
      <c r="K256" s="6" t="s">
        <v>437</v>
      </c>
      <c r="L256" s="6"/>
      <c r="M256" s="6" t="s">
        <v>2256</v>
      </c>
      <c r="N256" s="6" t="s">
        <v>1382</v>
      </c>
      <c r="O256" s="21" t="s">
        <v>2256</v>
      </c>
      <c r="P256" s="8"/>
      <c r="Q256" s="6" t="s">
        <v>2056</v>
      </c>
      <c r="R256" s="6" t="s">
        <v>127</v>
      </c>
      <c r="S256" s="6" t="s">
        <v>28</v>
      </c>
      <c r="T256" s="6" t="s">
        <v>1418</v>
      </c>
      <c r="U256" s="6" t="s">
        <v>1418</v>
      </c>
      <c r="V256" s="6" t="s">
        <v>50</v>
      </c>
      <c r="W256" s="4" t="s">
        <v>1418</v>
      </c>
      <c r="X256" s="6" t="s">
        <v>1418</v>
      </c>
      <c r="Y256" s="4" t="s">
        <v>2006</v>
      </c>
      <c r="Z256" s="4" t="s">
        <v>2006</v>
      </c>
      <c r="AA256" s="20" t="str">
        <f t="shared" si="5"/>
        <v>NA</v>
      </c>
      <c r="AB256" s="6" t="s">
        <v>19</v>
      </c>
      <c r="AC256" s="5" t="s">
        <v>2084</v>
      </c>
      <c r="AD256" s="9">
        <v>0</v>
      </c>
      <c r="AE256" s="10">
        <v>0</v>
      </c>
      <c r="AF256" s="10">
        <v>0</v>
      </c>
      <c r="AG256" s="43">
        <v>0</v>
      </c>
      <c r="AH256" s="43">
        <v>0</v>
      </c>
      <c r="AI256" s="11">
        <v>698.9</v>
      </c>
      <c r="AJ256" s="11">
        <v>0</v>
      </c>
      <c r="AK256" s="11">
        <v>611.54999999999995</v>
      </c>
      <c r="AL256" s="6" t="s">
        <v>53</v>
      </c>
      <c r="AM256" s="21" t="s">
        <v>2269</v>
      </c>
      <c r="AN256" s="47">
        <v>0</v>
      </c>
      <c r="AO256" t="s">
        <v>28</v>
      </c>
    </row>
    <row r="257" spans="1:41" x14ac:dyDescent="0.25">
      <c r="A257" s="7">
        <v>3</v>
      </c>
      <c r="B257" s="7">
        <v>5792</v>
      </c>
      <c r="C257" s="4" t="s">
        <v>54</v>
      </c>
      <c r="D257" s="4" t="s">
        <v>55</v>
      </c>
      <c r="E257" s="4" t="s">
        <v>0</v>
      </c>
      <c r="F257" s="4" t="s">
        <v>28</v>
      </c>
      <c r="G257" s="4" t="s">
        <v>1</v>
      </c>
      <c r="H257" s="4" t="s">
        <v>4</v>
      </c>
      <c r="I257" s="4" t="s">
        <v>70</v>
      </c>
      <c r="J257" s="4" t="s">
        <v>2100</v>
      </c>
      <c r="K257" s="6" t="s">
        <v>438</v>
      </c>
      <c r="L257" s="6"/>
      <c r="M257" s="6" t="s">
        <v>2256</v>
      </c>
      <c r="N257" s="6" t="s">
        <v>1382</v>
      </c>
      <c r="O257" s="21" t="s">
        <v>2256</v>
      </c>
      <c r="P257" s="8"/>
      <c r="Q257" s="6" t="s">
        <v>2056</v>
      </c>
      <c r="R257" s="6" t="s">
        <v>127</v>
      </c>
      <c r="S257" s="6" t="s">
        <v>28</v>
      </c>
      <c r="T257" s="6" t="s">
        <v>1418</v>
      </c>
      <c r="U257" s="6" t="s">
        <v>1418</v>
      </c>
      <c r="V257" s="6" t="s">
        <v>50</v>
      </c>
      <c r="W257" s="4" t="s">
        <v>1418</v>
      </c>
      <c r="X257" s="6" t="s">
        <v>1418</v>
      </c>
      <c r="Y257" s="4" t="s">
        <v>2006</v>
      </c>
      <c r="Z257" s="4" t="s">
        <v>2006</v>
      </c>
      <c r="AA257" s="20" t="str">
        <f t="shared" si="5"/>
        <v>NA</v>
      </c>
      <c r="AB257" s="6" t="s">
        <v>19</v>
      </c>
      <c r="AC257" s="5" t="s">
        <v>2088</v>
      </c>
      <c r="AD257" s="9">
        <v>0</v>
      </c>
      <c r="AE257" s="10">
        <v>0</v>
      </c>
      <c r="AF257" s="10">
        <v>0</v>
      </c>
      <c r="AG257" s="43">
        <v>0</v>
      </c>
      <c r="AH257" s="43">
        <v>0</v>
      </c>
      <c r="AI257" s="11">
        <v>10501.39</v>
      </c>
      <c r="AJ257" s="11">
        <v>0</v>
      </c>
      <c r="AK257" s="11">
        <v>10501.39</v>
      </c>
      <c r="AL257" s="6" t="s">
        <v>53</v>
      </c>
      <c r="AM257" s="21" t="s">
        <v>2269</v>
      </c>
      <c r="AN257" s="47">
        <v>0</v>
      </c>
      <c r="AO257" t="s">
        <v>28</v>
      </c>
    </row>
    <row r="258" spans="1:41" x14ac:dyDescent="0.25">
      <c r="A258" s="7">
        <v>3</v>
      </c>
      <c r="B258" s="7">
        <v>5793</v>
      </c>
      <c r="C258" s="4" t="s">
        <v>54</v>
      </c>
      <c r="D258" s="4" t="s">
        <v>55</v>
      </c>
      <c r="E258" s="4" t="s">
        <v>0</v>
      </c>
      <c r="F258" s="4" t="s">
        <v>28</v>
      </c>
      <c r="G258" s="4" t="s">
        <v>1</v>
      </c>
      <c r="H258" s="4" t="s">
        <v>4</v>
      </c>
      <c r="I258" s="4" t="s">
        <v>71</v>
      </c>
      <c r="J258" s="4" t="s">
        <v>2100</v>
      </c>
      <c r="K258" s="6" t="s">
        <v>439</v>
      </c>
      <c r="L258" s="6"/>
      <c r="M258" s="6" t="s">
        <v>2256</v>
      </c>
      <c r="N258" s="6" t="s">
        <v>1382</v>
      </c>
      <c r="O258" s="21" t="s">
        <v>2256</v>
      </c>
      <c r="P258" s="8"/>
      <c r="Q258" s="6" t="s">
        <v>2056</v>
      </c>
      <c r="R258" s="6" t="s">
        <v>127</v>
      </c>
      <c r="S258" s="6" t="s">
        <v>28</v>
      </c>
      <c r="T258" s="6" t="s">
        <v>1418</v>
      </c>
      <c r="U258" s="6" t="s">
        <v>1418</v>
      </c>
      <c r="V258" s="6" t="s">
        <v>50</v>
      </c>
      <c r="W258" s="4" t="s">
        <v>1418</v>
      </c>
      <c r="X258" s="6" t="s">
        <v>1418</v>
      </c>
      <c r="Y258" s="4" t="s">
        <v>2006</v>
      </c>
      <c r="Z258" s="4" t="s">
        <v>2006</v>
      </c>
      <c r="AA258" s="20" t="str">
        <f t="shared" si="5"/>
        <v>NA</v>
      </c>
      <c r="AB258" s="6" t="s">
        <v>19</v>
      </c>
      <c r="AC258" s="5" t="s">
        <v>2091</v>
      </c>
      <c r="AD258" s="9">
        <v>0</v>
      </c>
      <c r="AE258" s="10">
        <v>0</v>
      </c>
      <c r="AF258" s="10">
        <v>0</v>
      </c>
      <c r="AG258" s="43">
        <v>0</v>
      </c>
      <c r="AH258" s="43">
        <v>0</v>
      </c>
      <c r="AI258" s="11">
        <v>18519.18</v>
      </c>
      <c r="AJ258" s="11">
        <v>0</v>
      </c>
      <c r="AK258" s="11">
        <v>18514.87</v>
      </c>
      <c r="AL258" s="6" t="s">
        <v>53</v>
      </c>
      <c r="AM258" s="21" t="s">
        <v>2269</v>
      </c>
      <c r="AN258" s="47">
        <v>0</v>
      </c>
      <c r="AO258" t="s">
        <v>28</v>
      </c>
    </row>
    <row r="259" spans="1:41" x14ac:dyDescent="0.25">
      <c r="A259" s="7">
        <v>3</v>
      </c>
      <c r="B259" s="7">
        <v>5795</v>
      </c>
      <c r="C259" s="4" t="s">
        <v>54</v>
      </c>
      <c r="D259" s="4" t="s">
        <v>55</v>
      </c>
      <c r="E259" s="4" t="s">
        <v>0</v>
      </c>
      <c r="F259" s="4" t="s">
        <v>28</v>
      </c>
      <c r="G259" s="4" t="s">
        <v>1</v>
      </c>
      <c r="H259" s="4" t="s">
        <v>4</v>
      </c>
      <c r="I259" s="4" t="s">
        <v>72</v>
      </c>
      <c r="J259" s="4" t="s">
        <v>2100</v>
      </c>
      <c r="K259" s="6" t="s">
        <v>440</v>
      </c>
      <c r="L259" s="6"/>
      <c r="M259" s="6" t="s">
        <v>2256</v>
      </c>
      <c r="N259" s="6" t="s">
        <v>1382</v>
      </c>
      <c r="O259" s="21" t="s">
        <v>2256</v>
      </c>
      <c r="P259" s="8"/>
      <c r="Q259" s="6" t="s">
        <v>2056</v>
      </c>
      <c r="R259" s="6" t="s">
        <v>127</v>
      </c>
      <c r="S259" s="6" t="s">
        <v>28</v>
      </c>
      <c r="T259" s="6" t="s">
        <v>1418</v>
      </c>
      <c r="U259" s="6" t="s">
        <v>1418</v>
      </c>
      <c r="V259" s="6" t="s">
        <v>50</v>
      </c>
      <c r="W259" s="4" t="s">
        <v>1418</v>
      </c>
      <c r="X259" s="6" t="s">
        <v>1418</v>
      </c>
      <c r="Y259" s="4" t="s">
        <v>2006</v>
      </c>
      <c r="Z259" s="4" t="s">
        <v>2006</v>
      </c>
      <c r="AA259" s="20" t="str">
        <f t="shared" si="5"/>
        <v>NA</v>
      </c>
      <c r="AB259" s="6" t="s">
        <v>19</v>
      </c>
      <c r="AC259" s="5" t="s">
        <v>2089</v>
      </c>
      <c r="AD259" s="9">
        <v>0</v>
      </c>
      <c r="AE259" s="10">
        <v>0</v>
      </c>
      <c r="AF259" s="10">
        <v>0</v>
      </c>
      <c r="AG259" s="43">
        <v>0</v>
      </c>
      <c r="AH259" s="43">
        <v>0</v>
      </c>
      <c r="AI259" s="11">
        <v>95728.93</v>
      </c>
      <c r="AJ259" s="11">
        <v>0</v>
      </c>
      <c r="AK259" s="11">
        <v>12517.88</v>
      </c>
      <c r="AL259" s="6" t="s">
        <v>53</v>
      </c>
      <c r="AM259" s="21" t="s">
        <v>2269</v>
      </c>
      <c r="AN259" s="47">
        <v>0</v>
      </c>
      <c r="AO259" t="s">
        <v>28</v>
      </c>
    </row>
    <row r="260" spans="1:41" x14ac:dyDescent="0.25">
      <c r="A260" s="7">
        <v>3</v>
      </c>
      <c r="B260" s="7">
        <v>5799</v>
      </c>
      <c r="C260" s="4" t="s">
        <v>54</v>
      </c>
      <c r="D260" s="4" t="s">
        <v>55</v>
      </c>
      <c r="E260" s="4" t="s">
        <v>0</v>
      </c>
      <c r="F260" s="4" t="s">
        <v>28</v>
      </c>
      <c r="G260" s="4" t="s">
        <v>1</v>
      </c>
      <c r="H260" s="4" t="s">
        <v>4</v>
      </c>
      <c r="I260" s="4" t="s">
        <v>68</v>
      </c>
      <c r="J260" s="4" t="s">
        <v>2100</v>
      </c>
      <c r="K260" s="6" t="s">
        <v>441</v>
      </c>
      <c r="L260" s="6"/>
      <c r="M260" s="6" t="s">
        <v>2256</v>
      </c>
      <c r="N260" s="6" t="s">
        <v>1382</v>
      </c>
      <c r="O260" s="21" t="s">
        <v>2256</v>
      </c>
      <c r="P260" s="8"/>
      <c r="Q260" s="6" t="s">
        <v>2056</v>
      </c>
      <c r="R260" s="6" t="s">
        <v>127</v>
      </c>
      <c r="S260" s="6" t="s">
        <v>28</v>
      </c>
      <c r="T260" s="6" t="s">
        <v>1418</v>
      </c>
      <c r="U260" s="6" t="s">
        <v>1418</v>
      </c>
      <c r="V260" s="6" t="s">
        <v>50</v>
      </c>
      <c r="W260" s="4" t="s">
        <v>1418</v>
      </c>
      <c r="X260" s="6" t="s">
        <v>1418</v>
      </c>
      <c r="Y260" s="4" t="s">
        <v>2006</v>
      </c>
      <c r="Z260" s="4" t="s">
        <v>2006</v>
      </c>
      <c r="AA260" s="20" t="str">
        <f t="shared" si="5"/>
        <v>NA</v>
      </c>
      <c r="AB260" s="6" t="s">
        <v>19</v>
      </c>
      <c r="AC260" s="5" t="s">
        <v>2086</v>
      </c>
      <c r="AD260" s="9">
        <v>0</v>
      </c>
      <c r="AE260" s="10">
        <v>0</v>
      </c>
      <c r="AF260" s="10">
        <v>0</v>
      </c>
      <c r="AG260" s="43">
        <v>0</v>
      </c>
      <c r="AH260" s="43">
        <v>0</v>
      </c>
      <c r="AI260" s="11">
        <v>6482.1</v>
      </c>
      <c r="AJ260" s="11">
        <v>0</v>
      </c>
      <c r="AK260" s="11">
        <v>0</v>
      </c>
      <c r="AL260" s="6" t="s">
        <v>53</v>
      </c>
      <c r="AM260" s="21" t="s">
        <v>2269</v>
      </c>
      <c r="AN260" s="47">
        <v>0</v>
      </c>
      <c r="AO260" t="s">
        <v>28</v>
      </c>
    </row>
    <row r="261" spans="1:41" x14ac:dyDescent="0.25">
      <c r="A261" s="7">
        <v>3</v>
      </c>
      <c r="B261" s="7">
        <v>5808</v>
      </c>
      <c r="C261" s="4" t="s">
        <v>54</v>
      </c>
      <c r="D261" s="4" t="s">
        <v>55</v>
      </c>
      <c r="E261" s="4" t="s">
        <v>0</v>
      </c>
      <c r="F261" s="4" t="s">
        <v>28</v>
      </c>
      <c r="G261" s="4" t="s">
        <v>1</v>
      </c>
      <c r="H261" s="4" t="s">
        <v>4</v>
      </c>
      <c r="I261" s="4" t="s">
        <v>1</v>
      </c>
      <c r="J261" s="4" t="s">
        <v>2100</v>
      </c>
      <c r="K261" s="6" t="s">
        <v>442</v>
      </c>
      <c r="L261" s="6"/>
      <c r="M261" s="6" t="s">
        <v>2256</v>
      </c>
      <c r="N261" s="6" t="s">
        <v>1382</v>
      </c>
      <c r="O261" s="21" t="s">
        <v>2256</v>
      </c>
      <c r="P261" s="8"/>
      <c r="Q261" s="6" t="s">
        <v>2056</v>
      </c>
      <c r="R261" s="6" t="s">
        <v>127</v>
      </c>
      <c r="S261" s="6" t="s">
        <v>28</v>
      </c>
      <c r="T261" s="6" t="s">
        <v>1418</v>
      </c>
      <c r="U261" s="6" t="s">
        <v>1418</v>
      </c>
      <c r="V261" s="6" t="s">
        <v>50</v>
      </c>
      <c r="W261" s="4" t="s">
        <v>1418</v>
      </c>
      <c r="X261" s="6" t="s">
        <v>1418</v>
      </c>
      <c r="Y261" s="4" t="s">
        <v>2006</v>
      </c>
      <c r="Z261" s="4" t="s">
        <v>2006</v>
      </c>
      <c r="AA261" s="20" t="str">
        <f t="shared" si="5"/>
        <v>NA</v>
      </c>
      <c r="AB261" s="6" t="s">
        <v>19</v>
      </c>
      <c r="AC261" s="5" t="s">
        <v>2095</v>
      </c>
      <c r="AD261" s="9">
        <v>0</v>
      </c>
      <c r="AE261" s="10">
        <v>0</v>
      </c>
      <c r="AF261" s="10">
        <v>0</v>
      </c>
      <c r="AG261" s="43">
        <v>0</v>
      </c>
      <c r="AH261" s="43">
        <v>0</v>
      </c>
      <c r="AI261" s="11">
        <v>98925.27</v>
      </c>
      <c r="AJ261" s="11">
        <v>487.4</v>
      </c>
      <c r="AK261" s="11">
        <v>44387.83</v>
      </c>
      <c r="AL261" s="6" t="s">
        <v>53</v>
      </c>
      <c r="AM261" s="21" t="s">
        <v>2269</v>
      </c>
      <c r="AN261" s="47">
        <v>0</v>
      </c>
      <c r="AO261" t="s">
        <v>28</v>
      </c>
    </row>
    <row r="262" spans="1:41" x14ac:dyDescent="0.25">
      <c r="A262" s="7">
        <v>3</v>
      </c>
      <c r="B262" s="7">
        <v>4484</v>
      </c>
      <c r="C262" s="4" t="s">
        <v>54</v>
      </c>
      <c r="D262" s="4" t="s">
        <v>55</v>
      </c>
      <c r="E262" s="4" t="s">
        <v>0</v>
      </c>
      <c r="F262" s="4" t="s">
        <v>19</v>
      </c>
      <c r="G262" s="4" t="s">
        <v>26</v>
      </c>
      <c r="H262" s="4" t="s">
        <v>196</v>
      </c>
      <c r="I262" s="4" t="s">
        <v>26</v>
      </c>
      <c r="J262" s="4" t="s">
        <v>2100</v>
      </c>
      <c r="K262" s="6" t="s">
        <v>358</v>
      </c>
      <c r="L262" s="6"/>
      <c r="M262" s="6" t="s">
        <v>2256</v>
      </c>
      <c r="N262" s="6" t="s">
        <v>1382</v>
      </c>
      <c r="O262" s="21" t="s">
        <v>2256</v>
      </c>
      <c r="P262" s="8"/>
      <c r="Q262" s="6" t="s">
        <v>2056</v>
      </c>
      <c r="R262" s="6" t="s">
        <v>127</v>
      </c>
      <c r="S262" s="6" t="s">
        <v>28</v>
      </c>
      <c r="T262" s="6" t="s">
        <v>1418</v>
      </c>
      <c r="U262" s="6" t="s">
        <v>1418</v>
      </c>
      <c r="V262" s="6" t="s">
        <v>50</v>
      </c>
      <c r="W262" s="4" t="s">
        <v>1418</v>
      </c>
      <c r="X262" s="6" t="s">
        <v>1418</v>
      </c>
      <c r="Y262" s="4" t="s">
        <v>2008</v>
      </c>
      <c r="Z262" s="4" t="s">
        <v>129</v>
      </c>
      <c r="AA262" s="20" t="str">
        <f t="shared" ref="AA262:AA287" si="6">LEFT(Z262,4)</f>
        <v>2000</v>
      </c>
      <c r="AB262" s="6">
        <v>2</v>
      </c>
      <c r="AC262" s="5" t="s">
        <v>2095</v>
      </c>
      <c r="AD262" s="9">
        <v>0</v>
      </c>
      <c r="AE262" s="10">
        <v>308880</v>
      </c>
      <c r="AF262" s="10">
        <v>308880</v>
      </c>
      <c r="AG262" s="43">
        <v>0</v>
      </c>
      <c r="AH262" s="43">
        <v>0</v>
      </c>
      <c r="AI262" s="11">
        <v>0</v>
      </c>
      <c r="AJ262" s="11">
        <v>0</v>
      </c>
      <c r="AK262" s="11"/>
      <c r="AL262" s="6" t="s">
        <v>53</v>
      </c>
      <c r="AM262" s="21" t="s">
        <v>2269</v>
      </c>
      <c r="AN262" s="47">
        <v>0</v>
      </c>
      <c r="AO262" t="s">
        <v>53</v>
      </c>
    </row>
    <row r="263" spans="1:41" x14ac:dyDescent="0.25">
      <c r="A263" s="7">
        <v>3</v>
      </c>
      <c r="B263" s="7">
        <v>4484</v>
      </c>
      <c r="C263" s="4" t="s">
        <v>54</v>
      </c>
      <c r="D263" s="4" t="s">
        <v>55</v>
      </c>
      <c r="E263" s="4" t="s">
        <v>0</v>
      </c>
      <c r="F263" s="4" t="s">
        <v>19</v>
      </c>
      <c r="G263" s="4" t="s">
        <v>26</v>
      </c>
      <c r="H263" s="4" t="s">
        <v>196</v>
      </c>
      <c r="I263" s="4" t="s">
        <v>26</v>
      </c>
      <c r="J263" s="4" t="s">
        <v>2100</v>
      </c>
      <c r="K263" s="6" t="s">
        <v>358</v>
      </c>
      <c r="L263" s="6"/>
      <c r="M263" s="6" t="s">
        <v>2256</v>
      </c>
      <c r="N263" s="6" t="s">
        <v>1382</v>
      </c>
      <c r="O263" s="21" t="s">
        <v>2256</v>
      </c>
      <c r="P263" s="8"/>
      <c r="Q263" s="6" t="s">
        <v>2056</v>
      </c>
      <c r="R263" s="6" t="s">
        <v>127</v>
      </c>
      <c r="S263" s="6" t="s">
        <v>28</v>
      </c>
      <c r="T263" s="6" t="s">
        <v>1418</v>
      </c>
      <c r="U263" s="6" t="s">
        <v>1418</v>
      </c>
      <c r="V263" s="6" t="s">
        <v>50</v>
      </c>
      <c r="W263" s="4" t="s">
        <v>1418</v>
      </c>
      <c r="X263" s="6" t="s">
        <v>1418</v>
      </c>
      <c r="Y263" s="4" t="s">
        <v>2008</v>
      </c>
      <c r="Z263" s="4" t="s">
        <v>129</v>
      </c>
      <c r="AA263" s="20" t="str">
        <f t="shared" si="6"/>
        <v>2000</v>
      </c>
      <c r="AB263" s="6">
        <v>2</v>
      </c>
      <c r="AC263" s="5" t="s">
        <v>2095</v>
      </c>
      <c r="AD263" s="9">
        <v>0</v>
      </c>
      <c r="AE263" s="10">
        <v>257400</v>
      </c>
      <c r="AF263" s="10">
        <v>257400</v>
      </c>
      <c r="AG263" s="43">
        <v>0</v>
      </c>
      <c r="AH263" s="43">
        <v>0</v>
      </c>
      <c r="AI263" s="11">
        <v>0</v>
      </c>
      <c r="AJ263" s="11">
        <v>0</v>
      </c>
      <c r="AK263" s="11"/>
      <c r="AL263" s="6" t="s">
        <v>53</v>
      </c>
      <c r="AM263" s="21" t="s">
        <v>2269</v>
      </c>
      <c r="AN263" s="47">
        <v>0</v>
      </c>
      <c r="AO263" t="s">
        <v>53</v>
      </c>
    </row>
    <row r="264" spans="1:41" x14ac:dyDescent="0.25">
      <c r="A264" s="7">
        <v>3</v>
      </c>
      <c r="B264" s="7">
        <v>4484</v>
      </c>
      <c r="C264" s="4" t="s">
        <v>54</v>
      </c>
      <c r="D264" s="4" t="s">
        <v>55</v>
      </c>
      <c r="E264" s="4" t="s">
        <v>0</v>
      </c>
      <c r="F264" s="4" t="s">
        <v>19</v>
      </c>
      <c r="G264" s="4" t="s">
        <v>26</v>
      </c>
      <c r="H264" s="4" t="s">
        <v>196</v>
      </c>
      <c r="I264" s="4" t="s">
        <v>26</v>
      </c>
      <c r="J264" s="4" t="s">
        <v>2100</v>
      </c>
      <c r="K264" s="6" t="s">
        <v>358</v>
      </c>
      <c r="L264" s="6"/>
      <c r="M264" s="6" t="s">
        <v>2256</v>
      </c>
      <c r="N264" s="6" t="s">
        <v>1382</v>
      </c>
      <c r="O264" s="21" t="s">
        <v>2256</v>
      </c>
      <c r="P264" s="8"/>
      <c r="Q264" s="6" t="s">
        <v>2056</v>
      </c>
      <c r="R264" s="6" t="s">
        <v>127</v>
      </c>
      <c r="S264" s="6" t="s">
        <v>28</v>
      </c>
      <c r="T264" s="6" t="s">
        <v>1418</v>
      </c>
      <c r="U264" s="6" t="s">
        <v>1418</v>
      </c>
      <c r="V264" s="6" t="s">
        <v>50</v>
      </c>
      <c r="W264" s="4" t="s">
        <v>1418</v>
      </c>
      <c r="X264" s="6" t="s">
        <v>1418</v>
      </c>
      <c r="Y264" s="4" t="s">
        <v>2008</v>
      </c>
      <c r="Z264" s="4" t="s">
        <v>129</v>
      </c>
      <c r="AA264" s="20" t="str">
        <f t="shared" si="6"/>
        <v>2000</v>
      </c>
      <c r="AB264" s="6">
        <v>2</v>
      </c>
      <c r="AC264" s="5" t="s">
        <v>2095</v>
      </c>
      <c r="AD264" s="9">
        <v>0</v>
      </c>
      <c r="AE264" s="10">
        <v>34320</v>
      </c>
      <c r="AF264" s="10">
        <v>34320</v>
      </c>
      <c r="AG264" s="43">
        <v>0</v>
      </c>
      <c r="AH264" s="43">
        <v>0</v>
      </c>
      <c r="AI264" s="11">
        <v>0</v>
      </c>
      <c r="AJ264" s="11">
        <v>0</v>
      </c>
      <c r="AK264" s="11"/>
      <c r="AL264" s="6" t="s">
        <v>53</v>
      </c>
      <c r="AM264" s="21" t="s">
        <v>2269</v>
      </c>
      <c r="AN264" s="47">
        <v>0</v>
      </c>
      <c r="AO264" t="s">
        <v>53</v>
      </c>
    </row>
    <row r="265" spans="1:41" x14ac:dyDescent="0.25">
      <c r="A265" s="7">
        <v>3</v>
      </c>
      <c r="B265" s="7">
        <v>4484</v>
      </c>
      <c r="C265" s="4" t="s">
        <v>54</v>
      </c>
      <c r="D265" s="4" t="s">
        <v>55</v>
      </c>
      <c r="E265" s="4" t="s">
        <v>0</v>
      </c>
      <c r="F265" s="4" t="s">
        <v>19</v>
      </c>
      <c r="G265" s="4" t="s">
        <v>26</v>
      </c>
      <c r="H265" s="4" t="s">
        <v>196</v>
      </c>
      <c r="I265" s="4" t="s">
        <v>26</v>
      </c>
      <c r="J265" s="4" t="s">
        <v>2100</v>
      </c>
      <c r="K265" s="6" t="s">
        <v>358</v>
      </c>
      <c r="L265" s="6"/>
      <c r="M265" s="6" t="s">
        <v>2256</v>
      </c>
      <c r="N265" s="6" t="s">
        <v>1382</v>
      </c>
      <c r="O265" s="21" t="s">
        <v>2256</v>
      </c>
      <c r="P265" s="8"/>
      <c r="Q265" s="6" t="s">
        <v>2056</v>
      </c>
      <c r="R265" s="6" t="s">
        <v>127</v>
      </c>
      <c r="S265" s="6" t="s">
        <v>28</v>
      </c>
      <c r="T265" s="6" t="s">
        <v>1418</v>
      </c>
      <c r="U265" s="6" t="s">
        <v>1418</v>
      </c>
      <c r="V265" s="6" t="s">
        <v>50</v>
      </c>
      <c r="W265" s="4" t="s">
        <v>1418</v>
      </c>
      <c r="X265" s="6" t="s">
        <v>1418</v>
      </c>
      <c r="Y265" s="4" t="s">
        <v>2008</v>
      </c>
      <c r="Z265" s="4" t="s">
        <v>129</v>
      </c>
      <c r="AA265" s="20" t="str">
        <f t="shared" si="6"/>
        <v>2000</v>
      </c>
      <c r="AB265" s="6">
        <v>2</v>
      </c>
      <c r="AC265" s="5" t="s">
        <v>2095</v>
      </c>
      <c r="AD265" s="9">
        <v>0</v>
      </c>
      <c r="AE265" s="10">
        <v>34320</v>
      </c>
      <c r="AF265" s="10">
        <v>34320</v>
      </c>
      <c r="AG265" s="43">
        <v>0</v>
      </c>
      <c r="AH265" s="43">
        <v>0</v>
      </c>
      <c r="AI265" s="11">
        <v>0</v>
      </c>
      <c r="AJ265" s="11">
        <v>0</v>
      </c>
      <c r="AK265" s="11"/>
      <c r="AL265" s="6" t="s">
        <v>53</v>
      </c>
      <c r="AM265" s="21" t="s">
        <v>2269</v>
      </c>
      <c r="AN265" s="47">
        <v>0</v>
      </c>
      <c r="AO265" t="s">
        <v>53</v>
      </c>
    </row>
    <row r="266" spans="1:41" x14ac:dyDescent="0.25">
      <c r="A266" s="7">
        <v>3</v>
      </c>
      <c r="B266" s="7">
        <v>4484</v>
      </c>
      <c r="C266" s="4" t="s">
        <v>54</v>
      </c>
      <c r="D266" s="4" t="s">
        <v>55</v>
      </c>
      <c r="E266" s="4" t="s">
        <v>0</v>
      </c>
      <c r="F266" s="4" t="s">
        <v>19</v>
      </c>
      <c r="G266" s="4" t="s">
        <v>26</v>
      </c>
      <c r="H266" s="4" t="s">
        <v>196</v>
      </c>
      <c r="I266" s="4" t="s">
        <v>26</v>
      </c>
      <c r="J266" s="4" t="s">
        <v>2100</v>
      </c>
      <c r="K266" s="6" t="s">
        <v>358</v>
      </c>
      <c r="L266" s="6"/>
      <c r="M266" s="6" t="s">
        <v>2256</v>
      </c>
      <c r="N266" s="6" t="s">
        <v>1382</v>
      </c>
      <c r="O266" s="21" t="s">
        <v>2256</v>
      </c>
      <c r="P266" s="8"/>
      <c r="Q266" s="6" t="s">
        <v>2056</v>
      </c>
      <c r="R266" s="6" t="s">
        <v>127</v>
      </c>
      <c r="S266" s="6" t="s">
        <v>28</v>
      </c>
      <c r="T266" s="6" t="s">
        <v>1418</v>
      </c>
      <c r="U266" s="6" t="s">
        <v>1418</v>
      </c>
      <c r="V266" s="6" t="s">
        <v>50</v>
      </c>
      <c r="W266" s="4" t="s">
        <v>1418</v>
      </c>
      <c r="X266" s="6" t="s">
        <v>1418</v>
      </c>
      <c r="Y266" s="4" t="s">
        <v>2008</v>
      </c>
      <c r="Z266" s="4" t="s">
        <v>129</v>
      </c>
      <c r="AA266" s="20" t="str">
        <f t="shared" si="6"/>
        <v>2000</v>
      </c>
      <c r="AB266" s="6">
        <v>2</v>
      </c>
      <c r="AC266" s="5" t="s">
        <v>2095</v>
      </c>
      <c r="AD266" s="9">
        <v>0</v>
      </c>
      <c r="AE266" s="10">
        <v>29858</v>
      </c>
      <c r="AF266" s="10">
        <v>29858</v>
      </c>
      <c r="AG266" s="43">
        <v>0</v>
      </c>
      <c r="AH266" s="43">
        <v>0</v>
      </c>
      <c r="AI266" s="11">
        <v>0</v>
      </c>
      <c r="AJ266" s="11">
        <v>0</v>
      </c>
      <c r="AK266" s="11"/>
      <c r="AL266" s="6" t="s">
        <v>53</v>
      </c>
      <c r="AM266" s="21" t="s">
        <v>2269</v>
      </c>
      <c r="AN266" s="47">
        <v>0</v>
      </c>
      <c r="AO266" t="s">
        <v>53</v>
      </c>
    </row>
    <row r="267" spans="1:41" x14ac:dyDescent="0.25">
      <c r="A267" s="7">
        <v>3</v>
      </c>
      <c r="B267" s="7">
        <v>4484</v>
      </c>
      <c r="C267" s="4" t="s">
        <v>54</v>
      </c>
      <c r="D267" s="4" t="s">
        <v>55</v>
      </c>
      <c r="E267" s="4" t="s">
        <v>0</v>
      </c>
      <c r="F267" s="4" t="s">
        <v>19</v>
      </c>
      <c r="G267" s="4" t="s">
        <v>26</v>
      </c>
      <c r="H267" s="4" t="s">
        <v>196</v>
      </c>
      <c r="I267" s="4" t="s">
        <v>26</v>
      </c>
      <c r="J267" s="4" t="s">
        <v>2100</v>
      </c>
      <c r="K267" s="6" t="s">
        <v>358</v>
      </c>
      <c r="L267" s="6"/>
      <c r="M267" s="6" t="s">
        <v>2256</v>
      </c>
      <c r="N267" s="6" t="s">
        <v>1382</v>
      </c>
      <c r="O267" s="21" t="s">
        <v>2256</v>
      </c>
      <c r="P267" s="8"/>
      <c r="Q267" s="6" t="s">
        <v>2056</v>
      </c>
      <c r="R267" s="6" t="s">
        <v>127</v>
      </c>
      <c r="S267" s="6" t="s">
        <v>28</v>
      </c>
      <c r="T267" s="6" t="s">
        <v>1418</v>
      </c>
      <c r="U267" s="6" t="s">
        <v>1418</v>
      </c>
      <c r="V267" s="6" t="s">
        <v>50</v>
      </c>
      <c r="W267" s="4" t="s">
        <v>1418</v>
      </c>
      <c r="X267" s="6" t="s">
        <v>1418</v>
      </c>
      <c r="Y267" s="4" t="s">
        <v>2008</v>
      </c>
      <c r="Z267" s="4" t="s">
        <v>129</v>
      </c>
      <c r="AA267" s="20" t="str">
        <f t="shared" si="6"/>
        <v>2000</v>
      </c>
      <c r="AB267" s="6">
        <v>2</v>
      </c>
      <c r="AC267" s="5" t="s">
        <v>2095</v>
      </c>
      <c r="AD267" s="9">
        <v>0</v>
      </c>
      <c r="AE267" s="10">
        <v>25740</v>
      </c>
      <c r="AF267" s="10">
        <v>25740</v>
      </c>
      <c r="AG267" s="43">
        <v>0</v>
      </c>
      <c r="AH267" s="43">
        <v>0</v>
      </c>
      <c r="AI267" s="11">
        <v>0</v>
      </c>
      <c r="AJ267" s="11">
        <v>0</v>
      </c>
      <c r="AK267" s="11"/>
      <c r="AL267" s="6" t="s">
        <v>53</v>
      </c>
      <c r="AM267" s="21" t="s">
        <v>2269</v>
      </c>
      <c r="AN267" s="47">
        <v>0</v>
      </c>
      <c r="AO267" t="s">
        <v>53</v>
      </c>
    </row>
    <row r="268" spans="1:41" x14ac:dyDescent="0.25">
      <c r="A268" s="7">
        <v>3</v>
      </c>
      <c r="B268" s="7">
        <v>4484</v>
      </c>
      <c r="C268" s="4" t="s">
        <v>54</v>
      </c>
      <c r="D268" s="4" t="s">
        <v>55</v>
      </c>
      <c r="E268" s="4" t="s">
        <v>0</v>
      </c>
      <c r="F268" s="4" t="s">
        <v>19</v>
      </c>
      <c r="G268" s="4" t="s">
        <v>26</v>
      </c>
      <c r="H268" s="4" t="s">
        <v>196</v>
      </c>
      <c r="I268" s="4" t="s">
        <v>26</v>
      </c>
      <c r="J268" s="4" t="s">
        <v>2100</v>
      </c>
      <c r="K268" s="6" t="s">
        <v>358</v>
      </c>
      <c r="L268" s="6"/>
      <c r="M268" s="6" t="s">
        <v>2256</v>
      </c>
      <c r="N268" s="6" t="s">
        <v>1382</v>
      </c>
      <c r="O268" s="21" t="s">
        <v>2256</v>
      </c>
      <c r="P268" s="8"/>
      <c r="Q268" s="6" t="s">
        <v>2056</v>
      </c>
      <c r="R268" s="6" t="s">
        <v>127</v>
      </c>
      <c r="S268" s="6" t="s">
        <v>28</v>
      </c>
      <c r="T268" s="6" t="s">
        <v>1418</v>
      </c>
      <c r="U268" s="6" t="s">
        <v>1418</v>
      </c>
      <c r="V268" s="6" t="s">
        <v>50</v>
      </c>
      <c r="W268" s="4" t="s">
        <v>1418</v>
      </c>
      <c r="X268" s="6" t="s">
        <v>1418</v>
      </c>
      <c r="Y268" s="4" t="s">
        <v>2008</v>
      </c>
      <c r="Z268" s="4" t="s">
        <v>129</v>
      </c>
      <c r="AA268" s="20" t="str">
        <f t="shared" si="6"/>
        <v>2000</v>
      </c>
      <c r="AB268" s="6">
        <v>2</v>
      </c>
      <c r="AC268" s="5" t="s">
        <v>2095</v>
      </c>
      <c r="AD268" s="9">
        <v>0</v>
      </c>
      <c r="AE268" s="10">
        <v>21450</v>
      </c>
      <c r="AF268" s="10">
        <v>21450</v>
      </c>
      <c r="AG268" s="43">
        <v>0</v>
      </c>
      <c r="AH268" s="43">
        <v>0</v>
      </c>
      <c r="AI268" s="11">
        <v>0</v>
      </c>
      <c r="AJ268" s="11">
        <v>0</v>
      </c>
      <c r="AK268" s="11"/>
      <c r="AL268" s="6" t="s">
        <v>53</v>
      </c>
      <c r="AM268" s="21" t="s">
        <v>2269</v>
      </c>
      <c r="AN268" s="47">
        <v>0</v>
      </c>
      <c r="AO268" t="s">
        <v>53</v>
      </c>
    </row>
    <row r="269" spans="1:41" x14ac:dyDescent="0.25">
      <c r="A269" s="7">
        <v>3</v>
      </c>
      <c r="B269" s="7">
        <v>4484</v>
      </c>
      <c r="C269" s="4" t="s">
        <v>54</v>
      </c>
      <c r="D269" s="4" t="s">
        <v>55</v>
      </c>
      <c r="E269" s="4" t="s">
        <v>0</v>
      </c>
      <c r="F269" s="4" t="s">
        <v>19</v>
      </c>
      <c r="G269" s="4" t="s">
        <v>26</v>
      </c>
      <c r="H269" s="4" t="s">
        <v>196</v>
      </c>
      <c r="I269" s="4" t="s">
        <v>26</v>
      </c>
      <c r="J269" s="4" t="s">
        <v>2100</v>
      </c>
      <c r="K269" s="6" t="s">
        <v>358</v>
      </c>
      <c r="L269" s="6"/>
      <c r="M269" s="6" t="s">
        <v>2256</v>
      </c>
      <c r="N269" s="6" t="s">
        <v>1382</v>
      </c>
      <c r="O269" s="21" t="s">
        <v>2256</v>
      </c>
      <c r="P269" s="8"/>
      <c r="Q269" s="6" t="s">
        <v>2056</v>
      </c>
      <c r="R269" s="6" t="s">
        <v>127</v>
      </c>
      <c r="S269" s="6" t="s">
        <v>28</v>
      </c>
      <c r="T269" s="6" t="s">
        <v>1418</v>
      </c>
      <c r="U269" s="6" t="s">
        <v>1418</v>
      </c>
      <c r="V269" s="6" t="s">
        <v>50</v>
      </c>
      <c r="W269" s="4" t="s">
        <v>1418</v>
      </c>
      <c r="X269" s="6" t="s">
        <v>1418</v>
      </c>
      <c r="Y269" s="4" t="s">
        <v>2008</v>
      </c>
      <c r="Z269" s="4" t="s">
        <v>129</v>
      </c>
      <c r="AA269" s="20" t="str">
        <f t="shared" si="6"/>
        <v>2000</v>
      </c>
      <c r="AB269" s="6">
        <v>2</v>
      </c>
      <c r="AC269" s="5" t="s">
        <v>2095</v>
      </c>
      <c r="AD269" s="9">
        <v>0</v>
      </c>
      <c r="AE269" s="10">
        <v>17160</v>
      </c>
      <c r="AF269" s="10">
        <v>17160</v>
      </c>
      <c r="AG269" s="43">
        <v>0</v>
      </c>
      <c r="AH269" s="43">
        <v>0</v>
      </c>
      <c r="AI269" s="11">
        <v>0</v>
      </c>
      <c r="AJ269" s="11">
        <v>0</v>
      </c>
      <c r="AK269" s="11"/>
      <c r="AL269" s="6" t="s">
        <v>53</v>
      </c>
      <c r="AM269" s="21" t="s">
        <v>2269</v>
      </c>
      <c r="AN269" s="47">
        <v>0</v>
      </c>
      <c r="AO269" t="s">
        <v>53</v>
      </c>
    </row>
    <row r="270" spans="1:41" x14ac:dyDescent="0.25">
      <c r="A270" s="7">
        <v>3</v>
      </c>
      <c r="B270" s="7">
        <v>4484</v>
      </c>
      <c r="C270" s="4" t="s">
        <v>54</v>
      </c>
      <c r="D270" s="4" t="s">
        <v>55</v>
      </c>
      <c r="E270" s="4" t="s">
        <v>0</v>
      </c>
      <c r="F270" s="4" t="s">
        <v>19</v>
      </c>
      <c r="G270" s="4" t="s">
        <v>26</v>
      </c>
      <c r="H270" s="4" t="s">
        <v>196</v>
      </c>
      <c r="I270" s="4" t="s">
        <v>26</v>
      </c>
      <c r="J270" s="4" t="s">
        <v>2100</v>
      </c>
      <c r="K270" s="6" t="s">
        <v>358</v>
      </c>
      <c r="L270" s="6"/>
      <c r="M270" s="6" t="s">
        <v>2256</v>
      </c>
      <c r="N270" s="6" t="s">
        <v>1382</v>
      </c>
      <c r="O270" s="21" t="s">
        <v>2256</v>
      </c>
      <c r="P270" s="8"/>
      <c r="Q270" s="6" t="s">
        <v>2056</v>
      </c>
      <c r="R270" s="6" t="s">
        <v>127</v>
      </c>
      <c r="S270" s="6" t="s">
        <v>28</v>
      </c>
      <c r="T270" s="6" t="s">
        <v>1418</v>
      </c>
      <c r="U270" s="6" t="s">
        <v>1418</v>
      </c>
      <c r="V270" s="6" t="s">
        <v>50</v>
      </c>
      <c r="W270" s="4" t="s">
        <v>1418</v>
      </c>
      <c r="X270" s="6" t="s">
        <v>1418</v>
      </c>
      <c r="Y270" s="4" t="s">
        <v>2008</v>
      </c>
      <c r="Z270" s="4" t="s">
        <v>129</v>
      </c>
      <c r="AA270" s="20" t="str">
        <f t="shared" si="6"/>
        <v>2000</v>
      </c>
      <c r="AB270" s="6">
        <v>2</v>
      </c>
      <c r="AC270" s="5" t="s">
        <v>2095</v>
      </c>
      <c r="AD270" s="9">
        <v>0</v>
      </c>
      <c r="AE270" s="10">
        <v>10296</v>
      </c>
      <c r="AF270" s="10">
        <v>10296</v>
      </c>
      <c r="AG270" s="43">
        <v>0</v>
      </c>
      <c r="AH270" s="43">
        <v>0</v>
      </c>
      <c r="AI270" s="11">
        <v>0</v>
      </c>
      <c r="AJ270" s="11">
        <v>0</v>
      </c>
      <c r="AK270" s="11"/>
      <c r="AL270" s="6" t="s">
        <v>53</v>
      </c>
      <c r="AM270" s="21" t="s">
        <v>2269</v>
      </c>
      <c r="AN270" s="47">
        <v>0</v>
      </c>
      <c r="AO270" t="s">
        <v>53</v>
      </c>
    </row>
    <row r="271" spans="1:41" x14ac:dyDescent="0.25">
      <c r="A271" s="7">
        <v>3</v>
      </c>
      <c r="B271" s="7">
        <v>4484</v>
      </c>
      <c r="C271" s="4" t="s">
        <v>54</v>
      </c>
      <c r="D271" s="4" t="s">
        <v>55</v>
      </c>
      <c r="E271" s="4" t="s">
        <v>0</v>
      </c>
      <c r="F271" s="4" t="s">
        <v>19</v>
      </c>
      <c r="G271" s="4" t="s">
        <v>26</v>
      </c>
      <c r="H271" s="4" t="s">
        <v>196</v>
      </c>
      <c r="I271" s="4" t="s">
        <v>26</v>
      </c>
      <c r="J271" s="4" t="s">
        <v>2100</v>
      </c>
      <c r="K271" s="6" t="s">
        <v>358</v>
      </c>
      <c r="L271" s="6"/>
      <c r="M271" s="6" t="s">
        <v>2256</v>
      </c>
      <c r="N271" s="6" t="s">
        <v>1382</v>
      </c>
      <c r="O271" s="21" t="s">
        <v>2256</v>
      </c>
      <c r="P271" s="8"/>
      <c r="Q271" s="6" t="s">
        <v>2056</v>
      </c>
      <c r="R271" s="6" t="s">
        <v>127</v>
      </c>
      <c r="S271" s="6" t="s">
        <v>28</v>
      </c>
      <c r="T271" s="6" t="s">
        <v>1418</v>
      </c>
      <c r="U271" s="6" t="s">
        <v>1418</v>
      </c>
      <c r="V271" s="6" t="s">
        <v>50</v>
      </c>
      <c r="W271" s="4" t="s">
        <v>1418</v>
      </c>
      <c r="X271" s="6" t="s">
        <v>1418</v>
      </c>
      <c r="Y271" s="4" t="s">
        <v>2008</v>
      </c>
      <c r="Z271" s="4" t="s">
        <v>129</v>
      </c>
      <c r="AA271" s="20" t="str">
        <f t="shared" si="6"/>
        <v>2000</v>
      </c>
      <c r="AB271" s="6">
        <v>2</v>
      </c>
      <c r="AC271" s="5" t="s">
        <v>2095</v>
      </c>
      <c r="AD271" s="9">
        <v>0</v>
      </c>
      <c r="AE271" s="10">
        <v>8580</v>
      </c>
      <c r="AF271" s="10">
        <v>8580</v>
      </c>
      <c r="AG271" s="43">
        <v>0</v>
      </c>
      <c r="AH271" s="43">
        <v>0</v>
      </c>
      <c r="AI271" s="11">
        <v>0</v>
      </c>
      <c r="AJ271" s="11">
        <v>0</v>
      </c>
      <c r="AK271" s="11"/>
      <c r="AL271" s="6" t="s">
        <v>53</v>
      </c>
      <c r="AM271" s="21" t="s">
        <v>2269</v>
      </c>
      <c r="AN271" s="47">
        <v>0</v>
      </c>
      <c r="AO271" t="s">
        <v>53</v>
      </c>
    </row>
    <row r="272" spans="1:41" x14ac:dyDescent="0.25">
      <c r="A272" s="7">
        <v>3</v>
      </c>
      <c r="B272" s="7">
        <v>4484</v>
      </c>
      <c r="C272" s="4" t="s">
        <v>54</v>
      </c>
      <c r="D272" s="4" t="s">
        <v>55</v>
      </c>
      <c r="E272" s="4" t="s">
        <v>0</v>
      </c>
      <c r="F272" s="4" t="s">
        <v>19</v>
      </c>
      <c r="G272" s="4" t="s">
        <v>26</v>
      </c>
      <c r="H272" s="4" t="s">
        <v>196</v>
      </c>
      <c r="I272" s="4" t="s">
        <v>26</v>
      </c>
      <c r="J272" s="4" t="s">
        <v>2100</v>
      </c>
      <c r="K272" s="6" t="s">
        <v>358</v>
      </c>
      <c r="L272" s="6"/>
      <c r="M272" s="6" t="s">
        <v>2256</v>
      </c>
      <c r="N272" s="6" t="s">
        <v>1382</v>
      </c>
      <c r="O272" s="21" t="s">
        <v>2256</v>
      </c>
      <c r="P272" s="8"/>
      <c r="Q272" s="6" t="s">
        <v>2056</v>
      </c>
      <c r="R272" s="6" t="s">
        <v>127</v>
      </c>
      <c r="S272" s="6" t="s">
        <v>28</v>
      </c>
      <c r="T272" s="6" t="s">
        <v>1418</v>
      </c>
      <c r="U272" s="6" t="s">
        <v>1418</v>
      </c>
      <c r="V272" s="6" t="s">
        <v>50</v>
      </c>
      <c r="W272" s="4" t="s">
        <v>1418</v>
      </c>
      <c r="X272" s="6" t="s">
        <v>1418</v>
      </c>
      <c r="Y272" s="4" t="s">
        <v>2008</v>
      </c>
      <c r="Z272" s="4" t="s">
        <v>129</v>
      </c>
      <c r="AA272" s="20" t="str">
        <f t="shared" si="6"/>
        <v>2000</v>
      </c>
      <c r="AB272" s="6">
        <v>2</v>
      </c>
      <c r="AC272" s="5" t="s">
        <v>2095</v>
      </c>
      <c r="AD272" s="9">
        <v>0</v>
      </c>
      <c r="AE272" s="10">
        <v>4290</v>
      </c>
      <c r="AF272" s="10">
        <v>4290</v>
      </c>
      <c r="AG272" s="43">
        <v>0</v>
      </c>
      <c r="AH272" s="43">
        <v>0</v>
      </c>
      <c r="AI272" s="11">
        <v>0</v>
      </c>
      <c r="AJ272" s="11">
        <v>0</v>
      </c>
      <c r="AK272" s="11"/>
      <c r="AL272" s="6" t="s">
        <v>53</v>
      </c>
      <c r="AM272" s="21" t="s">
        <v>2269</v>
      </c>
      <c r="AN272" s="47">
        <v>0</v>
      </c>
      <c r="AO272" t="s">
        <v>53</v>
      </c>
    </row>
    <row r="273" spans="1:41" x14ac:dyDescent="0.25">
      <c r="A273" s="7">
        <v>3</v>
      </c>
      <c r="B273" s="7">
        <v>4484</v>
      </c>
      <c r="C273" s="4" t="s">
        <v>54</v>
      </c>
      <c r="D273" s="4" t="s">
        <v>55</v>
      </c>
      <c r="E273" s="4" t="s">
        <v>0</v>
      </c>
      <c r="F273" s="4" t="s">
        <v>19</v>
      </c>
      <c r="G273" s="4" t="s">
        <v>26</v>
      </c>
      <c r="H273" s="4" t="s">
        <v>196</v>
      </c>
      <c r="I273" s="4" t="s">
        <v>26</v>
      </c>
      <c r="J273" s="4" t="s">
        <v>2100</v>
      </c>
      <c r="K273" s="6" t="s">
        <v>358</v>
      </c>
      <c r="L273" s="6"/>
      <c r="M273" s="6" t="s">
        <v>2256</v>
      </c>
      <c r="N273" s="6" t="s">
        <v>1382</v>
      </c>
      <c r="O273" s="21" t="s">
        <v>2256</v>
      </c>
      <c r="P273" s="8"/>
      <c r="Q273" s="6" t="s">
        <v>2056</v>
      </c>
      <c r="R273" s="6" t="s">
        <v>127</v>
      </c>
      <c r="S273" s="6" t="s">
        <v>28</v>
      </c>
      <c r="T273" s="6" t="s">
        <v>1418</v>
      </c>
      <c r="U273" s="6" t="s">
        <v>1418</v>
      </c>
      <c r="V273" s="6" t="s">
        <v>50</v>
      </c>
      <c r="W273" s="4" t="s">
        <v>1418</v>
      </c>
      <c r="X273" s="6" t="s">
        <v>1418</v>
      </c>
      <c r="Y273" s="4" t="s">
        <v>2008</v>
      </c>
      <c r="Z273" s="4" t="s">
        <v>129</v>
      </c>
      <c r="AA273" s="20" t="str">
        <f t="shared" si="6"/>
        <v>2000</v>
      </c>
      <c r="AB273" s="6">
        <v>2</v>
      </c>
      <c r="AC273" s="5" t="s">
        <v>2095</v>
      </c>
      <c r="AD273" s="9">
        <v>0</v>
      </c>
      <c r="AE273" s="10">
        <v>3416</v>
      </c>
      <c r="AF273" s="10">
        <v>3416</v>
      </c>
      <c r="AG273" s="43">
        <v>0</v>
      </c>
      <c r="AH273" s="43">
        <v>0</v>
      </c>
      <c r="AI273" s="11">
        <v>0</v>
      </c>
      <c r="AJ273" s="11">
        <v>0</v>
      </c>
      <c r="AK273" s="11"/>
      <c r="AL273" s="6" t="s">
        <v>53</v>
      </c>
      <c r="AM273" s="21" t="s">
        <v>2269</v>
      </c>
      <c r="AN273" s="47">
        <v>0</v>
      </c>
      <c r="AO273" t="s">
        <v>53</v>
      </c>
    </row>
    <row r="274" spans="1:41" x14ac:dyDescent="0.25">
      <c r="A274" s="7">
        <v>3</v>
      </c>
      <c r="B274" s="7">
        <v>4484</v>
      </c>
      <c r="C274" s="4" t="s">
        <v>54</v>
      </c>
      <c r="D274" s="4" t="s">
        <v>55</v>
      </c>
      <c r="E274" s="4" t="s">
        <v>0</v>
      </c>
      <c r="F274" s="4" t="s">
        <v>19</v>
      </c>
      <c r="G274" s="4" t="s">
        <v>26</v>
      </c>
      <c r="H274" s="4" t="s">
        <v>196</v>
      </c>
      <c r="I274" s="4" t="s">
        <v>26</v>
      </c>
      <c r="J274" s="4" t="s">
        <v>2100</v>
      </c>
      <c r="K274" s="6" t="s">
        <v>358</v>
      </c>
      <c r="L274" s="6"/>
      <c r="M274" s="6" t="s">
        <v>2256</v>
      </c>
      <c r="N274" s="6" t="s">
        <v>1382</v>
      </c>
      <c r="O274" s="21" t="s">
        <v>2256</v>
      </c>
      <c r="P274" s="8"/>
      <c r="Q274" s="6" t="s">
        <v>2056</v>
      </c>
      <c r="R274" s="6" t="s">
        <v>127</v>
      </c>
      <c r="S274" s="6" t="s">
        <v>28</v>
      </c>
      <c r="T274" s="6" t="s">
        <v>1418</v>
      </c>
      <c r="U274" s="6" t="s">
        <v>1418</v>
      </c>
      <c r="V274" s="6" t="s">
        <v>50</v>
      </c>
      <c r="W274" s="4" t="s">
        <v>1418</v>
      </c>
      <c r="X274" s="6" t="s">
        <v>1418</v>
      </c>
      <c r="Y274" s="4" t="s">
        <v>2008</v>
      </c>
      <c r="Z274" s="4" t="s">
        <v>129</v>
      </c>
      <c r="AA274" s="20" t="str">
        <f t="shared" si="6"/>
        <v>2000</v>
      </c>
      <c r="AB274" s="6">
        <v>2</v>
      </c>
      <c r="AC274" s="5" t="s">
        <v>2095</v>
      </c>
      <c r="AD274" s="9">
        <v>0</v>
      </c>
      <c r="AE274" s="10">
        <v>2574</v>
      </c>
      <c r="AF274" s="10">
        <v>2574</v>
      </c>
      <c r="AG274" s="43">
        <v>0</v>
      </c>
      <c r="AH274" s="43">
        <v>0</v>
      </c>
      <c r="AI274" s="11">
        <v>0</v>
      </c>
      <c r="AJ274" s="11">
        <v>0</v>
      </c>
      <c r="AK274" s="11"/>
      <c r="AL274" s="6" t="s">
        <v>53</v>
      </c>
      <c r="AM274" s="21" t="s">
        <v>2269</v>
      </c>
      <c r="AN274" s="47">
        <v>0</v>
      </c>
      <c r="AO274" t="s">
        <v>53</v>
      </c>
    </row>
    <row r="275" spans="1:41" x14ac:dyDescent="0.25">
      <c r="A275" s="7">
        <v>3</v>
      </c>
      <c r="B275" s="7">
        <v>4484</v>
      </c>
      <c r="C275" s="4" t="s">
        <v>54</v>
      </c>
      <c r="D275" s="4" t="s">
        <v>55</v>
      </c>
      <c r="E275" s="4" t="s">
        <v>0</v>
      </c>
      <c r="F275" s="4" t="s">
        <v>19</v>
      </c>
      <c r="G275" s="4" t="s">
        <v>26</v>
      </c>
      <c r="H275" s="4" t="s">
        <v>196</v>
      </c>
      <c r="I275" s="4" t="s">
        <v>26</v>
      </c>
      <c r="J275" s="4" t="s">
        <v>2100</v>
      </c>
      <c r="K275" s="6" t="s">
        <v>358</v>
      </c>
      <c r="L275" s="6"/>
      <c r="M275" s="6" t="s">
        <v>2256</v>
      </c>
      <c r="N275" s="6" t="s">
        <v>1382</v>
      </c>
      <c r="O275" s="21" t="s">
        <v>2256</v>
      </c>
      <c r="P275" s="8"/>
      <c r="Q275" s="6" t="s">
        <v>2056</v>
      </c>
      <c r="R275" s="6" t="s">
        <v>127</v>
      </c>
      <c r="S275" s="6" t="s">
        <v>28</v>
      </c>
      <c r="T275" s="6" t="s">
        <v>1418</v>
      </c>
      <c r="U275" s="6" t="s">
        <v>1418</v>
      </c>
      <c r="V275" s="6" t="s">
        <v>50</v>
      </c>
      <c r="W275" s="4" t="s">
        <v>1418</v>
      </c>
      <c r="X275" s="6" t="s">
        <v>1418</v>
      </c>
      <c r="Y275" s="4" t="s">
        <v>2008</v>
      </c>
      <c r="Z275" s="4" t="s">
        <v>129</v>
      </c>
      <c r="AA275" s="20" t="str">
        <f t="shared" si="6"/>
        <v>2000</v>
      </c>
      <c r="AB275" s="6">
        <v>2</v>
      </c>
      <c r="AC275" s="5" t="s">
        <v>2095</v>
      </c>
      <c r="AD275" s="9">
        <v>0</v>
      </c>
      <c r="AE275" s="10">
        <v>858</v>
      </c>
      <c r="AF275" s="10">
        <v>858</v>
      </c>
      <c r="AG275" s="43">
        <v>0</v>
      </c>
      <c r="AH275" s="43">
        <v>0</v>
      </c>
      <c r="AI275" s="11">
        <v>0</v>
      </c>
      <c r="AJ275" s="11">
        <v>0</v>
      </c>
      <c r="AK275" s="11"/>
      <c r="AL275" s="6" t="s">
        <v>53</v>
      </c>
      <c r="AM275" s="21" t="s">
        <v>2269</v>
      </c>
      <c r="AN275" s="47">
        <v>0</v>
      </c>
      <c r="AO275" t="s">
        <v>53</v>
      </c>
    </row>
    <row r="276" spans="1:41" x14ac:dyDescent="0.25">
      <c r="A276" s="7">
        <v>3</v>
      </c>
      <c r="B276" s="7">
        <v>4484</v>
      </c>
      <c r="C276" s="4" t="s">
        <v>54</v>
      </c>
      <c r="D276" s="4" t="s">
        <v>55</v>
      </c>
      <c r="E276" s="4" t="s">
        <v>0</v>
      </c>
      <c r="F276" s="4" t="s">
        <v>19</v>
      </c>
      <c r="G276" s="4" t="s">
        <v>26</v>
      </c>
      <c r="H276" s="4" t="s">
        <v>196</v>
      </c>
      <c r="I276" s="4" t="s">
        <v>1</v>
      </c>
      <c r="J276" s="4" t="s">
        <v>2100</v>
      </c>
      <c r="K276" s="6" t="s">
        <v>358</v>
      </c>
      <c r="L276" s="6"/>
      <c r="M276" s="6" t="s">
        <v>2256</v>
      </c>
      <c r="N276" s="6" t="s">
        <v>1382</v>
      </c>
      <c r="O276" s="21" t="s">
        <v>2256</v>
      </c>
      <c r="P276" s="8"/>
      <c r="Q276" s="6" t="s">
        <v>2056</v>
      </c>
      <c r="R276" s="6" t="s">
        <v>127</v>
      </c>
      <c r="S276" s="6" t="s">
        <v>28</v>
      </c>
      <c r="T276" s="6" t="s">
        <v>1418</v>
      </c>
      <c r="U276" s="6" t="s">
        <v>1418</v>
      </c>
      <c r="V276" s="6" t="s">
        <v>50</v>
      </c>
      <c r="W276" s="4" t="s">
        <v>1418</v>
      </c>
      <c r="X276" s="6" t="s">
        <v>1418</v>
      </c>
      <c r="Y276" s="4" t="s">
        <v>2008</v>
      </c>
      <c r="Z276" s="4" t="s">
        <v>129</v>
      </c>
      <c r="AA276" s="20" t="str">
        <f t="shared" si="6"/>
        <v>2000</v>
      </c>
      <c r="AB276" s="6">
        <v>2</v>
      </c>
      <c r="AC276" s="5" t="s">
        <v>2095</v>
      </c>
      <c r="AD276" s="9">
        <v>0</v>
      </c>
      <c r="AE276" s="10">
        <v>858</v>
      </c>
      <c r="AF276" s="10">
        <v>858</v>
      </c>
      <c r="AG276" s="43">
        <v>0</v>
      </c>
      <c r="AH276" s="43">
        <v>0</v>
      </c>
      <c r="AI276" s="11">
        <v>0</v>
      </c>
      <c r="AJ276" s="11">
        <v>0</v>
      </c>
      <c r="AK276" s="11"/>
      <c r="AL276" s="6" t="s">
        <v>53</v>
      </c>
      <c r="AM276" s="21" t="s">
        <v>2269</v>
      </c>
      <c r="AN276" s="47">
        <v>0</v>
      </c>
      <c r="AO276" t="s">
        <v>53</v>
      </c>
    </row>
    <row r="277" spans="1:41" x14ac:dyDescent="0.25">
      <c r="A277" s="7">
        <v>3</v>
      </c>
      <c r="B277" s="7">
        <v>3207</v>
      </c>
      <c r="C277" s="4" t="s">
        <v>65</v>
      </c>
      <c r="D277" s="4" t="s">
        <v>78</v>
      </c>
      <c r="E277" s="4" t="s">
        <v>79</v>
      </c>
      <c r="F277" s="4" t="s">
        <v>185</v>
      </c>
      <c r="G277" s="4" t="s">
        <v>14</v>
      </c>
      <c r="H277" s="4" t="s">
        <v>15</v>
      </c>
      <c r="I277" s="4" t="s">
        <v>14</v>
      </c>
      <c r="J277" s="4" t="s">
        <v>205</v>
      </c>
      <c r="K277" s="6" t="s">
        <v>444</v>
      </c>
      <c r="L277" s="6"/>
      <c r="M277" s="6" t="s">
        <v>2248</v>
      </c>
      <c r="N277" s="6" t="s">
        <v>1383</v>
      </c>
      <c r="O277" s="21" t="s">
        <v>2503</v>
      </c>
      <c r="P277" s="8"/>
      <c r="Q277" s="21" t="s">
        <v>2059</v>
      </c>
      <c r="R277" s="6" t="s">
        <v>2281</v>
      </c>
      <c r="S277" s="6" t="s">
        <v>28</v>
      </c>
      <c r="T277" s="6" t="s">
        <v>1418</v>
      </c>
      <c r="U277" s="6" t="s">
        <v>1418</v>
      </c>
      <c r="V277" s="6" t="s">
        <v>50</v>
      </c>
      <c r="W277" s="4" t="s">
        <v>1418</v>
      </c>
      <c r="X277" s="6" t="s">
        <v>1418</v>
      </c>
      <c r="Y277" s="4" t="s">
        <v>2011</v>
      </c>
      <c r="Z277" s="4" t="s">
        <v>85</v>
      </c>
      <c r="AA277" s="20" t="str">
        <f t="shared" si="6"/>
        <v>4786</v>
      </c>
      <c r="AB277" s="6">
        <v>2</v>
      </c>
      <c r="AC277" s="5" t="s">
        <v>2006</v>
      </c>
      <c r="AD277" s="9">
        <v>80</v>
      </c>
      <c r="AE277" s="10">
        <v>120000</v>
      </c>
      <c r="AF277" s="10">
        <v>148385</v>
      </c>
      <c r="AG277" s="43">
        <v>0</v>
      </c>
      <c r="AH277" s="43">
        <v>0</v>
      </c>
      <c r="AI277" s="11">
        <v>3548.3</v>
      </c>
      <c r="AJ277" s="11">
        <v>0</v>
      </c>
      <c r="AK277" s="11">
        <v>0</v>
      </c>
      <c r="AL277" s="6" t="s">
        <v>53</v>
      </c>
      <c r="AM277" s="21" t="s">
        <v>2269</v>
      </c>
      <c r="AN277" s="47">
        <v>0</v>
      </c>
      <c r="AO277" t="s">
        <v>53</v>
      </c>
    </row>
    <row r="278" spans="1:41" x14ac:dyDescent="0.25">
      <c r="A278" s="7">
        <v>3</v>
      </c>
      <c r="B278" s="7">
        <v>4392</v>
      </c>
      <c r="C278" s="4" t="s">
        <v>65</v>
      </c>
      <c r="D278" s="4" t="s">
        <v>78</v>
      </c>
      <c r="E278" s="4" t="s">
        <v>79</v>
      </c>
      <c r="F278" s="4" t="s">
        <v>28</v>
      </c>
      <c r="G278" s="4" t="s">
        <v>14</v>
      </c>
      <c r="H278" s="4" t="s">
        <v>15</v>
      </c>
      <c r="I278" s="4" t="s">
        <v>14</v>
      </c>
      <c r="J278" s="4" t="s">
        <v>2100</v>
      </c>
      <c r="K278" s="6" t="s">
        <v>445</v>
      </c>
      <c r="L278" s="6"/>
      <c r="M278" s="6" t="s">
        <v>1374</v>
      </c>
      <c r="N278" s="6" t="s">
        <v>1374</v>
      </c>
      <c r="O278" s="21" t="s">
        <v>1374</v>
      </c>
      <c r="P278" s="8"/>
      <c r="Q278" s="6" t="s">
        <v>2056</v>
      </c>
      <c r="R278" s="6" t="s">
        <v>127</v>
      </c>
      <c r="S278" s="6" t="s">
        <v>28</v>
      </c>
      <c r="T278" s="6" t="s">
        <v>1418</v>
      </c>
      <c r="U278" s="6" t="s">
        <v>1418</v>
      </c>
      <c r="V278" s="6" t="s">
        <v>50</v>
      </c>
      <c r="W278" s="4" t="s">
        <v>1418</v>
      </c>
      <c r="X278" s="6" t="s">
        <v>1418</v>
      </c>
      <c r="Y278" s="4" t="s">
        <v>2011</v>
      </c>
      <c r="Z278" s="4" t="s">
        <v>85</v>
      </c>
      <c r="AA278" s="20" t="str">
        <f t="shared" si="6"/>
        <v>4786</v>
      </c>
      <c r="AB278" s="6">
        <v>2</v>
      </c>
      <c r="AC278" s="5" t="s">
        <v>2006</v>
      </c>
      <c r="AD278" s="9">
        <v>0</v>
      </c>
      <c r="AE278" s="10">
        <v>30000</v>
      </c>
      <c r="AF278" s="10">
        <v>0</v>
      </c>
      <c r="AG278" s="43">
        <v>0</v>
      </c>
      <c r="AH278" s="43">
        <v>0</v>
      </c>
      <c r="AI278" s="11">
        <v>156598.39999999999</v>
      </c>
      <c r="AJ278" s="11">
        <v>0</v>
      </c>
      <c r="AK278" s="11">
        <v>46148.729999999996</v>
      </c>
      <c r="AL278" s="6" t="s">
        <v>53</v>
      </c>
      <c r="AM278" s="21" t="s">
        <v>2269</v>
      </c>
      <c r="AN278" s="47">
        <v>25155.95</v>
      </c>
      <c r="AO278" t="s">
        <v>28</v>
      </c>
    </row>
    <row r="279" spans="1:41" x14ac:dyDescent="0.25">
      <c r="A279" s="7">
        <v>3</v>
      </c>
      <c r="B279" s="7">
        <v>3205</v>
      </c>
      <c r="C279" s="4" t="s">
        <v>65</v>
      </c>
      <c r="D279" s="4" t="s">
        <v>78</v>
      </c>
      <c r="E279" s="4" t="s">
        <v>79</v>
      </c>
      <c r="F279" s="4" t="s">
        <v>185</v>
      </c>
      <c r="G279" s="4" t="s">
        <v>14</v>
      </c>
      <c r="H279" s="4" t="s">
        <v>15</v>
      </c>
      <c r="I279" s="4" t="s">
        <v>14</v>
      </c>
      <c r="J279" s="4" t="s">
        <v>205</v>
      </c>
      <c r="K279" s="6" t="s">
        <v>446</v>
      </c>
      <c r="L279" s="6"/>
      <c r="M279" s="6" t="s">
        <v>2248</v>
      </c>
      <c r="N279" s="6" t="s">
        <v>1383</v>
      </c>
      <c r="O279" s="21" t="s">
        <v>2503</v>
      </c>
      <c r="P279" s="8"/>
      <c r="Q279" s="6" t="s">
        <v>2059</v>
      </c>
      <c r="R279" s="6" t="s">
        <v>1492</v>
      </c>
      <c r="S279" s="6" t="s">
        <v>28</v>
      </c>
      <c r="T279" s="6" t="s">
        <v>1418</v>
      </c>
      <c r="U279" s="6" t="s">
        <v>1418</v>
      </c>
      <c r="V279" s="6" t="s">
        <v>50</v>
      </c>
      <c r="W279" s="4" t="s">
        <v>1418</v>
      </c>
      <c r="X279" s="6" t="s">
        <v>1418</v>
      </c>
      <c r="Y279" s="4" t="s">
        <v>2006</v>
      </c>
      <c r="Z279" s="4" t="s">
        <v>2006</v>
      </c>
      <c r="AA279" s="20" t="str">
        <f t="shared" si="6"/>
        <v>NA</v>
      </c>
      <c r="AB279" s="6" t="s">
        <v>19</v>
      </c>
      <c r="AC279" s="5" t="s">
        <v>2085</v>
      </c>
      <c r="AD279" s="9">
        <v>100</v>
      </c>
      <c r="AE279" s="10">
        <v>0</v>
      </c>
      <c r="AF279" s="10">
        <v>0</v>
      </c>
      <c r="AG279" s="43">
        <v>0</v>
      </c>
      <c r="AH279" s="43">
        <v>0</v>
      </c>
      <c r="AI279" s="11">
        <v>5986</v>
      </c>
      <c r="AJ279" s="11">
        <v>0</v>
      </c>
      <c r="AK279" s="11">
        <v>5986</v>
      </c>
      <c r="AL279" s="6" t="s">
        <v>53</v>
      </c>
      <c r="AM279" s="21" t="s">
        <v>2269</v>
      </c>
      <c r="AN279" s="47">
        <v>0</v>
      </c>
      <c r="AO279" t="s">
        <v>28</v>
      </c>
    </row>
    <row r="280" spans="1:41" x14ac:dyDescent="0.25">
      <c r="A280" s="7">
        <v>3</v>
      </c>
      <c r="B280" s="7">
        <v>1096</v>
      </c>
      <c r="C280" s="4" t="s">
        <v>65</v>
      </c>
      <c r="D280" s="4" t="s">
        <v>66</v>
      </c>
      <c r="E280" s="4" t="s">
        <v>170</v>
      </c>
      <c r="F280" s="4" t="s">
        <v>180</v>
      </c>
      <c r="G280" s="4" t="s">
        <v>14</v>
      </c>
      <c r="H280" s="4" t="s">
        <v>16</v>
      </c>
      <c r="I280" s="4" t="s">
        <v>69</v>
      </c>
      <c r="J280" s="4" t="s">
        <v>203</v>
      </c>
      <c r="K280" s="6" t="s">
        <v>447</v>
      </c>
      <c r="L280" s="6"/>
      <c r="M280" s="6" t="s">
        <v>2205</v>
      </c>
      <c r="N280" s="6" t="s">
        <v>1384</v>
      </c>
      <c r="O280" s="21" t="s">
        <v>1384</v>
      </c>
      <c r="P280" s="8"/>
      <c r="Q280" s="6" t="s">
        <v>2055</v>
      </c>
      <c r="R280" s="6" t="s">
        <v>5</v>
      </c>
      <c r="S280" s="6" t="s">
        <v>28</v>
      </c>
      <c r="T280" s="6" t="s">
        <v>1418</v>
      </c>
      <c r="U280" s="6" t="s">
        <v>1418</v>
      </c>
      <c r="V280" s="6" t="s">
        <v>50</v>
      </c>
      <c r="W280" s="4" t="s">
        <v>1418</v>
      </c>
      <c r="X280" s="6" t="s">
        <v>1418</v>
      </c>
      <c r="Y280" s="4" t="s">
        <v>2012</v>
      </c>
      <c r="Z280" s="4" t="s">
        <v>75</v>
      </c>
      <c r="AA280" s="20" t="str">
        <f t="shared" si="6"/>
        <v>10RM</v>
      </c>
      <c r="AB280" s="6">
        <v>2</v>
      </c>
      <c r="AC280" s="5" t="s">
        <v>2084</v>
      </c>
      <c r="AD280" s="9">
        <v>0</v>
      </c>
      <c r="AE280" s="10">
        <v>734791.87</v>
      </c>
      <c r="AF280" s="10">
        <v>0</v>
      </c>
      <c r="AG280" s="43">
        <v>0</v>
      </c>
      <c r="AH280" s="43">
        <v>0</v>
      </c>
      <c r="AI280" s="11">
        <v>6875146.25</v>
      </c>
      <c r="AJ280" s="11">
        <v>0</v>
      </c>
      <c r="AK280" s="11">
        <v>168376.66</v>
      </c>
      <c r="AL280" s="6" t="s">
        <v>53</v>
      </c>
      <c r="AM280" s="21" t="s">
        <v>2269</v>
      </c>
      <c r="AN280" s="47">
        <v>0</v>
      </c>
      <c r="AO280" t="s">
        <v>28</v>
      </c>
    </row>
    <row r="281" spans="1:41" x14ac:dyDescent="0.25">
      <c r="A281" s="7">
        <v>1</v>
      </c>
      <c r="B281" s="7">
        <v>1143</v>
      </c>
      <c r="C281" s="4" t="s">
        <v>65</v>
      </c>
      <c r="D281" s="4" t="s">
        <v>66</v>
      </c>
      <c r="E281" s="4" t="s">
        <v>170</v>
      </c>
      <c r="F281" s="4" t="s">
        <v>180</v>
      </c>
      <c r="G281" s="4" t="s">
        <v>14</v>
      </c>
      <c r="H281" s="4" t="s">
        <v>16</v>
      </c>
      <c r="I281" s="4" t="s">
        <v>70</v>
      </c>
      <c r="J281" s="4" t="s">
        <v>203</v>
      </c>
      <c r="K281" s="6" t="s">
        <v>448</v>
      </c>
      <c r="L281" s="6"/>
      <c r="M281" s="6" t="s">
        <v>2205</v>
      </c>
      <c r="N281" s="6" t="s">
        <v>1384</v>
      </c>
      <c r="O281" s="21" t="s">
        <v>1384</v>
      </c>
      <c r="P281" s="8"/>
      <c r="Q281" s="6" t="s">
        <v>2054</v>
      </c>
      <c r="R281" s="6" t="s">
        <v>1493</v>
      </c>
      <c r="S281" s="6" t="s">
        <v>53</v>
      </c>
      <c r="T281" s="6" t="s">
        <v>136</v>
      </c>
      <c r="U281" s="6" t="s">
        <v>2065</v>
      </c>
      <c r="V281" s="6" t="s">
        <v>2051</v>
      </c>
      <c r="W281" s="4" t="s">
        <v>1987</v>
      </c>
      <c r="X281" s="6">
        <v>0</v>
      </c>
      <c r="Y281" s="4" t="s">
        <v>2012</v>
      </c>
      <c r="Z281" s="4" t="s">
        <v>75</v>
      </c>
      <c r="AA281" s="20" t="str">
        <f t="shared" si="6"/>
        <v>10RM</v>
      </c>
      <c r="AB281" s="6">
        <v>2</v>
      </c>
      <c r="AC281" s="5" t="s">
        <v>2088</v>
      </c>
      <c r="AD281" s="9">
        <v>60</v>
      </c>
      <c r="AE281" s="10">
        <v>1304986.67</v>
      </c>
      <c r="AF281" s="10">
        <v>0</v>
      </c>
      <c r="AG281" s="43">
        <v>0</v>
      </c>
      <c r="AH281" s="43">
        <v>0</v>
      </c>
      <c r="AI281" s="11">
        <v>0</v>
      </c>
      <c r="AJ281" s="11">
        <v>0</v>
      </c>
      <c r="AK281" s="11">
        <v>0</v>
      </c>
      <c r="AL281" s="6" t="s">
        <v>53</v>
      </c>
      <c r="AM281" s="21" t="s">
        <v>2269</v>
      </c>
      <c r="AN281" s="47">
        <v>0</v>
      </c>
      <c r="AO281" t="s">
        <v>28</v>
      </c>
    </row>
    <row r="282" spans="1:41" x14ac:dyDescent="0.25">
      <c r="A282" s="7">
        <v>1</v>
      </c>
      <c r="B282" s="7">
        <v>1144</v>
      </c>
      <c r="C282" s="4" t="s">
        <v>65</v>
      </c>
      <c r="D282" s="4" t="s">
        <v>66</v>
      </c>
      <c r="E282" s="4" t="s">
        <v>170</v>
      </c>
      <c r="F282" s="4" t="s">
        <v>180</v>
      </c>
      <c r="G282" s="4" t="s">
        <v>14</v>
      </c>
      <c r="H282" s="4" t="s">
        <v>16</v>
      </c>
      <c r="I282" s="4" t="s">
        <v>71</v>
      </c>
      <c r="J282" s="4" t="s">
        <v>203</v>
      </c>
      <c r="K282" s="6" t="s">
        <v>23</v>
      </c>
      <c r="L282" s="6"/>
      <c r="M282" s="6" t="s">
        <v>2205</v>
      </c>
      <c r="N282" s="6" t="s">
        <v>1384</v>
      </c>
      <c r="O282" s="21" t="s">
        <v>1384</v>
      </c>
      <c r="P282" s="8"/>
      <c r="Q282" s="6" t="s">
        <v>2055</v>
      </c>
      <c r="R282" s="6" t="s">
        <v>5</v>
      </c>
      <c r="S282" s="6" t="s">
        <v>53</v>
      </c>
      <c r="T282" s="6" t="s">
        <v>136</v>
      </c>
      <c r="U282" s="6" t="s">
        <v>2065</v>
      </c>
      <c r="V282" s="6" t="s">
        <v>2051</v>
      </c>
      <c r="W282" s="4" t="s">
        <v>1988</v>
      </c>
      <c r="X282" s="6">
        <v>0</v>
      </c>
      <c r="Y282" s="4" t="s">
        <v>2012</v>
      </c>
      <c r="Z282" s="4" t="s">
        <v>75</v>
      </c>
      <c r="AA282" s="20" t="str">
        <f t="shared" si="6"/>
        <v>10RM</v>
      </c>
      <c r="AB282" s="6">
        <v>2</v>
      </c>
      <c r="AC282" s="5" t="s">
        <v>2091</v>
      </c>
      <c r="AD282" s="9">
        <v>52</v>
      </c>
      <c r="AE282" s="10">
        <v>4500000</v>
      </c>
      <c r="AF282" s="10">
        <v>0</v>
      </c>
      <c r="AG282" s="43">
        <v>0</v>
      </c>
      <c r="AH282" s="43">
        <v>0</v>
      </c>
      <c r="AI282" s="11">
        <v>2433759.0699999998</v>
      </c>
      <c r="AJ282" s="11">
        <v>0</v>
      </c>
      <c r="AK282" s="11">
        <v>1979750.02</v>
      </c>
      <c r="AL282" s="6" t="s">
        <v>53</v>
      </c>
      <c r="AM282" s="21" t="s">
        <v>2269</v>
      </c>
      <c r="AN282" s="47">
        <v>0</v>
      </c>
      <c r="AO282" t="s">
        <v>28</v>
      </c>
    </row>
    <row r="283" spans="1:41" x14ac:dyDescent="0.25">
      <c r="A283" s="7">
        <v>3</v>
      </c>
      <c r="B283" s="7">
        <v>1164</v>
      </c>
      <c r="C283" s="4" t="s">
        <v>65</v>
      </c>
      <c r="D283" s="4" t="s">
        <v>66</v>
      </c>
      <c r="E283" s="4" t="s">
        <v>170</v>
      </c>
      <c r="F283" s="4" t="s">
        <v>180</v>
      </c>
      <c r="G283" s="4" t="s">
        <v>14</v>
      </c>
      <c r="H283" s="4" t="s">
        <v>16</v>
      </c>
      <c r="I283" s="4" t="s">
        <v>67</v>
      </c>
      <c r="J283" s="4" t="s">
        <v>203</v>
      </c>
      <c r="K283" s="6" t="s">
        <v>449</v>
      </c>
      <c r="L283" s="6"/>
      <c r="M283" s="6" t="s">
        <v>2205</v>
      </c>
      <c r="N283" s="6" t="s">
        <v>1384</v>
      </c>
      <c r="O283" s="21" t="s">
        <v>1384</v>
      </c>
      <c r="P283" s="8"/>
      <c r="Q283" s="6" t="s">
        <v>2055</v>
      </c>
      <c r="R283" s="6" t="s">
        <v>5</v>
      </c>
      <c r="S283" s="6" t="s">
        <v>28</v>
      </c>
      <c r="T283" s="6" t="s">
        <v>1418</v>
      </c>
      <c r="U283" s="6" t="s">
        <v>1418</v>
      </c>
      <c r="V283" s="6" t="s">
        <v>50</v>
      </c>
      <c r="W283" s="4" t="s">
        <v>1418</v>
      </c>
      <c r="X283" s="6" t="s">
        <v>1418</v>
      </c>
      <c r="Y283" s="4" t="s">
        <v>2006</v>
      </c>
      <c r="Z283" s="4" t="s">
        <v>2006</v>
      </c>
      <c r="AA283" s="20" t="s">
        <v>2008</v>
      </c>
      <c r="AB283" s="6" t="s">
        <v>19</v>
      </c>
      <c r="AC283" s="5" t="s">
        <v>2088</v>
      </c>
      <c r="AD283" s="9">
        <v>0</v>
      </c>
      <c r="AE283" s="10">
        <v>0</v>
      </c>
      <c r="AF283" s="10">
        <v>0</v>
      </c>
      <c r="AG283" s="43">
        <v>7500</v>
      </c>
      <c r="AH283" s="43">
        <v>7500</v>
      </c>
      <c r="AI283" s="11">
        <v>13418465.140000001</v>
      </c>
      <c r="AJ283" s="11">
        <v>0</v>
      </c>
      <c r="AK283" s="11">
        <v>0</v>
      </c>
      <c r="AL283" s="6" t="s">
        <v>53</v>
      </c>
      <c r="AM283" s="21" t="s">
        <v>2269</v>
      </c>
      <c r="AN283" s="47">
        <v>0</v>
      </c>
      <c r="AO283" t="s">
        <v>53</v>
      </c>
    </row>
    <row r="284" spans="1:41" x14ac:dyDescent="0.25">
      <c r="A284" s="7">
        <v>1</v>
      </c>
      <c r="B284" s="7">
        <v>1167</v>
      </c>
      <c r="C284" s="4" t="s">
        <v>65</v>
      </c>
      <c r="D284" s="4" t="s">
        <v>66</v>
      </c>
      <c r="E284" s="4" t="s">
        <v>170</v>
      </c>
      <c r="F284" s="4" t="s">
        <v>180</v>
      </c>
      <c r="G284" s="4" t="s">
        <v>14</v>
      </c>
      <c r="H284" s="4" t="s">
        <v>16</v>
      </c>
      <c r="I284" s="4" t="s">
        <v>67</v>
      </c>
      <c r="J284" s="4" t="s">
        <v>203</v>
      </c>
      <c r="K284" s="6" t="s">
        <v>107</v>
      </c>
      <c r="L284" s="6" t="s">
        <v>194</v>
      </c>
      <c r="M284" s="6" t="s">
        <v>2205</v>
      </c>
      <c r="N284" s="6" t="s">
        <v>1384</v>
      </c>
      <c r="O284" s="21" t="s">
        <v>1384</v>
      </c>
      <c r="P284" s="8"/>
      <c r="Q284" s="6" t="s">
        <v>2054</v>
      </c>
      <c r="R284" s="6" t="s">
        <v>2353</v>
      </c>
      <c r="S284" s="6" t="s">
        <v>53</v>
      </c>
      <c r="T284" s="6" t="s">
        <v>27</v>
      </c>
      <c r="U284" s="6" t="s">
        <v>2065</v>
      </c>
      <c r="V284" s="6" t="s">
        <v>2186</v>
      </c>
      <c r="W284" s="4" t="s">
        <v>2187</v>
      </c>
      <c r="X284" s="6" t="s">
        <v>1418</v>
      </c>
      <c r="Y284" s="4" t="s">
        <v>2012</v>
      </c>
      <c r="Z284" s="4" t="s">
        <v>75</v>
      </c>
      <c r="AA284" s="20" t="str">
        <f t="shared" si="6"/>
        <v>10RM</v>
      </c>
      <c r="AB284" s="6">
        <v>2</v>
      </c>
      <c r="AC284" s="5" t="s">
        <v>2088</v>
      </c>
      <c r="AD284" s="9">
        <v>88</v>
      </c>
      <c r="AE284" s="10">
        <v>3252000</v>
      </c>
      <c r="AF284" s="10">
        <v>0</v>
      </c>
      <c r="AG284" s="43">
        <v>0</v>
      </c>
      <c r="AH284" s="43">
        <v>0</v>
      </c>
      <c r="AI284" s="11">
        <v>0</v>
      </c>
      <c r="AJ284" s="11">
        <v>0</v>
      </c>
      <c r="AK284" s="11">
        <v>0</v>
      </c>
      <c r="AL284" s="6" t="s">
        <v>53</v>
      </c>
      <c r="AM284" s="21" t="s">
        <v>2269</v>
      </c>
      <c r="AN284" s="47">
        <v>0</v>
      </c>
      <c r="AO284" t="s">
        <v>28</v>
      </c>
    </row>
    <row r="285" spans="1:41" x14ac:dyDescent="0.25">
      <c r="A285" s="7">
        <v>3</v>
      </c>
      <c r="B285" s="7">
        <v>1188</v>
      </c>
      <c r="C285" s="4" t="s">
        <v>65</v>
      </c>
      <c r="D285" s="4" t="s">
        <v>66</v>
      </c>
      <c r="E285" s="4" t="s">
        <v>170</v>
      </c>
      <c r="F285" s="4" t="s">
        <v>180</v>
      </c>
      <c r="G285" s="4" t="s">
        <v>14</v>
      </c>
      <c r="H285" s="4" t="s">
        <v>16</v>
      </c>
      <c r="I285" s="4" t="s">
        <v>68</v>
      </c>
      <c r="J285" s="4" t="s">
        <v>203</v>
      </c>
      <c r="K285" s="6" t="s">
        <v>104</v>
      </c>
      <c r="L285" s="6"/>
      <c r="M285" s="6" t="s">
        <v>2205</v>
      </c>
      <c r="N285" s="6" t="s">
        <v>1384</v>
      </c>
      <c r="O285" s="21" t="s">
        <v>1384</v>
      </c>
      <c r="P285" s="8"/>
      <c r="Q285" s="6" t="s">
        <v>2055</v>
      </c>
      <c r="R285" s="6" t="s">
        <v>2354</v>
      </c>
      <c r="S285" s="6" t="s">
        <v>28</v>
      </c>
      <c r="T285" s="6" t="s">
        <v>1418</v>
      </c>
      <c r="U285" s="6" t="s">
        <v>1418</v>
      </c>
      <c r="V285" s="6" t="s">
        <v>50</v>
      </c>
      <c r="W285" s="4" t="s">
        <v>1418</v>
      </c>
      <c r="X285" s="6" t="s">
        <v>1418</v>
      </c>
      <c r="Y285" s="4" t="s">
        <v>2012</v>
      </c>
      <c r="Z285" s="4" t="s">
        <v>75</v>
      </c>
      <c r="AA285" s="20" t="str">
        <f t="shared" si="6"/>
        <v>10RM</v>
      </c>
      <c r="AB285" s="6">
        <v>2</v>
      </c>
      <c r="AC285" s="5" t="s">
        <v>2086</v>
      </c>
      <c r="AD285" s="9">
        <v>42</v>
      </c>
      <c r="AE285" s="10">
        <v>2000000</v>
      </c>
      <c r="AF285" s="10">
        <v>0</v>
      </c>
      <c r="AG285" s="43">
        <v>0</v>
      </c>
      <c r="AH285" s="43">
        <v>0</v>
      </c>
      <c r="AI285" s="11">
        <v>8914248.7300000004</v>
      </c>
      <c r="AJ285" s="11">
        <v>0</v>
      </c>
      <c r="AK285" s="11">
        <v>1898469.8800000001</v>
      </c>
      <c r="AL285" s="6" t="s">
        <v>53</v>
      </c>
      <c r="AM285" s="21" t="s">
        <v>2269</v>
      </c>
      <c r="AN285" s="47">
        <v>0</v>
      </c>
      <c r="AO285" t="s">
        <v>28</v>
      </c>
    </row>
    <row r="286" spans="1:41" x14ac:dyDescent="0.25">
      <c r="A286" s="7">
        <v>1</v>
      </c>
      <c r="B286" s="7">
        <v>1210</v>
      </c>
      <c r="C286" s="4" t="s">
        <v>65</v>
      </c>
      <c r="D286" s="4" t="s">
        <v>66</v>
      </c>
      <c r="E286" s="4" t="s">
        <v>170</v>
      </c>
      <c r="F286" s="4" t="s">
        <v>180</v>
      </c>
      <c r="G286" s="4" t="s">
        <v>14</v>
      </c>
      <c r="H286" s="4" t="s">
        <v>16</v>
      </c>
      <c r="I286" s="4" t="s">
        <v>68</v>
      </c>
      <c r="J286" s="4" t="s">
        <v>203</v>
      </c>
      <c r="K286" s="6" t="s">
        <v>108</v>
      </c>
      <c r="L286" s="6"/>
      <c r="M286" s="6" t="s">
        <v>2205</v>
      </c>
      <c r="N286" s="6" t="s">
        <v>1384</v>
      </c>
      <c r="O286" s="21" t="s">
        <v>1384</v>
      </c>
      <c r="P286" s="8"/>
      <c r="Q286" s="21" t="s">
        <v>2055</v>
      </c>
      <c r="R286" s="6" t="s">
        <v>2282</v>
      </c>
      <c r="S286" s="6" t="s">
        <v>53</v>
      </c>
      <c r="T286" s="6" t="s">
        <v>136</v>
      </c>
      <c r="U286" s="6" t="s">
        <v>2065</v>
      </c>
      <c r="V286" s="6" t="s">
        <v>2051</v>
      </c>
      <c r="W286" s="4" t="s">
        <v>1989</v>
      </c>
      <c r="X286" s="6">
        <v>0</v>
      </c>
      <c r="Y286" s="4" t="s">
        <v>2012</v>
      </c>
      <c r="Z286" s="4" t="s">
        <v>75</v>
      </c>
      <c r="AA286" s="20" t="str">
        <f t="shared" si="6"/>
        <v>10RM</v>
      </c>
      <c r="AB286" s="6">
        <v>2</v>
      </c>
      <c r="AC286" s="5" t="s">
        <v>2086</v>
      </c>
      <c r="AD286" s="9">
        <v>34</v>
      </c>
      <c r="AE286" s="10">
        <v>3000000</v>
      </c>
      <c r="AF286" s="10">
        <v>0</v>
      </c>
      <c r="AG286" s="43">
        <v>0</v>
      </c>
      <c r="AH286" s="43">
        <v>0</v>
      </c>
      <c r="AI286" s="11">
        <v>0</v>
      </c>
      <c r="AJ286" s="11">
        <v>0</v>
      </c>
      <c r="AK286" s="11">
        <v>0</v>
      </c>
      <c r="AL286" s="6" t="s">
        <v>53</v>
      </c>
      <c r="AM286" s="21" t="s">
        <v>2269</v>
      </c>
      <c r="AN286" s="47">
        <v>0</v>
      </c>
      <c r="AO286" t="s">
        <v>28</v>
      </c>
    </row>
    <row r="287" spans="1:41" x14ac:dyDescent="0.25">
      <c r="A287" s="7">
        <v>1</v>
      </c>
      <c r="B287" s="7">
        <v>1238</v>
      </c>
      <c r="C287" s="4" t="s">
        <v>65</v>
      </c>
      <c r="D287" s="4" t="s">
        <v>66</v>
      </c>
      <c r="E287" s="4" t="s">
        <v>170</v>
      </c>
      <c r="F287" s="4" t="s">
        <v>180</v>
      </c>
      <c r="G287" s="4" t="s">
        <v>14</v>
      </c>
      <c r="H287" s="4" t="s">
        <v>16</v>
      </c>
      <c r="I287" s="4" t="s">
        <v>71</v>
      </c>
      <c r="J287" s="4" t="s">
        <v>203</v>
      </c>
      <c r="K287" s="6" t="s">
        <v>24</v>
      </c>
      <c r="L287" s="6"/>
      <c r="M287" s="6" t="s">
        <v>2205</v>
      </c>
      <c r="N287" s="6" t="s">
        <v>1384</v>
      </c>
      <c r="O287" s="21" t="s">
        <v>1384</v>
      </c>
      <c r="P287" s="8"/>
      <c r="Q287" s="6" t="s">
        <v>2055</v>
      </c>
      <c r="R287" s="6" t="s">
        <v>128</v>
      </c>
      <c r="S287" s="6" t="s">
        <v>53</v>
      </c>
      <c r="T287" s="6" t="s">
        <v>136</v>
      </c>
      <c r="U287" s="6" t="s">
        <v>2065</v>
      </c>
      <c r="V287" s="6" t="s">
        <v>2051</v>
      </c>
      <c r="W287" s="4" t="s">
        <v>1990</v>
      </c>
      <c r="X287" s="6">
        <v>0</v>
      </c>
      <c r="Y287" s="4" t="s">
        <v>2012</v>
      </c>
      <c r="Z287" s="4" t="s">
        <v>75</v>
      </c>
      <c r="AA287" s="20" t="str">
        <f t="shared" si="6"/>
        <v>10RM</v>
      </c>
      <c r="AB287" s="6">
        <v>2</v>
      </c>
      <c r="AC287" s="5" t="s">
        <v>2091</v>
      </c>
      <c r="AD287" s="9">
        <v>85</v>
      </c>
      <c r="AE287" s="10">
        <v>4000000</v>
      </c>
      <c r="AF287" s="10">
        <v>0</v>
      </c>
      <c r="AG287" s="43">
        <v>0</v>
      </c>
      <c r="AH287" s="43">
        <v>0</v>
      </c>
      <c r="AI287" s="11">
        <v>1272628.8999999999</v>
      </c>
      <c r="AJ287" s="11">
        <v>0</v>
      </c>
      <c r="AK287" s="11">
        <v>649111.46</v>
      </c>
      <c r="AL287" s="6" t="s">
        <v>53</v>
      </c>
      <c r="AM287" s="21" t="s">
        <v>2269</v>
      </c>
      <c r="AN287" s="47">
        <v>0</v>
      </c>
      <c r="AO287" t="s">
        <v>28</v>
      </c>
    </row>
    <row r="288" spans="1:41" x14ac:dyDescent="0.25">
      <c r="A288" s="7">
        <v>1</v>
      </c>
      <c r="B288" s="7">
        <v>1243</v>
      </c>
      <c r="C288" s="4" t="s">
        <v>65</v>
      </c>
      <c r="D288" s="4" t="s">
        <v>66</v>
      </c>
      <c r="E288" s="4" t="s">
        <v>170</v>
      </c>
      <c r="F288" s="4" t="s">
        <v>180</v>
      </c>
      <c r="G288" s="4" t="s">
        <v>14</v>
      </c>
      <c r="H288" s="4" t="s">
        <v>16</v>
      </c>
      <c r="I288" s="4" t="s">
        <v>71</v>
      </c>
      <c r="J288" s="4" t="s">
        <v>203</v>
      </c>
      <c r="K288" s="6" t="s">
        <v>109</v>
      </c>
      <c r="L288" s="6"/>
      <c r="M288" s="6" t="s">
        <v>2205</v>
      </c>
      <c r="N288" s="6" t="s">
        <v>1384</v>
      </c>
      <c r="O288" s="21" t="s">
        <v>1384</v>
      </c>
      <c r="P288" s="8"/>
      <c r="Q288" s="6" t="s">
        <v>2055</v>
      </c>
      <c r="R288" s="6" t="s">
        <v>5</v>
      </c>
      <c r="S288" s="6" t="s">
        <v>53</v>
      </c>
      <c r="T288" s="6" t="s">
        <v>136</v>
      </c>
      <c r="U288" s="6" t="s">
        <v>2065</v>
      </c>
      <c r="V288" s="6" t="s">
        <v>2051</v>
      </c>
      <c r="W288" s="4" t="s">
        <v>1991</v>
      </c>
      <c r="X288" s="6">
        <v>0</v>
      </c>
      <c r="Y288" s="4" t="s">
        <v>2012</v>
      </c>
      <c r="Z288" s="4" t="s">
        <v>75</v>
      </c>
      <c r="AA288" s="20" t="str">
        <f t="shared" ref="AA288:AA351" si="7">LEFT(Z288,4)</f>
        <v>10RM</v>
      </c>
      <c r="AB288" s="6">
        <v>2</v>
      </c>
      <c r="AC288" s="5" t="s">
        <v>2091</v>
      </c>
      <c r="AD288" s="9">
        <v>9</v>
      </c>
      <c r="AE288" s="10">
        <v>2100000</v>
      </c>
      <c r="AF288" s="10">
        <v>0</v>
      </c>
      <c r="AG288" s="43">
        <v>0</v>
      </c>
      <c r="AH288" s="43">
        <v>0</v>
      </c>
      <c r="AI288" s="11">
        <v>3716573.64</v>
      </c>
      <c r="AJ288" s="11">
        <v>0</v>
      </c>
      <c r="AK288" s="11">
        <v>755773.12</v>
      </c>
      <c r="AL288" s="6" t="s">
        <v>53</v>
      </c>
      <c r="AM288" s="21" t="s">
        <v>2269</v>
      </c>
      <c r="AN288" s="47">
        <v>0</v>
      </c>
      <c r="AO288" t="s">
        <v>28</v>
      </c>
    </row>
    <row r="289" spans="1:41" x14ac:dyDescent="0.25">
      <c r="A289" s="7">
        <v>3</v>
      </c>
      <c r="B289" s="7">
        <v>1419</v>
      </c>
      <c r="C289" s="4" t="s">
        <v>65</v>
      </c>
      <c r="D289" s="4" t="s">
        <v>66</v>
      </c>
      <c r="E289" s="4" t="s">
        <v>170</v>
      </c>
      <c r="F289" s="4" t="s">
        <v>186</v>
      </c>
      <c r="G289" s="4" t="s">
        <v>14</v>
      </c>
      <c r="H289" s="4" t="s">
        <v>16</v>
      </c>
      <c r="I289" s="4" t="s">
        <v>68</v>
      </c>
      <c r="J289" s="4" t="s">
        <v>203</v>
      </c>
      <c r="K289" s="6" t="s">
        <v>25</v>
      </c>
      <c r="L289" s="6"/>
      <c r="M289" s="6" t="s">
        <v>2205</v>
      </c>
      <c r="N289" s="6" t="s">
        <v>1385</v>
      </c>
      <c r="O289" s="21" t="s">
        <v>2503</v>
      </c>
      <c r="P289" s="8"/>
      <c r="Q289" s="6" t="s">
        <v>2055</v>
      </c>
      <c r="R289" s="6" t="s">
        <v>5</v>
      </c>
      <c r="S289" s="6" t="s">
        <v>28</v>
      </c>
      <c r="T289" s="6" t="s">
        <v>1418</v>
      </c>
      <c r="U289" s="6" t="s">
        <v>1418</v>
      </c>
      <c r="V289" s="6" t="s">
        <v>50</v>
      </c>
      <c r="W289" s="4" t="s">
        <v>1418</v>
      </c>
      <c r="X289" s="6" t="s">
        <v>1418</v>
      </c>
      <c r="Y289" s="4" t="s">
        <v>2013</v>
      </c>
      <c r="Z289" s="4" t="s">
        <v>77</v>
      </c>
      <c r="AA289" s="20" t="str">
        <f t="shared" si="7"/>
        <v>10ZW</v>
      </c>
      <c r="AB289" s="6">
        <v>2</v>
      </c>
      <c r="AC289" s="5" t="s">
        <v>2086</v>
      </c>
      <c r="AD289" s="9">
        <v>38</v>
      </c>
      <c r="AE289" s="10">
        <v>590000</v>
      </c>
      <c r="AF289" s="10">
        <v>590000</v>
      </c>
      <c r="AG289" s="43">
        <v>444041.41</v>
      </c>
      <c r="AH289" s="43">
        <v>0</v>
      </c>
      <c r="AI289" s="11">
        <v>2492306.79</v>
      </c>
      <c r="AJ289" s="11">
        <v>0</v>
      </c>
      <c r="AK289" s="11">
        <v>770646.64</v>
      </c>
      <c r="AL289" s="6" t="s">
        <v>53</v>
      </c>
      <c r="AM289" s="21" t="s">
        <v>2269</v>
      </c>
      <c r="AN289" s="47">
        <v>0</v>
      </c>
      <c r="AO289" t="s">
        <v>53</v>
      </c>
    </row>
    <row r="290" spans="1:41" x14ac:dyDescent="0.25">
      <c r="A290" s="7">
        <v>1</v>
      </c>
      <c r="B290" s="7">
        <v>1464</v>
      </c>
      <c r="C290" s="4" t="s">
        <v>65</v>
      </c>
      <c r="D290" s="4" t="s">
        <v>66</v>
      </c>
      <c r="E290" s="4" t="s">
        <v>170</v>
      </c>
      <c r="F290" s="4" t="s">
        <v>180</v>
      </c>
      <c r="G290" s="4" t="s">
        <v>14</v>
      </c>
      <c r="H290" s="4" t="s">
        <v>16</v>
      </c>
      <c r="I290" s="4" t="s">
        <v>67</v>
      </c>
      <c r="J290" s="4" t="s">
        <v>203</v>
      </c>
      <c r="K290" s="6" t="s">
        <v>17</v>
      </c>
      <c r="L290" s="6"/>
      <c r="M290" s="6" t="s">
        <v>2205</v>
      </c>
      <c r="N290" s="6" t="s">
        <v>1372</v>
      </c>
      <c r="O290" s="21" t="s">
        <v>2506</v>
      </c>
      <c r="P290" s="8"/>
      <c r="Q290" s="6" t="s">
        <v>2062</v>
      </c>
      <c r="R290" s="6" t="s">
        <v>1494</v>
      </c>
      <c r="S290" s="6" t="s">
        <v>53</v>
      </c>
      <c r="T290" s="6" t="s">
        <v>136</v>
      </c>
      <c r="U290" s="6" t="s">
        <v>2065</v>
      </c>
      <c r="V290" s="6" t="s">
        <v>2051</v>
      </c>
      <c r="W290" s="4" t="s">
        <v>1992</v>
      </c>
      <c r="X290" s="6" t="s">
        <v>2041</v>
      </c>
      <c r="Y290" s="4" t="s">
        <v>2014</v>
      </c>
      <c r="Z290" s="4" t="s">
        <v>76</v>
      </c>
      <c r="AA290" s="20" t="str">
        <f t="shared" si="7"/>
        <v>116F</v>
      </c>
      <c r="AB290" s="6">
        <v>2</v>
      </c>
      <c r="AC290" s="5" t="s">
        <v>2088</v>
      </c>
      <c r="AD290" s="9">
        <v>0</v>
      </c>
      <c r="AE290" s="10">
        <v>0</v>
      </c>
      <c r="AF290" s="10">
        <v>0</v>
      </c>
      <c r="AG290" s="43">
        <v>0</v>
      </c>
      <c r="AH290" s="43">
        <v>0</v>
      </c>
      <c r="AI290" s="11">
        <v>3004268.44</v>
      </c>
      <c r="AJ290" s="11">
        <v>0</v>
      </c>
      <c r="AK290" s="11">
        <v>0</v>
      </c>
      <c r="AL290" s="6" t="s">
        <v>53</v>
      </c>
      <c r="AM290" s="21" t="s">
        <v>2269</v>
      </c>
      <c r="AN290" s="47">
        <v>0</v>
      </c>
      <c r="AO290" t="s">
        <v>28</v>
      </c>
    </row>
    <row r="291" spans="1:41" x14ac:dyDescent="0.25">
      <c r="A291" s="7">
        <v>1</v>
      </c>
      <c r="B291" s="7">
        <v>1466</v>
      </c>
      <c r="C291" s="4" t="s">
        <v>65</v>
      </c>
      <c r="D291" s="4" t="s">
        <v>66</v>
      </c>
      <c r="E291" s="4" t="s">
        <v>170</v>
      </c>
      <c r="F291" s="4" t="s">
        <v>180</v>
      </c>
      <c r="G291" s="4" t="s">
        <v>14</v>
      </c>
      <c r="H291" s="4" t="s">
        <v>16</v>
      </c>
      <c r="I291" s="4" t="s">
        <v>67</v>
      </c>
      <c r="J291" s="4" t="s">
        <v>203</v>
      </c>
      <c r="K291" s="6" t="s">
        <v>103</v>
      </c>
      <c r="L291" s="6"/>
      <c r="M291" s="6" t="s">
        <v>2205</v>
      </c>
      <c r="N291" s="6" t="s">
        <v>1372</v>
      </c>
      <c r="O291" s="21" t="s">
        <v>2506</v>
      </c>
      <c r="P291" s="8"/>
      <c r="Q291" s="6" t="s">
        <v>2054</v>
      </c>
      <c r="R291" s="6" t="s">
        <v>2283</v>
      </c>
      <c r="S291" s="6" t="s">
        <v>53</v>
      </c>
      <c r="T291" s="6" t="s">
        <v>136</v>
      </c>
      <c r="U291" s="6" t="s">
        <v>2065</v>
      </c>
      <c r="V291" s="6" t="s">
        <v>2051</v>
      </c>
      <c r="W291" s="4" t="s">
        <v>1992</v>
      </c>
      <c r="X291" s="6">
        <v>0</v>
      </c>
      <c r="Y291" s="4" t="s">
        <v>2014</v>
      </c>
      <c r="Z291" s="4" t="s">
        <v>76</v>
      </c>
      <c r="AA291" s="20" t="str">
        <f t="shared" si="7"/>
        <v>116F</v>
      </c>
      <c r="AB291" s="6">
        <v>2</v>
      </c>
      <c r="AC291" s="5" t="s">
        <v>2088</v>
      </c>
      <c r="AD291" s="9">
        <v>0</v>
      </c>
      <c r="AE291" s="10">
        <v>3600000</v>
      </c>
      <c r="AF291" s="10">
        <v>0</v>
      </c>
      <c r="AG291" s="43">
        <v>0</v>
      </c>
      <c r="AH291" s="43">
        <v>0</v>
      </c>
      <c r="AI291" s="11">
        <v>0</v>
      </c>
      <c r="AJ291" s="11">
        <v>0</v>
      </c>
      <c r="AK291" s="11">
        <v>0</v>
      </c>
      <c r="AL291" s="6" t="s">
        <v>53</v>
      </c>
      <c r="AM291" s="21" t="s">
        <v>2269</v>
      </c>
      <c r="AN291" s="47">
        <v>0</v>
      </c>
      <c r="AO291" t="s">
        <v>28</v>
      </c>
    </row>
    <row r="292" spans="1:41" x14ac:dyDescent="0.25">
      <c r="A292" s="7">
        <v>3</v>
      </c>
      <c r="B292" s="7">
        <v>1508</v>
      </c>
      <c r="C292" s="4" t="s">
        <v>65</v>
      </c>
      <c r="D292" s="4" t="s">
        <v>66</v>
      </c>
      <c r="E292" s="4" t="s">
        <v>170</v>
      </c>
      <c r="F292" s="4" t="s">
        <v>180</v>
      </c>
      <c r="G292" s="4" t="s">
        <v>14</v>
      </c>
      <c r="H292" s="4" t="s">
        <v>16</v>
      </c>
      <c r="I292" s="4" t="s">
        <v>71</v>
      </c>
      <c r="J292" s="4" t="s">
        <v>203</v>
      </c>
      <c r="K292" s="6" t="s">
        <v>102</v>
      </c>
      <c r="L292" s="6"/>
      <c r="M292" s="6" t="s">
        <v>2205</v>
      </c>
      <c r="N292" s="6" t="s">
        <v>1372</v>
      </c>
      <c r="O292" s="21" t="s">
        <v>2506</v>
      </c>
      <c r="P292" s="8"/>
      <c r="Q292" s="6" t="s">
        <v>2055</v>
      </c>
      <c r="R292" s="6" t="s">
        <v>1495</v>
      </c>
      <c r="S292" s="6" t="s">
        <v>28</v>
      </c>
      <c r="T292" s="6" t="s">
        <v>1418</v>
      </c>
      <c r="U292" s="6" t="s">
        <v>1418</v>
      </c>
      <c r="V292" s="6" t="s">
        <v>50</v>
      </c>
      <c r="W292" s="4" t="s">
        <v>1418</v>
      </c>
      <c r="X292" s="6" t="s">
        <v>1418</v>
      </c>
      <c r="Y292" s="4" t="s">
        <v>2006</v>
      </c>
      <c r="Z292" s="4" t="s">
        <v>2006</v>
      </c>
      <c r="AA292" s="20" t="str">
        <f t="shared" si="7"/>
        <v>NA</v>
      </c>
      <c r="AB292" s="6" t="s">
        <v>19</v>
      </c>
      <c r="AC292" s="5" t="s">
        <v>2091</v>
      </c>
      <c r="AD292" s="9">
        <v>53</v>
      </c>
      <c r="AE292" s="10">
        <v>0</v>
      </c>
      <c r="AF292" s="10">
        <v>0</v>
      </c>
      <c r="AG292" s="43">
        <v>0</v>
      </c>
      <c r="AH292" s="43">
        <v>0</v>
      </c>
      <c r="AI292" s="11">
        <v>3436075.38</v>
      </c>
      <c r="AJ292" s="11">
        <v>0</v>
      </c>
      <c r="AK292" s="11">
        <v>406608.39</v>
      </c>
      <c r="AL292" s="6" t="s">
        <v>53</v>
      </c>
      <c r="AM292" s="21" t="s">
        <v>2269</v>
      </c>
      <c r="AN292" s="47">
        <v>0</v>
      </c>
      <c r="AO292" t="s">
        <v>28</v>
      </c>
    </row>
    <row r="293" spans="1:41" x14ac:dyDescent="0.25">
      <c r="A293" s="7">
        <v>3</v>
      </c>
      <c r="B293" s="7">
        <v>2172</v>
      </c>
      <c r="C293" s="4" t="s">
        <v>65</v>
      </c>
      <c r="D293" s="4" t="s">
        <v>66</v>
      </c>
      <c r="E293" s="4" t="s">
        <v>170</v>
      </c>
      <c r="F293" s="4" t="s">
        <v>180</v>
      </c>
      <c r="G293" s="4" t="s">
        <v>14</v>
      </c>
      <c r="H293" s="4" t="s">
        <v>16</v>
      </c>
      <c r="I293" s="4" t="s">
        <v>71</v>
      </c>
      <c r="J293" s="4" t="s">
        <v>203</v>
      </c>
      <c r="K293" s="6" t="s">
        <v>450</v>
      </c>
      <c r="L293" s="6"/>
      <c r="M293" s="6" t="s">
        <v>2205</v>
      </c>
      <c r="N293" s="6" t="s">
        <v>1372</v>
      </c>
      <c r="O293" s="21" t="s">
        <v>2506</v>
      </c>
      <c r="P293" s="8"/>
      <c r="Q293" s="6" t="s">
        <v>2055</v>
      </c>
      <c r="R293" s="6" t="s">
        <v>1496</v>
      </c>
      <c r="S293" s="6" t="s">
        <v>28</v>
      </c>
      <c r="T293" s="6" t="s">
        <v>1418</v>
      </c>
      <c r="U293" s="6" t="s">
        <v>1418</v>
      </c>
      <c r="V293" s="6" t="s">
        <v>50</v>
      </c>
      <c r="W293" s="4" t="s">
        <v>1418</v>
      </c>
      <c r="X293" s="6" t="s">
        <v>1418</v>
      </c>
      <c r="Y293" s="4" t="s">
        <v>2014</v>
      </c>
      <c r="Z293" s="4" t="s">
        <v>76</v>
      </c>
      <c r="AA293" s="20" t="str">
        <f t="shared" si="7"/>
        <v>116F</v>
      </c>
      <c r="AB293" s="6">
        <v>2</v>
      </c>
      <c r="AC293" s="5" t="s">
        <v>2091</v>
      </c>
      <c r="AD293" s="9">
        <v>21</v>
      </c>
      <c r="AE293" s="10">
        <v>220328.28</v>
      </c>
      <c r="AF293" s="10">
        <v>0</v>
      </c>
      <c r="AG293" s="43">
        <v>0</v>
      </c>
      <c r="AH293" s="43">
        <v>0</v>
      </c>
      <c r="AI293" s="11">
        <v>4108156.13</v>
      </c>
      <c r="AJ293" s="11">
        <v>0</v>
      </c>
      <c r="AK293" s="11">
        <v>0</v>
      </c>
      <c r="AL293" s="6" t="s">
        <v>53</v>
      </c>
      <c r="AM293" s="21" t="s">
        <v>2269</v>
      </c>
      <c r="AN293" s="47">
        <v>0</v>
      </c>
      <c r="AO293" t="s">
        <v>28</v>
      </c>
    </row>
    <row r="294" spans="1:41" x14ac:dyDescent="0.25">
      <c r="A294" s="7">
        <v>3</v>
      </c>
      <c r="B294" s="7">
        <v>2187</v>
      </c>
      <c r="C294" s="4" t="s">
        <v>65</v>
      </c>
      <c r="D294" s="4" t="s">
        <v>66</v>
      </c>
      <c r="E294" s="4" t="s">
        <v>170</v>
      </c>
      <c r="F294" s="4" t="s">
        <v>180</v>
      </c>
      <c r="G294" s="4" t="s">
        <v>14</v>
      </c>
      <c r="H294" s="4" t="s">
        <v>16</v>
      </c>
      <c r="I294" s="4" t="s">
        <v>68</v>
      </c>
      <c r="J294" s="4" t="s">
        <v>203</v>
      </c>
      <c r="K294" s="6" t="s">
        <v>22</v>
      </c>
      <c r="L294" s="6"/>
      <c r="M294" s="6" t="s">
        <v>2205</v>
      </c>
      <c r="N294" s="6" t="s">
        <v>1384</v>
      </c>
      <c r="O294" s="21" t="str">
        <f>N294</f>
        <v>Esgotamento Sanitário</v>
      </c>
      <c r="P294" s="8"/>
      <c r="Q294" s="6" t="s">
        <v>2055</v>
      </c>
      <c r="R294" s="6" t="s">
        <v>5</v>
      </c>
      <c r="S294" s="6" t="s">
        <v>28</v>
      </c>
      <c r="T294" s="6" t="s">
        <v>1418</v>
      </c>
      <c r="U294" s="6" t="s">
        <v>1418</v>
      </c>
      <c r="V294" s="6" t="s">
        <v>50</v>
      </c>
      <c r="W294" s="4" t="s">
        <v>1418</v>
      </c>
      <c r="X294" s="6" t="s">
        <v>1418</v>
      </c>
      <c r="Y294" s="4" t="s">
        <v>2012</v>
      </c>
      <c r="Z294" s="4" t="s">
        <v>75</v>
      </c>
      <c r="AA294" s="20" t="str">
        <f t="shared" si="7"/>
        <v>10RM</v>
      </c>
      <c r="AB294" s="6">
        <v>2</v>
      </c>
      <c r="AC294" s="5" t="s">
        <v>2086</v>
      </c>
      <c r="AD294" s="9">
        <v>55</v>
      </c>
      <c r="AE294" s="10">
        <v>200000</v>
      </c>
      <c r="AF294" s="10">
        <v>0</v>
      </c>
      <c r="AG294" s="43">
        <v>0</v>
      </c>
      <c r="AH294" s="43">
        <v>0</v>
      </c>
      <c r="AI294" s="11">
        <v>5204051.6500000004</v>
      </c>
      <c r="AJ294" s="11">
        <v>0</v>
      </c>
      <c r="AK294" s="11">
        <v>1708464.19</v>
      </c>
      <c r="AL294" s="6" t="s">
        <v>53</v>
      </c>
      <c r="AM294" s="21" t="s">
        <v>2269</v>
      </c>
      <c r="AN294" s="47">
        <v>0</v>
      </c>
      <c r="AO294" t="s">
        <v>28</v>
      </c>
    </row>
    <row r="295" spans="1:41" x14ac:dyDescent="0.25">
      <c r="A295" s="7">
        <v>3</v>
      </c>
      <c r="B295" s="7">
        <v>2195</v>
      </c>
      <c r="C295" s="4" t="s">
        <v>65</v>
      </c>
      <c r="D295" s="4" t="s">
        <v>66</v>
      </c>
      <c r="E295" s="4" t="s">
        <v>170</v>
      </c>
      <c r="F295" s="4" t="s">
        <v>19</v>
      </c>
      <c r="G295" s="4" t="s">
        <v>14</v>
      </c>
      <c r="H295" s="4" t="s">
        <v>16</v>
      </c>
      <c r="I295" s="4" t="s">
        <v>67</v>
      </c>
      <c r="J295" s="4" t="s">
        <v>203</v>
      </c>
      <c r="K295" s="6" t="s">
        <v>125</v>
      </c>
      <c r="L295" s="6"/>
      <c r="M295" s="6" t="s">
        <v>2205</v>
      </c>
      <c r="N295" s="6" t="s">
        <v>1386</v>
      </c>
      <c r="O295" s="21" t="s">
        <v>2505</v>
      </c>
      <c r="P295" s="8"/>
      <c r="Q295" s="6" t="s">
        <v>2057</v>
      </c>
      <c r="R295" s="6" t="s">
        <v>2355</v>
      </c>
      <c r="S295" s="6" t="s">
        <v>28</v>
      </c>
      <c r="T295" s="6" t="s">
        <v>1418</v>
      </c>
      <c r="U295" s="6" t="s">
        <v>1418</v>
      </c>
      <c r="V295" s="6" t="s">
        <v>50</v>
      </c>
      <c r="W295" s="4" t="s">
        <v>1418</v>
      </c>
      <c r="X295" s="6" t="s">
        <v>1418</v>
      </c>
      <c r="Y295" s="4" t="s">
        <v>2013</v>
      </c>
      <c r="Z295" s="4" t="s">
        <v>77</v>
      </c>
      <c r="AA295" s="20" t="str">
        <f t="shared" si="7"/>
        <v>10ZW</v>
      </c>
      <c r="AB295" s="6">
        <v>2</v>
      </c>
      <c r="AC295" s="5" t="s">
        <v>2088</v>
      </c>
      <c r="AD295" s="9">
        <v>0</v>
      </c>
      <c r="AE295" s="10">
        <v>850000</v>
      </c>
      <c r="AF295" s="10">
        <v>850000</v>
      </c>
      <c r="AG295" s="43">
        <v>0</v>
      </c>
      <c r="AH295" s="43">
        <v>0</v>
      </c>
      <c r="AI295" s="11">
        <v>0</v>
      </c>
      <c r="AJ295" s="11">
        <v>0</v>
      </c>
      <c r="AK295" s="11">
        <v>0</v>
      </c>
      <c r="AL295" s="6" t="s">
        <v>53</v>
      </c>
      <c r="AM295" s="21" t="s">
        <v>2269</v>
      </c>
      <c r="AN295" s="47">
        <v>0</v>
      </c>
      <c r="AO295" t="s">
        <v>53</v>
      </c>
    </row>
    <row r="296" spans="1:41" x14ac:dyDescent="0.25">
      <c r="A296" s="7">
        <v>3</v>
      </c>
      <c r="B296" s="7">
        <v>2594</v>
      </c>
      <c r="C296" s="4" t="s">
        <v>65</v>
      </c>
      <c r="D296" s="4" t="s">
        <v>66</v>
      </c>
      <c r="E296" s="4" t="s">
        <v>170</v>
      </c>
      <c r="F296" s="4" t="s">
        <v>19</v>
      </c>
      <c r="G296" s="4" t="s">
        <v>14</v>
      </c>
      <c r="H296" s="4" t="s">
        <v>16</v>
      </c>
      <c r="I296" s="4" t="s">
        <v>70</v>
      </c>
      <c r="J296" s="4" t="s">
        <v>2100</v>
      </c>
      <c r="K296" s="6" t="s">
        <v>451</v>
      </c>
      <c r="L296" s="6" t="e">
        <v>#N/A</v>
      </c>
      <c r="M296" s="6" t="s">
        <v>1374</v>
      </c>
      <c r="N296" s="6" t="s">
        <v>1374</v>
      </c>
      <c r="O296" s="21" t="s">
        <v>1374</v>
      </c>
      <c r="P296" s="8"/>
      <c r="Q296" s="6" t="s">
        <v>2055</v>
      </c>
      <c r="R296" s="6">
        <v>0</v>
      </c>
      <c r="S296" s="6" t="s">
        <v>28</v>
      </c>
      <c r="T296" s="6" t="s">
        <v>1418</v>
      </c>
      <c r="U296" s="6" t="s">
        <v>1418</v>
      </c>
      <c r="V296" s="6" t="s">
        <v>50</v>
      </c>
      <c r="W296" s="4" t="s">
        <v>1418</v>
      </c>
      <c r="X296" s="6" t="s">
        <v>1418</v>
      </c>
      <c r="Y296" s="4" t="s">
        <v>2014</v>
      </c>
      <c r="Z296" s="4" t="s">
        <v>76</v>
      </c>
      <c r="AA296" s="20" t="str">
        <f t="shared" si="7"/>
        <v>116F</v>
      </c>
      <c r="AB296" s="6">
        <v>2</v>
      </c>
      <c r="AC296" s="5" t="s">
        <v>2088</v>
      </c>
      <c r="AD296" s="9">
        <v>0</v>
      </c>
      <c r="AE296" s="10">
        <v>50000</v>
      </c>
      <c r="AF296" s="10">
        <v>0</v>
      </c>
      <c r="AG296" s="43">
        <v>0</v>
      </c>
      <c r="AH296" s="43">
        <v>0</v>
      </c>
      <c r="AI296" s="11">
        <v>0</v>
      </c>
      <c r="AJ296" s="11">
        <v>0</v>
      </c>
      <c r="AK296" s="11">
        <v>0</v>
      </c>
      <c r="AL296" s="6" t="s">
        <v>53</v>
      </c>
      <c r="AM296" s="21" t="s">
        <v>2269</v>
      </c>
      <c r="AN296" s="47">
        <v>0</v>
      </c>
      <c r="AO296" t="s">
        <v>28</v>
      </c>
    </row>
    <row r="297" spans="1:41" x14ac:dyDescent="0.25">
      <c r="A297" s="7">
        <v>3</v>
      </c>
      <c r="B297" s="7">
        <v>2596</v>
      </c>
      <c r="C297" s="4" t="s">
        <v>65</v>
      </c>
      <c r="D297" s="4" t="s">
        <v>66</v>
      </c>
      <c r="E297" s="4" t="s">
        <v>170</v>
      </c>
      <c r="F297" s="4" t="s">
        <v>19</v>
      </c>
      <c r="G297" s="4" t="s">
        <v>14</v>
      </c>
      <c r="H297" s="4" t="s">
        <v>16</v>
      </c>
      <c r="I297" s="4" t="s">
        <v>71</v>
      </c>
      <c r="J297" s="4" t="s">
        <v>2100</v>
      </c>
      <c r="K297" s="6" t="s">
        <v>452</v>
      </c>
      <c r="L297" s="6"/>
      <c r="M297" s="6" t="s">
        <v>1374</v>
      </c>
      <c r="N297" s="6" t="s">
        <v>1374</v>
      </c>
      <c r="O297" s="21" t="s">
        <v>1374</v>
      </c>
      <c r="P297" s="8"/>
      <c r="Q297" s="6" t="s">
        <v>2056</v>
      </c>
      <c r="R297" s="6">
        <v>0</v>
      </c>
      <c r="S297" s="6" t="s">
        <v>28</v>
      </c>
      <c r="T297" s="6" t="s">
        <v>1418</v>
      </c>
      <c r="U297" s="6" t="s">
        <v>1418</v>
      </c>
      <c r="V297" s="6" t="s">
        <v>50</v>
      </c>
      <c r="W297" s="4" t="s">
        <v>1418</v>
      </c>
      <c r="X297" s="6" t="s">
        <v>1418</v>
      </c>
      <c r="Y297" s="4" t="s">
        <v>2014</v>
      </c>
      <c r="Z297" s="4" t="s">
        <v>76</v>
      </c>
      <c r="AA297" s="20" t="str">
        <f t="shared" si="7"/>
        <v>116F</v>
      </c>
      <c r="AB297" s="6">
        <v>2</v>
      </c>
      <c r="AC297" s="5" t="s">
        <v>2091</v>
      </c>
      <c r="AD297" s="9">
        <v>0</v>
      </c>
      <c r="AE297" s="10">
        <v>100000</v>
      </c>
      <c r="AF297" s="10">
        <v>0</v>
      </c>
      <c r="AG297" s="43">
        <v>0</v>
      </c>
      <c r="AH297" s="43">
        <v>0</v>
      </c>
      <c r="AI297" s="11">
        <v>11560.97</v>
      </c>
      <c r="AJ297" s="11">
        <v>0</v>
      </c>
      <c r="AK297" s="11">
        <v>0</v>
      </c>
      <c r="AL297" s="6" t="s">
        <v>53</v>
      </c>
      <c r="AM297" s="21" t="s">
        <v>2269</v>
      </c>
      <c r="AN297" s="47">
        <v>0</v>
      </c>
      <c r="AO297" t="s">
        <v>28</v>
      </c>
    </row>
    <row r="298" spans="1:41" x14ac:dyDescent="0.25">
      <c r="A298" s="7">
        <v>3</v>
      </c>
      <c r="B298" s="7">
        <v>2603</v>
      </c>
      <c r="C298" s="4" t="s">
        <v>65</v>
      </c>
      <c r="D298" s="4" t="s">
        <v>66</v>
      </c>
      <c r="E298" s="4" t="s">
        <v>170</v>
      </c>
      <c r="F298" s="4" t="s">
        <v>28</v>
      </c>
      <c r="G298" s="4" t="s">
        <v>14</v>
      </c>
      <c r="H298" s="4" t="s">
        <v>16</v>
      </c>
      <c r="I298" s="4" t="s">
        <v>69</v>
      </c>
      <c r="J298" s="4" t="s">
        <v>2100</v>
      </c>
      <c r="K298" s="6" t="s">
        <v>453</v>
      </c>
      <c r="L298" s="6"/>
      <c r="M298" s="6" t="s">
        <v>1374</v>
      </c>
      <c r="N298" s="6" t="s">
        <v>1374</v>
      </c>
      <c r="O298" s="21" t="s">
        <v>1374</v>
      </c>
      <c r="P298" s="8"/>
      <c r="Q298" s="6" t="s">
        <v>2055</v>
      </c>
      <c r="R298" s="6">
        <v>0</v>
      </c>
      <c r="S298" s="6" t="s">
        <v>28</v>
      </c>
      <c r="T298" s="6" t="s">
        <v>1418</v>
      </c>
      <c r="U298" s="6" t="s">
        <v>1418</v>
      </c>
      <c r="V298" s="6" t="s">
        <v>50</v>
      </c>
      <c r="W298" s="4" t="s">
        <v>1418</v>
      </c>
      <c r="X298" s="6" t="s">
        <v>1418</v>
      </c>
      <c r="Y298" s="4" t="s">
        <v>2013</v>
      </c>
      <c r="Z298" s="4" t="s">
        <v>77</v>
      </c>
      <c r="AA298" s="20" t="str">
        <f t="shared" si="7"/>
        <v>10ZW</v>
      </c>
      <c r="AB298" s="6">
        <v>2</v>
      </c>
      <c r="AC298" s="5" t="s">
        <v>2084</v>
      </c>
      <c r="AD298" s="9">
        <v>0</v>
      </c>
      <c r="AE298" s="10">
        <v>50000</v>
      </c>
      <c r="AF298" s="10">
        <v>0</v>
      </c>
      <c r="AG298" s="43">
        <v>0</v>
      </c>
      <c r="AH298" s="43">
        <v>0</v>
      </c>
      <c r="AI298" s="11">
        <v>0</v>
      </c>
      <c r="AJ298" s="11">
        <v>0</v>
      </c>
      <c r="AK298" s="11">
        <v>0</v>
      </c>
      <c r="AL298" s="6" t="s">
        <v>53</v>
      </c>
      <c r="AM298" s="21" t="s">
        <v>2269</v>
      </c>
      <c r="AN298" s="47">
        <v>0</v>
      </c>
      <c r="AO298" t="s">
        <v>28</v>
      </c>
    </row>
    <row r="299" spans="1:41" x14ac:dyDescent="0.25">
      <c r="A299" s="7">
        <v>3</v>
      </c>
      <c r="B299" s="7">
        <v>4338</v>
      </c>
      <c r="C299" s="4" t="s">
        <v>65</v>
      </c>
      <c r="D299" s="4" t="s">
        <v>66</v>
      </c>
      <c r="E299" s="4" t="s">
        <v>170</v>
      </c>
      <c r="F299" s="4" t="s">
        <v>186</v>
      </c>
      <c r="G299" s="4" t="s">
        <v>14</v>
      </c>
      <c r="H299" s="4" t="s">
        <v>16</v>
      </c>
      <c r="I299" s="4" t="s">
        <v>14</v>
      </c>
      <c r="J299" s="4" t="s">
        <v>203</v>
      </c>
      <c r="K299" s="6" t="s">
        <v>454</v>
      </c>
      <c r="L299" s="6"/>
      <c r="M299" s="6" t="s">
        <v>2205</v>
      </c>
      <c r="N299" s="6" t="s">
        <v>1386</v>
      </c>
      <c r="O299" s="21" t="s">
        <v>2505</v>
      </c>
      <c r="P299" s="8"/>
      <c r="Q299" s="6" t="s">
        <v>2056</v>
      </c>
      <c r="R299" s="6" t="s">
        <v>2356</v>
      </c>
      <c r="S299" s="6" t="s">
        <v>28</v>
      </c>
      <c r="T299" s="6" t="s">
        <v>1418</v>
      </c>
      <c r="U299" s="6" t="s">
        <v>1418</v>
      </c>
      <c r="V299" s="6" t="s">
        <v>50</v>
      </c>
      <c r="W299" s="4" t="s">
        <v>1418</v>
      </c>
      <c r="X299" s="6" t="s">
        <v>1418</v>
      </c>
      <c r="Y299" s="4" t="s">
        <v>2013</v>
      </c>
      <c r="Z299" s="4" t="s">
        <v>77</v>
      </c>
      <c r="AA299" s="20" t="str">
        <f t="shared" si="7"/>
        <v>10ZW</v>
      </c>
      <c r="AB299" s="6">
        <v>2</v>
      </c>
      <c r="AC299" s="5" t="s">
        <v>2093</v>
      </c>
      <c r="AD299" s="9">
        <v>0</v>
      </c>
      <c r="AE299" s="10">
        <v>3000000</v>
      </c>
      <c r="AF299" s="10">
        <v>3000000</v>
      </c>
      <c r="AG299" s="43">
        <v>0</v>
      </c>
      <c r="AH299" s="43">
        <v>0</v>
      </c>
      <c r="AI299" s="11">
        <v>0</v>
      </c>
      <c r="AJ299" s="11">
        <v>0</v>
      </c>
      <c r="AK299" s="11">
        <v>0</v>
      </c>
      <c r="AL299" s="6" t="s">
        <v>53</v>
      </c>
      <c r="AM299" s="21" t="s">
        <v>2269</v>
      </c>
      <c r="AN299" s="47">
        <v>0</v>
      </c>
      <c r="AO299" t="s">
        <v>53</v>
      </c>
    </row>
    <row r="300" spans="1:41" x14ac:dyDescent="0.25">
      <c r="A300" s="7">
        <v>3</v>
      </c>
      <c r="B300" s="7">
        <v>4507</v>
      </c>
      <c r="C300" s="4" t="s">
        <v>65</v>
      </c>
      <c r="D300" s="4" t="s">
        <v>66</v>
      </c>
      <c r="E300" s="4" t="s">
        <v>170</v>
      </c>
      <c r="F300" s="4" t="s">
        <v>186</v>
      </c>
      <c r="G300" s="4" t="s">
        <v>14</v>
      </c>
      <c r="H300" s="4" t="s">
        <v>16</v>
      </c>
      <c r="I300" s="4" t="s">
        <v>72</v>
      </c>
      <c r="J300" s="4" t="s">
        <v>203</v>
      </c>
      <c r="K300" s="6" t="s">
        <v>455</v>
      </c>
      <c r="L300" s="6"/>
      <c r="M300" s="6" t="s">
        <v>2205</v>
      </c>
      <c r="N300" s="6" t="s">
        <v>1385</v>
      </c>
      <c r="O300" s="21" t="s">
        <v>2503</v>
      </c>
      <c r="P300" s="8"/>
      <c r="Q300" s="6" t="s">
        <v>2063</v>
      </c>
      <c r="R300" s="6" t="s">
        <v>2284</v>
      </c>
      <c r="S300" s="6" t="s">
        <v>28</v>
      </c>
      <c r="T300" s="6" t="s">
        <v>1418</v>
      </c>
      <c r="U300" s="6" t="s">
        <v>1418</v>
      </c>
      <c r="V300" s="6" t="s">
        <v>50</v>
      </c>
      <c r="W300" s="4" t="s">
        <v>1418</v>
      </c>
      <c r="X300" s="6" t="s">
        <v>1418</v>
      </c>
      <c r="Y300" s="4" t="s">
        <v>2013</v>
      </c>
      <c r="Z300" s="4" t="s">
        <v>77</v>
      </c>
      <c r="AA300" s="20" t="str">
        <f t="shared" si="7"/>
        <v>10ZW</v>
      </c>
      <c r="AB300" s="6">
        <v>2</v>
      </c>
      <c r="AC300" s="5" t="s">
        <v>2089</v>
      </c>
      <c r="AD300" s="9">
        <v>0</v>
      </c>
      <c r="AE300" s="10">
        <v>757000</v>
      </c>
      <c r="AF300" s="10">
        <v>757000</v>
      </c>
      <c r="AG300" s="43">
        <v>0</v>
      </c>
      <c r="AH300" s="43">
        <v>0</v>
      </c>
      <c r="AI300" s="11">
        <v>400000</v>
      </c>
      <c r="AJ300" s="11">
        <v>0</v>
      </c>
      <c r="AK300" s="11">
        <v>0</v>
      </c>
      <c r="AL300" s="6" t="s">
        <v>53</v>
      </c>
      <c r="AM300" s="21" t="s">
        <v>2269</v>
      </c>
      <c r="AN300" s="47">
        <v>0</v>
      </c>
      <c r="AO300" t="s">
        <v>53</v>
      </c>
    </row>
    <row r="301" spans="1:41" x14ac:dyDescent="0.25">
      <c r="A301" s="7">
        <v>3</v>
      </c>
      <c r="B301" s="7">
        <v>1123</v>
      </c>
      <c r="C301" s="4" t="s">
        <v>65</v>
      </c>
      <c r="D301" s="4" t="s">
        <v>66</v>
      </c>
      <c r="E301" s="4" t="s">
        <v>170</v>
      </c>
      <c r="F301" s="4" t="s">
        <v>180</v>
      </c>
      <c r="G301" s="4" t="s">
        <v>14</v>
      </c>
      <c r="H301" s="4" t="s">
        <v>16</v>
      </c>
      <c r="I301" s="4" t="s">
        <v>70</v>
      </c>
      <c r="J301" s="4" t="s">
        <v>203</v>
      </c>
      <c r="K301" s="6" t="s">
        <v>456</v>
      </c>
      <c r="L301" s="6"/>
      <c r="M301" s="6" t="s">
        <v>2205</v>
      </c>
      <c r="N301" s="6" t="s">
        <v>1384</v>
      </c>
      <c r="O301" s="21" t="str">
        <f t="shared" ref="O301:O306" si="8">N301</f>
        <v>Esgotamento Sanitário</v>
      </c>
      <c r="P301" s="8"/>
      <c r="Q301" s="21" t="s">
        <v>2055</v>
      </c>
      <c r="R301" s="6" t="s">
        <v>2285</v>
      </c>
      <c r="S301" s="6" t="s">
        <v>28</v>
      </c>
      <c r="T301" s="6" t="s">
        <v>1418</v>
      </c>
      <c r="U301" s="6" t="s">
        <v>1418</v>
      </c>
      <c r="V301" s="6" t="s">
        <v>50</v>
      </c>
      <c r="W301" s="4" t="s">
        <v>1418</v>
      </c>
      <c r="X301" s="6" t="s">
        <v>1418</v>
      </c>
      <c r="Y301" s="4" t="s">
        <v>2006</v>
      </c>
      <c r="Z301" s="4" t="s">
        <v>2006</v>
      </c>
      <c r="AA301" s="20" t="str">
        <f t="shared" si="7"/>
        <v>NA</v>
      </c>
      <c r="AB301" s="6" t="s">
        <v>19</v>
      </c>
      <c r="AC301" s="5" t="s">
        <v>2088</v>
      </c>
      <c r="AD301" s="9">
        <v>0</v>
      </c>
      <c r="AE301" s="10">
        <v>0</v>
      </c>
      <c r="AF301" s="10">
        <v>0</v>
      </c>
      <c r="AG301" s="43">
        <v>0</v>
      </c>
      <c r="AH301" s="43">
        <v>0</v>
      </c>
      <c r="AI301" s="11">
        <v>8040000</v>
      </c>
      <c r="AJ301" s="11">
        <v>0</v>
      </c>
      <c r="AK301" s="11">
        <v>0</v>
      </c>
      <c r="AL301" s="6" t="s">
        <v>53</v>
      </c>
      <c r="AM301" s="21" t="s">
        <v>2269</v>
      </c>
      <c r="AN301" s="47">
        <v>0</v>
      </c>
      <c r="AO301" t="s">
        <v>28</v>
      </c>
    </row>
    <row r="302" spans="1:41" x14ac:dyDescent="0.25">
      <c r="A302" s="7">
        <v>1</v>
      </c>
      <c r="B302" s="7">
        <v>1125</v>
      </c>
      <c r="C302" s="4" t="s">
        <v>65</v>
      </c>
      <c r="D302" s="4" t="s">
        <v>66</v>
      </c>
      <c r="E302" s="4" t="s">
        <v>170</v>
      </c>
      <c r="F302" s="4" t="s">
        <v>180</v>
      </c>
      <c r="G302" s="4" t="s">
        <v>14</v>
      </c>
      <c r="H302" s="4" t="s">
        <v>16</v>
      </c>
      <c r="I302" s="4" t="s">
        <v>69</v>
      </c>
      <c r="J302" s="4" t="s">
        <v>203</v>
      </c>
      <c r="K302" s="6" t="s">
        <v>110</v>
      </c>
      <c r="L302" s="6" t="s">
        <v>2209</v>
      </c>
      <c r="M302" s="6" t="s">
        <v>2205</v>
      </c>
      <c r="N302" s="6" t="s">
        <v>1384</v>
      </c>
      <c r="O302" s="21" t="str">
        <f t="shared" si="8"/>
        <v>Esgotamento Sanitário</v>
      </c>
      <c r="P302" s="8"/>
      <c r="Q302" s="6" t="s">
        <v>2054</v>
      </c>
      <c r="R302" s="6" t="s">
        <v>1497</v>
      </c>
      <c r="S302" s="6" t="s">
        <v>53</v>
      </c>
      <c r="T302" s="6" t="s">
        <v>27</v>
      </c>
      <c r="U302" s="6" t="s">
        <v>2065</v>
      </c>
      <c r="V302" s="6" t="s">
        <v>2188</v>
      </c>
      <c r="W302" s="4" t="s">
        <v>2189</v>
      </c>
      <c r="X302" s="6" t="s">
        <v>1418</v>
      </c>
      <c r="Y302" s="4" t="s">
        <v>2006</v>
      </c>
      <c r="Z302" s="4" t="s">
        <v>2006</v>
      </c>
      <c r="AA302" s="20" t="str">
        <f t="shared" si="7"/>
        <v>NA</v>
      </c>
      <c r="AB302" s="6" t="s">
        <v>19</v>
      </c>
      <c r="AC302" s="5" t="s">
        <v>2084</v>
      </c>
      <c r="AD302" s="9">
        <v>97</v>
      </c>
      <c r="AE302" s="10">
        <v>0</v>
      </c>
      <c r="AF302" s="10">
        <v>0</v>
      </c>
      <c r="AG302" s="43">
        <v>0</v>
      </c>
      <c r="AH302" s="43">
        <v>0</v>
      </c>
      <c r="AI302" s="11">
        <v>613298.94999999995</v>
      </c>
      <c r="AJ302" s="11">
        <v>0</v>
      </c>
      <c r="AK302" s="11">
        <v>0</v>
      </c>
      <c r="AL302" s="6" t="s">
        <v>53</v>
      </c>
      <c r="AM302" s="21" t="s">
        <v>2269</v>
      </c>
      <c r="AN302" s="47">
        <v>0</v>
      </c>
      <c r="AO302" t="s">
        <v>28</v>
      </c>
    </row>
    <row r="303" spans="1:41" x14ac:dyDescent="0.25">
      <c r="A303" s="7">
        <v>1</v>
      </c>
      <c r="B303" s="7">
        <v>1140</v>
      </c>
      <c r="C303" s="4" t="s">
        <v>65</v>
      </c>
      <c r="D303" s="4" t="s">
        <v>66</v>
      </c>
      <c r="E303" s="4" t="s">
        <v>170</v>
      </c>
      <c r="F303" s="4" t="s">
        <v>180</v>
      </c>
      <c r="G303" s="4" t="s">
        <v>14</v>
      </c>
      <c r="H303" s="4" t="s">
        <v>16</v>
      </c>
      <c r="I303" s="4" t="s">
        <v>70</v>
      </c>
      <c r="J303" s="4" t="s">
        <v>203</v>
      </c>
      <c r="K303" s="6" t="s">
        <v>457</v>
      </c>
      <c r="L303" s="6"/>
      <c r="M303" s="6" t="s">
        <v>2205</v>
      </c>
      <c r="N303" s="6" t="s">
        <v>1384</v>
      </c>
      <c r="O303" s="21" t="str">
        <f t="shared" si="8"/>
        <v>Esgotamento Sanitário</v>
      </c>
      <c r="P303" s="8"/>
      <c r="Q303" s="6" t="s">
        <v>2054</v>
      </c>
      <c r="R303" s="6" t="s">
        <v>2286</v>
      </c>
      <c r="S303" s="6" t="s">
        <v>53</v>
      </c>
      <c r="T303" s="6" t="s">
        <v>136</v>
      </c>
      <c r="U303" s="6" t="s">
        <v>2065</v>
      </c>
      <c r="V303" s="6" t="s">
        <v>2051</v>
      </c>
      <c r="W303" s="4" t="s">
        <v>1989</v>
      </c>
      <c r="X303" s="6">
        <v>0</v>
      </c>
      <c r="Y303" s="4" t="s">
        <v>2012</v>
      </c>
      <c r="Z303" s="4" t="s">
        <v>75</v>
      </c>
      <c r="AA303" s="20" t="str">
        <f t="shared" si="7"/>
        <v>10RM</v>
      </c>
      <c r="AB303" s="6">
        <v>2</v>
      </c>
      <c r="AC303" s="5" t="s">
        <v>2088</v>
      </c>
      <c r="AD303" s="9">
        <v>0</v>
      </c>
      <c r="AE303" s="10">
        <v>4000000</v>
      </c>
      <c r="AF303" s="10">
        <v>0</v>
      </c>
      <c r="AG303" s="43">
        <v>0</v>
      </c>
      <c r="AH303" s="43">
        <v>0</v>
      </c>
      <c r="AI303" s="11">
        <v>1000000</v>
      </c>
      <c r="AJ303" s="11">
        <v>0</v>
      </c>
      <c r="AK303" s="11">
        <v>0</v>
      </c>
      <c r="AL303" s="6" t="s">
        <v>53</v>
      </c>
      <c r="AM303" s="21" t="s">
        <v>2269</v>
      </c>
      <c r="AN303" s="47">
        <v>0</v>
      </c>
      <c r="AO303" t="s">
        <v>28</v>
      </c>
    </row>
    <row r="304" spans="1:41" x14ac:dyDescent="0.25">
      <c r="A304" s="7">
        <v>3</v>
      </c>
      <c r="B304" s="7">
        <v>1189</v>
      </c>
      <c r="C304" s="4" t="s">
        <v>65</v>
      </c>
      <c r="D304" s="4" t="s">
        <v>66</v>
      </c>
      <c r="E304" s="4" t="s">
        <v>170</v>
      </c>
      <c r="F304" s="4" t="s">
        <v>180</v>
      </c>
      <c r="G304" s="4" t="s">
        <v>14</v>
      </c>
      <c r="H304" s="4" t="s">
        <v>16</v>
      </c>
      <c r="I304" s="4" t="s">
        <v>73</v>
      </c>
      <c r="J304" s="4" t="s">
        <v>203</v>
      </c>
      <c r="K304" s="6" t="s">
        <v>114</v>
      </c>
      <c r="L304" s="6"/>
      <c r="M304" s="6" t="s">
        <v>2205</v>
      </c>
      <c r="N304" s="6" t="s">
        <v>1384</v>
      </c>
      <c r="O304" s="21" t="str">
        <f t="shared" si="8"/>
        <v>Esgotamento Sanitário</v>
      </c>
      <c r="P304" s="8"/>
      <c r="Q304" s="6" t="s">
        <v>2062</v>
      </c>
      <c r="R304" s="6" t="s">
        <v>1498</v>
      </c>
      <c r="S304" s="6" t="s">
        <v>28</v>
      </c>
      <c r="T304" s="6" t="s">
        <v>1418</v>
      </c>
      <c r="U304" s="6" t="s">
        <v>1418</v>
      </c>
      <c r="V304" s="6" t="s">
        <v>50</v>
      </c>
      <c r="W304" s="4" t="s">
        <v>1418</v>
      </c>
      <c r="X304" s="6" t="s">
        <v>1418</v>
      </c>
      <c r="Y304" s="4" t="s">
        <v>2012</v>
      </c>
      <c r="Z304" s="4" t="s">
        <v>75</v>
      </c>
      <c r="AA304" s="20" t="str">
        <f t="shared" si="7"/>
        <v>10RM</v>
      </c>
      <c r="AB304" s="6">
        <v>2</v>
      </c>
      <c r="AC304" s="5" t="s">
        <v>2087</v>
      </c>
      <c r="AD304" s="9">
        <v>1</v>
      </c>
      <c r="AE304" s="10">
        <v>810000</v>
      </c>
      <c r="AF304" s="10">
        <v>0</v>
      </c>
      <c r="AG304" s="43">
        <v>0</v>
      </c>
      <c r="AH304" s="43">
        <v>0</v>
      </c>
      <c r="AI304" s="11">
        <v>810000</v>
      </c>
      <c r="AJ304" s="11">
        <v>0</v>
      </c>
      <c r="AK304" s="11">
        <v>0</v>
      </c>
      <c r="AL304" s="6" t="s">
        <v>53</v>
      </c>
      <c r="AM304" s="21" t="s">
        <v>2269</v>
      </c>
      <c r="AN304" s="47">
        <v>150000</v>
      </c>
      <c r="AO304" t="s">
        <v>28</v>
      </c>
    </row>
    <row r="305" spans="1:41" x14ac:dyDescent="0.25">
      <c r="A305" s="7">
        <v>1</v>
      </c>
      <c r="B305" s="7">
        <v>1228</v>
      </c>
      <c r="C305" s="4" t="s">
        <v>65</v>
      </c>
      <c r="D305" s="4" t="s">
        <v>66</v>
      </c>
      <c r="E305" s="4" t="s">
        <v>170</v>
      </c>
      <c r="F305" s="4" t="s">
        <v>180</v>
      </c>
      <c r="G305" s="4" t="s">
        <v>14</v>
      </c>
      <c r="H305" s="4" t="s">
        <v>16</v>
      </c>
      <c r="I305" s="4" t="s">
        <v>68</v>
      </c>
      <c r="J305" s="4" t="s">
        <v>203</v>
      </c>
      <c r="K305" s="6" t="s">
        <v>20</v>
      </c>
      <c r="L305" s="6" t="s">
        <v>2210</v>
      </c>
      <c r="M305" s="6" t="s">
        <v>2205</v>
      </c>
      <c r="N305" s="6" t="s">
        <v>1384</v>
      </c>
      <c r="O305" s="21" t="str">
        <f t="shared" si="8"/>
        <v>Esgotamento Sanitário</v>
      </c>
      <c r="P305" s="8"/>
      <c r="Q305" s="6" t="s">
        <v>2054</v>
      </c>
      <c r="R305" s="6" t="s">
        <v>1499</v>
      </c>
      <c r="S305" s="6" t="s">
        <v>53</v>
      </c>
      <c r="T305" s="6" t="s">
        <v>27</v>
      </c>
      <c r="U305" s="6" t="s">
        <v>2065</v>
      </c>
      <c r="V305" s="6" t="s">
        <v>2188</v>
      </c>
      <c r="W305" s="4" t="s">
        <v>2190</v>
      </c>
      <c r="X305" s="6" t="s">
        <v>1418</v>
      </c>
      <c r="Y305" s="4" t="s">
        <v>2006</v>
      </c>
      <c r="Z305" s="4" t="s">
        <v>2006</v>
      </c>
      <c r="AA305" s="20" t="str">
        <f t="shared" si="7"/>
        <v>NA</v>
      </c>
      <c r="AB305" s="6" t="s">
        <v>19</v>
      </c>
      <c r="AC305" s="5" t="s">
        <v>2086</v>
      </c>
      <c r="AD305" s="9">
        <v>98</v>
      </c>
      <c r="AE305" s="10">
        <v>0</v>
      </c>
      <c r="AF305" s="10">
        <v>0</v>
      </c>
      <c r="AG305" s="43">
        <v>0</v>
      </c>
      <c r="AH305" s="43">
        <v>0</v>
      </c>
      <c r="AI305" s="11">
        <v>1358429.35</v>
      </c>
      <c r="AJ305" s="11">
        <v>0</v>
      </c>
      <c r="AK305" s="11">
        <v>0</v>
      </c>
      <c r="AL305" s="6" t="s">
        <v>53</v>
      </c>
      <c r="AM305" s="21" t="s">
        <v>2269</v>
      </c>
      <c r="AN305" s="47">
        <v>0</v>
      </c>
      <c r="AO305" t="s">
        <v>28</v>
      </c>
    </row>
    <row r="306" spans="1:41" x14ac:dyDescent="0.25">
      <c r="A306" s="7">
        <v>2</v>
      </c>
      <c r="B306" s="7">
        <v>1234</v>
      </c>
      <c r="C306" s="4" t="s">
        <v>65</v>
      </c>
      <c r="D306" s="4" t="s">
        <v>66</v>
      </c>
      <c r="E306" s="4" t="s">
        <v>170</v>
      </c>
      <c r="F306" s="4" t="s">
        <v>180</v>
      </c>
      <c r="G306" s="4" t="s">
        <v>14</v>
      </c>
      <c r="H306" s="4" t="s">
        <v>16</v>
      </c>
      <c r="I306" s="4" t="s">
        <v>71</v>
      </c>
      <c r="J306" s="4" t="s">
        <v>203</v>
      </c>
      <c r="K306" s="6" t="s">
        <v>458</v>
      </c>
      <c r="L306" s="6" t="s">
        <v>2209</v>
      </c>
      <c r="M306" s="6" t="s">
        <v>2205</v>
      </c>
      <c r="N306" s="6" t="s">
        <v>1384</v>
      </c>
      <c r="O306" s="21" t="str">
        <f t="shared" si="8"/>
        <v>Esgotamento Sanitário</v>
      </c>
      <c r="P306" s="8"/>
      <c r="Q306" s="6" t="s">
        <v>2054</v>
      </c>
      <c r="R306" s="6" t="s">
        <v>2357</v>
      </c>
      <c r="S306" s="6" t="s">
        <v>53</v>
      </c>
      <c r="T306" s="6" t="s">
        <v>27</v>
      </c>
      <c r="U306" s="6" t="s">
        <v>2066</v>
      </c>
      <c r="V306" s="6" t="s">
        <v>2252</v>
      </c>
      <c r="W306" s="4" t="s">
        <v>2191</v>
      </c>
      <c r="X306" s="6" t="s">
        <v>1418</v>
      </c>
      <c r="Y306" s="4" t="s">
        <v>2006</v>
      </c>
      <c r="Z306" s="4" t="s">
        <v>2006</v>
      </c>
      <c r="AA306" s="20" t="str">
        <f t="shared" si="7"/>
        <v>NA</v>
      </c>
      <c r="AB306" s="6" t="s">
        <v>19</v>
      </c>
      <c r="AC306" s="5" t="s">
        <v>2091</v>
      </c>
      <c r="AD306" s="9">
        <v>61</v>
      </c>
      <c r="AE306" s="10">
        <v>0</v>
      </c>
      <c r="AF306" s="10">
        <v>0</v>
      </c>
      <c r="AG306" s="43">
        <v>0</v>
      </c>
      <c r="AH306" s="43">
        <v>0</v>
      </c>
      <c r="AI306" s="11">
        <v>3681000</v>
      </c>
      <c r="AJ306" s="11">
        <v>0</v>
      </c>
      <c r="AK306" s="11">
        <v>0</v>
      </c>
      <c r="AL306" s="6" t="s">
        <v>53</v>
      </c>
      <c r="AM306" s="21" t="s">
        <v>2269</v>
      </c>
      <c r="AN306" s="47">
        <v>0</v>
      </c>
      <c r="AO306" t="s">
        <v>28</v>
      </c>
    </row>
    <row r="307" spans="1:41" x14ac:dyDescent="0.25">
      <c r="A307" s="7">
        <v>3</v>
      </c>
      <c r="B307" s="7">
        <v>1304</v>
      </c>
      <c r="C307" s="4" t="s">
        <v>65</v>
      </c>
      <c r="D307" s="4" t="s">
        <v>66</v>
      </c>
      <c r="E307" s="4" t="s">
        <v>170</v>
      </c>
      <c r="F307" s="4" t="s">
        <v>186</v>
      </c>
      <c r="G307" s="4" t="s">
        <v>14</v>
      </c>
      <c r="H307" s="4" t="s">
        <v>16</v>
      </c>
      <c r="I307" s="4" t="s">
        <v>70</v>
      </c>
      <c r="J307" s="4" t="s">
        <v>203</v>
      </c>
      <c r="K307" s="6" t="s">
        <v>124</v>
      </c>
      <c r="L307" s="6"/>
      <c r="M307" s="6" t="s">
        <v>2205</v>
      </c>
      <c r="N307" s="6" t="s">
        <v>1386</v>
      </c>
      <c r="O307" s="21" t="s">
        <v>2505</v>
      </c>
      <c r="P307" s="8"/>
      <c r="Q307" s="6" t="s">
        <v>2055</v>
      </c>
      <c r="R307" s="6" t="s">
        <v>5</v>
      </c>
      <c r="S307" s="6" t="s">
        <v>28</v>
      </c>
      <c r="T307" s="6" t="s">
        <v>1418</v>
      </c>
      <c r="U307" s="6" t="s">
        <v>1418</v>
      </c>
      <c r="V307" s="6" t="s">
        <v>50</v>
      </c>
      <c r="W307" s="4" t="s">
        <v>1418</v>
      </c>
      <c r="X307" s="6" t="s">
        <v>1418</v>
      </c>
      <c r="Y307" s="4" t="s">
        <v>2006</v>
      </c>
      <c r="Z307" s="4" t="s">
        <v>2006</v>
      </c>
      <c r="AA307" s="20" t="str">
        <f t="shared" si="7"/>
        <v>NA</v>
      </c>
      <c r="AB307" s="6" t="s">
        <v>19</v>
      </c>
      <c r="AC307" s="5" t="s">
        <v>2088</v>
      </c>
      <c r="AD307" s="9">
        <v>21</v>
      </c>
      <c r="AE307" s="10">
        <v>0</v>
      </c>
      <c r="AF307" s="10">
        <v>0</v>
      </c>
      <c r="AG307" s="43">
        <v>0</v>
      </c>
      <c r="AH307" s="43">
        <v>0</v>
      </c>
      <c r="AI307" s="11">
        <v>583843.73</v>
      </c>
      <c r="AJ307" s="11">
        <v>0</v>
      </c>
      <c r="AK307" s="11">
        <v>0</v>
      </c>
      <c r="AL307" s="6" t="s">
        <v>53</v>
      </c>
      <c r="AM307" s="21" t="s">
        <v>2269</v>
      </c>
      <c r="AN307" s="47">
        <v>583843.73</v>
      </c>
      <c r="AO307" t="s">
        <v>28</v>
      </c>
    </row>
    <row r="308" spans="1:41" x14ac:dyDescent="0.25">
      <c r="A308" s="7">
        <v>3</v>
      </c>
      <c r="B308" s="7">
        <v>1307</v>
      </c>
      <c r="C308" s="4" t="s">
        <v>65</v>
      </c>
      <c r="D308" s="4" t="s">
        <v>66</v>
      </c>
      <c r="E308" s="4" t="s">
        <v>170</v>
      </c>
      <c r="F308" s="4" t="s">
        <v>180</v>
      </c>
      <c r="G308" s="4" t="s">
        <v>14</v>
      </c>
      <c r="H308" s="4" t="s">
        <v>16</v>
      </c>
      <c r="I308" s="4" t="s">
        <v>202</v>
      </c>
      <c r="J308" s="4" t="s">
        <v>203</v>
      </c>
      <c r="K308" s="6" t="s">
        <v>112</v>
      </c>
      <c r="L308" s="6"/>
      <c r="M308" s="6" t="s">
        <v>2205</v>
      </c>
      <c r="N308" s="6" t="s">
        <v>1384</v>
      </c>
      <c r="O308" s="21" t="str">
        <f t="shared" ref="O308:O312" si="9">N308</f>
        <v>Esgotamento Sanitário</v>
      </c>
      <c r="P308" s="8"/>
      <c r="Q308" s="6" t="s">
        <v>2055</v>
      </c>
      <c r="R308" s="6" t="s">
        <v>5</v>
      </c>
      <c r="S308" s="6" t="s">
        <v>28</v>
      </c>
      <c r="T308" s="6" t="s">
        <v>1418</v>
      </c>
      <c r="U308" s="6" t="s">
        <v>1418</v>
      </c>
      <c r="V308" s="6" t="s">
        <v>50</v>
      </c>
      <c r="W308" s="4" t="s">
        <v>1418</v>
      </c>
      <c r="X308" s="6" t="s">
        <v>1418</v>
      </c>
      <c r="Y308" s="4" t="s">
        <v>2012</v>
      </c>
      <c r="Z308" s="4" t="s">
        <v>75</v>
      </c>
      <c r="AA308" s="20" t="str">
        <f t="shared" si="7"/>
        <v>10RM</v>
      </c>
      <c r="AB308" s="6">
        <v>2</v>
      </c>
      <c r="AC308" s="5" t="s">
        <v>2085</v>
      </c>
      <c r="AD308" s="9">
        <v>75</v>
      </c>
      <c r="AE308" s="10">
        <v>125000</v>
      </c>
      <c r="AF308" s="10">
        <v>0</v>
      </c>
      <c r="AG308" s="43">
        <v>0</v>
      </c>
      <c r="AH308" s="43">
        <v>0</v>
      </c>
      <c r="AI308" s="11">
        <v>1993820.54</v>
      </c>
      <c r="AJ308" s="11">
        <v>0</v>
      </c>
      <c r="AK308" s="11">
        <v>504177.87</v>
      </c>
      <c r="AL308" s="6" t="s">
        <v>53</v>
      </c>
      <c r="AM308" s="21" t="s">
        <v>2269</v>
      </c>
      <c r="AN308" s="47">
        <v>0</v>
      </c>
      <c r="AO308" t="s">
        <v>28</v>
      </c>
    </row>
    <row r="309" spans="1:41" x14ac:dyDescent="0.25">
      <c r="A309" s="7">
        <v>3</v>
      </c>
      <c r="B309" s="7">
        <v>1308</v>
      </c>
      <c r="C309" s="4" t="s">
        <v>65</v>
      </c>
      <c r="D309" s="4" t="s">
        <v>66</v>
      </c>
      <c r="E309" s="4" t="s">
        <v>170</v>
      </c>
      <c r="F309" s="4" t="s">
        <v>180</v>
      </c>
      <c r="G309" s="4" t="s">
        <v>14</v>
      </c>
      <c r="H309" s="4" t="s">
        <v>16</v>
      </c>
      <c r="I309" s="4" t="s">
        <v>202</v>
      </c>
      <c r="J309" s="4" t="s">
        <v>203</v>
      </c>
      <c r="K309" s="6" t="s">
        <v>113</v>
      </c>
      <c r="L309" s="6"/>
      <c r="M309" s="6" t="s">
        <v>2205</v>
      </c>
      <c r="N309" s="6" t="s">
        <v>1384</v>
      </c>
      <c r="O309" s="21" t="str">
        <f t="shared" si="9"/>
        <v>Esgotamento Sanitário</v>
      </c>
      <c r="P309" s="8"/>
      <c r="Q309" s="6" t="s">
        <v>2055</v>
      </c>
      <c r="R309" s="6" t="s">
        <v>5</v>
      </c>
      <c r="S309" s="6" t="s">
        <v>28</v>
      </c>
      <c r="T309" s="6" t="s">
        <v>1418</v>
      </c>
      <c r="U309" s="6" t="s">
        <v>1418</v>
      </c>
      <c r="V309" s="6" t="s">
        <v>50</v>
      </c>
      <c r="W309" s="4" t="s">
        <v>1418</v>
      </c>
      <c r="X309" s="6" t="s">
        <v>1418</v>
      </c>
      <c r="Y309" s="4" t="s">
        <v>2006</v>
      </c>
      <c r="Z309" s="4" t="s">
        <v>2006</v>
      </c>
      <c r="AA309" s="20" t="str">
        <f t="shared" si="7"/>
        <v>NA</v>
      </c>
      <c r="AB309" s="6" t="s">
        <v>19</v>
      </c>
      <c r="AC309" s="5" t="s">
        <v>2085</v>
      </c>
      <c r="AD309" s="9">
        <v>38</v>
      </c>
      <c r="AE309" s="10">
        <v>0</v>
      </c>
      <c r="AF309" s="10">
        <v>0</v>
      </c>
      <c r="AG309" s="43">
        <v>0</v>
      </c>
      <c r="AH309" s="43">
        <v>0</v>
      </c>
      <c r="AI309" s="11">
        <v>2599810.16</v>
      </c>
      <c r="AJ309" s="11">
        <v>0</v>
      </c>
      <c r="AK309" s="11">
        <v>398795.19</v>
      </c>
      <c r="AL309" s="6" t="s">
        <v>53</v>
      </c>
      <c r="AM309" s="21" t="s">
        <v>2269</v>
      </c>
      <c r="AN309" s="47">
        <v>0</v>
      </c>
      <c r="AO309" t="s">
        <v>28</v>
      </c>
    </row>
    <row r="310" spans="1:41" x14ac:dyDescent="0.25">
      <c r="A310" s="7">
        <v>3</v>
      </c>
      <c r="B310" s="7">
        <v>1310</v>
      </c>
      <c r="C310" s="4" t="s">
        <v>65</v>
      </c>
      <c r="D310" s="4" t="s">
        <v>66</v>
      </c>
      <c r="E310" s="4" t="s">
        <v>170</v>
      </c>
      <c r="F310" s="4" t="s">
        <v>180</v>
      </c>
      <c r="G310" s="4" t="s">
        <v>14</v>
      </c>
      <c r="H310" s="4" t="s">
        <v>16</v>
      </c>
      <c r="I310" s="4" t="s">
        <v>202</v>
      </c>
      <c r="J310" s="4" t="s">
        <v>203</v>
      </c>
      <c r="K310" s="6" t="s">
        <v>459</v>
      </c>
      <c r="L310" s="6"/>
      <c r="M310" s="6" t="s">
        <v>2205</v>
      </c>
      <c r="N310" s="6" t="s">
        <v>1384</v>
      </c>
      <c r="O310" s="21" t="str">
        <f t="shared" si="9"/>
        <v>Esgotamento Sanitário</v>
      </c>
      <c r="P310" s="8"/>
      <c r="Q310" s="6" t="s">
        <v>2055</v>
      </c>
      <c r="R310" s="6" t="s">
        <v>5</v>
      </c>
      <c r="S310" s="6" t="s">
        <v>28</v>
      </c>
      <c r="T310" s="6" t="s">
        <v>1418</v>
      </c>
      <c r="U310" s="6" t="s">
        <v>1418</v>
      </c>
      <c r="V310" s="6" t="s">
        <v>50</v>
      </c>
      <c r="W310" s="4" t="s">
        <v>1418</v>
      </c>
      <c r="X310" s="6" t="s">
        <v>1418</v>
      </c>
      <c r="Y310" s="4" t="s">
        <v>2006</v>
      </c>
      <c r="Z310" s="4" t="s">
        <v>2006</v>
      </c>
      <c r="AA310" s="20" t="str">
        <f t="shared" si="7"/>
        <v>NA</v>
      </c>
      <c r="AB310" s="6" t="s">
        <v>19</v>
      </c>
      <c r="AC310" s="5" t="s">
        <v>2085</v>
      </c>
      <c r="AD310" s="9">
        <v>0</v>
      </c>
      <c r="AE310" s="10">
        <v>0</v>
      </c>
      <c r="AF310" s="10">
        <v>0</v>
      </c>
      <c r="AG310" s="43">
        <v>0</v>
      </c>
      <c r="AH310" s="43">
        <v>0</v>
      </c>
      <c r="AI310" s="11">
        <v>4000000</v>
      </c>
      <c r="AJ310" s="11">
        <v>0</v>
      </c>
      <c r="AK310" s="11">
        <v>0</v>
      </c>
      <c r="AL310" s="6" t="s">
        <v>53</v>
      </c>
      <c r="AM310" s="21" t="s">
        <v>2269</v>
      </c>
      <c r="AN310" s="47">
        <v>0</v>
      </c>
      <c r="AO310" t="s">
        <v>28</v>
      </c>
    </row>
    <row r="311" spans="1:41" x14ac:dyDescent="0.25">
      <c r="A311" s="7">
        <v>3</v>
      </c>
      <c r="B311" s="7">
        <v>1312</v>
      </c>
      <c r="C311" s="4" t="s">
        <v>65</v>
      </c>
      <c r="D311" s="4" t="s">
        <v>66</v>
      </c>
      <c r="E311" s="4" t="s">
        <v>170</v>
      </c>
      <c r="F311" s="4" t="s">
        <v>180</v>
      </c>
      <c r="G311" s="4" t="s">
        <v>14</v>
      </c>
      <c r="H311" s="4" t="s">
        <v>16</v>
      </c>
      <c r="I311" s="4" t="s">
        <v>202</v>
      </c>
      <c r="J311" s="4" t="s">
        <v>203</v>
      </c>
      <c r="K311" s="6" t="s">
        <v>111</v>
      </c>
      <c r="L311" s="6"/>
      <c r="M311" s="6" t="s">
        <v>2205</v>
      </c>
      <c r="N311" s="6" t="s">
        <v>1384</v>
      </c>
      <c r="O311" s="21" t="str">
        <f t="shared" si="9"/>
        <v>Esgotamento Sanitário</v>
      </c>
      <c r="P311" s="8"/>
      <c r="Q311" s="6" t="s">
        <v>2055</v>
      </c>
      <c r="R311" s="6" t="s">
        <v>2358</v>
      </c>
      <c r="S311" s="6" t="s">
        <v>28</v>
      </c>
      <c r="T311" s="6" t="s">
        <v>1418</v>
      </c>
      <c r="U311" s="6" t="s">
        <v>1418</v>
      </c>
      <c r="V311" s="6" t="s">
        <v>50</v>
      </c>
      <c r="W311" s="4" t="s">
        <v>1418</v>
      </c>
      <c r="X311" s="6" t="s">
        <v>1418</v>
      </c>
      <c r="Y311" s="4" t="s">
        <v>2006</v>
      </c>
      <c r="Z311" s="4" t="s">
        <v>2006</v>
      </c>
      <c r="AA311" s="20" t="str">
        <f t="shared" si="7"/>
        <v>NA</v>
      </c>
      <c r="AB311" s="6" t="s">
        <v>19</v>
      </c>
      <c r="AC311" s="5" t="s">
        <v>2085</v>
      </c>
      <c r="AD311" s="9">
        <v>38</v>
      </c>
      <c r="AE311" s="10">
        <v>0</v>
      </c>
      <c r="AF311" s="10">
        <v>0</v>
      </c>
      <c r="AG311" s="43">
        <v>0</v>
      </c>
      <c r="AH311" s="43">
        <v>0</v>
      </c>
      <c r="AI311" s="11">
        <v>6147394.8399999999</v>
      </c>
      <c r="AJ311" s="11">
        <v>0</v>
      </c>
      <c r="AK311" s="11">
        <v>734471.64</v>
      </c>
      <c r="AL311" s="6" t="s">
        <v>53</v>
      </c>
      <c r="AM311" s="21" t="s">
        <v>2269</v>
      </c>
      <c r="AN311" s="47">
        <v>0</v>
      </c>
      <c r="AO311" t="s">
        <v>28</v>
      </c>
    </row>
    <row r="312" spans="1:41" x14ac:dyDescent="0.25">
      <c r="A312" s="7">
        <v>3</v>
      </c>
      <c r="B312" s="7">
        <v>1321</v>
      </c>
      <c r="C312" s="4" t="s">
        <v>65</v>
      </c>
      <c r="D312" s="4" t="s">
        <v>66</v>
      </c>
      <c r="E312" s="4" t="s">
        <v>170</v>
      </c>
      <c r="F312" s="4" t="s">
        <v>180</v>
      </c>
      <c r="G312" s="4" t="s">
        <v>14</v>
      </c>
      <c r="H312" s="4" t="s">
        <v>16</v>
      </c>
      <c r="I312" s="4" t="s">
        <v>72</v>
      </c>
      <c r="J312" s="4" t="s">
        <v>203</v>
      </c>
      <c r="K312" s="6" t="s">
        <v>21</v>
      </c>
      <c r="L312" s="6"/>
      <c r="M312" s="6" t="s">
        <v>2205</v>
      </c>
      <c r="N312" s="6" t="s">
        <v>1384</v>
      </c>
      <c r="O312" s="21" t="str">
        <f t="shared" si="9"/>
        <v>Esgotamento Sanitário</v>
      </c>
      <c r="P312" s="8"/>
      <c r="Q312" s="6" t="s">
        <v>2055</v>
      </c>
      <c r="R312" s="6" t="s">
        <v>1504</v>
      </c>
      <c r="S312" s="6" t="s">
        <v>28</v>
      </c>
      <c r="T312" s="6" t="s">
        <v>1418</v>
      </c>
      <c r="U312" s="6" t="s">
        <v>1418</v>
      </c>
      <c r="V312" s="6" t="s">
        <v>50</v>
      </c>
      <c r="W312" s="4" t="s">
        <v>1418</v>
      </c>
      <c r="X312" s="6" t="s">
        <v>1418</v>
      </c>
      <c r="Y312" s="4" t="s">
        <v>2006</v>
      </c>
      <c r="Z312" s="4" t="s">
        <v>2006</v>
      </c>
      <c r="AA312" s="20" t="str">
        <f t="shared" si="7"/>
        <v>NA</v>
      </c>
      <c r="AB312" s="6" t="s">
        <v>19</v>
      </c>
      <c r="AC312" s="5" t="s">
        <v>2089</v>
      </c>
      <c r="AD312" s="9">
        <v>91</v>
      </c>
      <c r="AE312" s="10">
        <v>0</v>
      </c>
      <c r="AF312" s="10">
        <v>0</v>
      </c>
      <c r="AG312" s="43">
        <v>0</v>
      </c>
      <c r="AH312" s="43">
        <v>0</v>
      </c>
      <c r="AI312" s="11">
        <v>1126846.54</v>
      </c>
      <c r="AJ312" s="11">
        <v>0</v>
      </c>
      <c r="AK312" s="11">
        <v>333856.09000000003</v>
      </c>
      <c r="AL312" s="6" t="s">
        <v>53</v>
      </c>
      <c r="AM312" s="21" t="s">
        <v>2269</v>
      </c>
      <c r="AN312" s="47">
        <v>0</v>
      </c>
      <c r="AO312" t="s">
        <v>28</v>
      </c>
    </row>
    <row r="313" spans="1:41" x14ac:dyDescent="0.25">
      <c r="A313" s="26">
        <v>3</v>
      </c>
      <c r="B313" s="26">
        <v>1357</v>
      </c>
      <c r="C313" s="27" t="s">
        <v>65</v>
      </c>
      <c r="D313" s="27" t="s">
        <v>66</v>
      </c>
      <c r="E313" s="27" t="s">
        <v>170</v>
      </c>
      <c r="F313" s="27" t="s">
        <v>186</v>
      </c>
      <c r="G313" s="27" t="s">
        <v>14</v>
      </c>
      <c r="H313" s="27" t="s">
        <v>16</v>
      </c>
      <c r="I313" s="27" t="s">
        <v>72</v>
      </c>
      <c r="J313" s="27" t="s">
        <v>203</v>
      </c>
      <c r="K313" s="28" t="s">
        <v>460</v>
      </c>
      <c r="L313" s="28"/>
      <c r="M313" s="6" t="s">
        <v>2205</v>
      </c>
      <c r="N313" s="28" t="s">
        <v>1385</v>
      </c>
      <c r="O313" s="28"/>
      <c r="P313" s="29"/>
      <c r="Q313" s="28" t="s">
        <v>2059</v>
      </c>
      <c r="R313" s="28" t="s">
        <v>1501</v>
      </c>
      <c r="S313" s="28" t="s">
        <v>28</v>
      </c>
      <c r="T313" s="28" t="s">
        <v>1418</v>
      </c>
      <c r="U313" s="28" t="s">
        <v>1418</v>
      </c>
      <c r="V313" s="28" t="s">
        <v>50</v>
      </c>
      <c r="W313" s="27" t="s">
        <v>1418</v>
      </c>
      <c r="X313" s="28" t="s">
        <v>1418</v>
      </c>
      <c r="Y313" s="27" t="s">
        <v>2006</v>
      </c>
      <c r="Z313" s="4" t="s">
        <v>2006</v>
      </c>
      <c r="AA313" s="20" t="str">
        <f t="shared" si="7"/>
        <v>NA</v>
      </c>
      <c r="AB313" s="6" t="s">
        <v>19</v>
      </c>
      <c r="AC313" s="30" t="s">
        <v>2089</v>
      </c>
      <c r="AD313" s="31">
        <v>100</v>
      </c>
      <c r="AE313" s="32">
        <v>0</v>
      </c>
      <c r="AF313" s="32">
        <v>0</v>
      </c>
      <c r="AG313" s="43">
        <v>0</v>
      </c>
      <c r="AH313" s="43">
        <v>0</v>
      </c>
      <c r="AI313" s="33">
        <v>0</v>
      </c>
      <c r="AJ313" s="33">
        <v>0</v>
      </c>
      <c r="AK313" s="33">
        <v>0</v>
      </c>
      <c r="AL313" s="28" t="s">
        <v>28</v>
      </c>
      <c r="AM313" s="21" t="s">
        <v>2269</v>
      </c>
      <c r="AN313" s="47">
        <v>0</v>
      </c>
      <c r="AO313" t="s">
        <v>28</v>
      </c>
    </row>
    <row r="314" spans="1:41" x14ac:dyDescent="0.25">
      <c r="A314" s="7">
        <v>2</v>
      </c>
      <c r="B314" s="7">
        <v>1381</v>
      </c>
      <c r="C314" s="4" t="s">
        <v>65</v>
      </c>
      <c r="D314" s="4" t="s">
        <v>66</v>
      </c>
      <c r="E314" s="4" t="s">
        <v>170</v>
      </c>
      <c r="F314" s="4" t="s">
        <v>186</v>
      </c>
      <c r="G314" s="4" t="s">
        <v>14</v>
      </c>
      <c r="H314" s="4" t="s">
        <v>16</v>
      </c>
      <c r="I314" s="4" t="s">
        <v>202</v>
      </c>
      <c r="J314" s="4" t="s">
        <v>203</v>
      </c>
      <c r="K314" s="6" t="s">
        <v>117</v>
      </c>
      <c r="L314" s="6" t="s">
        <v>2208</v>
      </c>
      <c r="M314" s="6" t="s">
        <v>2205</v>
      </c>
      <c r="N314" s="6" t="s">
        <v>1385</v>
      </c>
      <c r="O314" s="21" t="s">
        <v>2503</v>
      </c>
      <c r="P314" s="8"/>
      <c r="Q314" s="6" t="s">
        <v>2054</v>
      </c>
      <c r="R314" s="6" t="s">
        <v>2359</v>
      </c>
      <c r="S314" s="6" t="s">
        <v>53</v>
      </c>
      <c r="T314" s="6" t="s">
        <v>27</v>
      </c>
      <c r="U314" s="6" t="s">
        <v>2066</v>
      </c>
      <c r="V314" s="6" t="s">
        <v>2130</v>
      </c>
      <c r="W314" s="4" t="s">
        <v>2192</v>
      </c>
      <c r="X314" s="6" t="s">
        <v>1418</v>
      </c>
      <c r="Y314" s="4" t="s">
        <v>2006</v>
      </c>
      <c r="Z314" s="4" t="s">
        <v>2006</v>
      </c>
      <c r="AA314" s="20" t="str">
        <f t="shared" si="7"/>
        <v>NA</v>
      </c>
      <c r="AB314" s="6" t="s">
        <v>19</v>
      </c>
      <c r="AC314" s="5" t="s">
        <v>2085</v>
      </c>
      <c r="AD314" s="9">
        <v>39</v>
      </c>
      <c r="AE314" s="10">
        <v>0</v>
      </c>
      <c r="AF314" s="10">
        <v>0</v>
      </c>
      <c r="AG314" s="43">
        <v>0</v>
      </c>
      <c r="AH314" s="43">
        <v>0</v>
      </c>
      <c r="AI314" s="11">
        <v>1406950.05</v>
      </c>
      <c r="AJ314" s="11">
        <v>0</v>
      </c>
      <c r="AK314" s="11">
        <v>226386.57</v>
      </c>
      <c r="AL314" s="6" t="s">
        <v>53</v>
      </c>
      <c r="AM314" s="21" t="s">
        <v>2269</v>
      </c>
      <c r="AN314" s="47">
        <v>978479.94</v>
      </c>
      <c r="AO314" t="s">
        <v>28</v>
      </c>
    </row>
    <row r="315" spans="1:41" x14ac:dyDescent="0.25">
      <c r="A315" s="7">
        <v>2</v>
      </c>
      <c r="B315" s="7">
        <v>1397</v>
      </c>
      <c r="C315" s="4" t="s">
        <v>65</v>
      </c>
      <c r="D315" s="4" t="s">
        <v>66</v>
      </c>
      <c r="E315" s="4" t="s">
        <v>170</v>
      </c>
      <c r="F315" s="4" t="s">
        <v>19</v>
      </c>
      <c r="G315" s="4" t="s">
        <v>14</v>
      </c>
      <c r="H315" s="4" t="s">
        <v>16</v>
      </c>
      <c r="I315" s="4" t="s">
        <v>68</v>
      </c>
      <c r="J315" s="4" t="s">
        <v>203</v>
      </c>
      <c r="K315" s="6" t="s">
        <v>115</v>
      </c>
      <c r="L315" s="6" t="s">
        <v>2208</v>
      </c>
      <c r="M315" s="6" t="s">
        <v>1371</v>
      </c>
      <c r="N315" s="6" t="s">
        <v>1371</v>
      </c>
      <c r="O315" s="21" t="s">
        <v>1371</v>
      </c>
      <c r="P315" s="8"/>
      <c r="Q315" s="6" t="s">
        <v>2054</v>
      </c>
      <c r="R315" s="6" t="s">
        <v>2360</v>
      </c>
      <c r="S315" s="6" t="s">
        <v>53</v>
      </c>
      <c r="T315" s="6" t="s">
        <v>29</v>
      </c>
      <c r="U315" s="6" t="s">
        <v>2066</v>
      </c>
      <c r="V315" s="6" t="s">
        <v>2052</v>
      </c>
      <c r="W315" s="4" t="s">
        <v>2194</v>
      </c>
      <c r="X315" s="6" t="s">
        <v>1418</v>
      </c>
      <c r="Y315" s="4" t="s">
        <v>2006</v>
      </c>
      <c r="Z315" s="4" t="s">
        <v>2006</v>
      </c>
      <c r="AA315" s="20" t="str">
        <f t="shared" si="7"/>
        <v>NA</v>
      </c>
      <c r="AB315" s="6" t="s">
        <v>19</v>
      </c>
      <c r="AC315" s="5" t="s">
        <v>2086</v>
      </c>
      <c r="AD315" s="9">
        <v>90</v>
      </c>
      <c r="AE315" s="10">
        <v>0</v>
      </c>
      <c r="AF315" s="10">
        <v>0</v>
      </c>
      <c r="AG315" s="43">
        <v>0</v>
      </c>
      <c r="AH315" s="43">
        <v>0</v>
      </c>
      <c r="AI315" s="11">
        <v>416181.96</v>
      </c>
      <c r="AJ315" s="11">
        <v>0</v>
      </c>
      <c r="AK315" s="11">
        <v>0</v>
      </c>
      <c r="AL315" s="6" t="s">
        <v>53</v>
      </c>
      <c r="AM315" s="21" t="s">
        <v>2269</v>
      </c>
      <c r="AN315" s="47">
        <v>232720.41</v>
      </c>
      <c r="AO315" t="s">
        <v>28</v>
      </c>
    </row>
    <row r="316" spans="1:41" x14ac:dyDescent="0.25">
      <c r="A316" s="7">
        <v>2</v>
      </c>
      <c r="B316" s="7">
        <v>1501</v>
      </c>
      <c r="C316" s="4" t="s">
        <v>65</v>
      </c>
      <c r="D316" s="4" t="s">
        <v>66</v>
      </c>
      <c r="E316" s="4" t="s">
        <v>170</v>
      </c>
      <c r="F316" s="4" t="s">
        <v>180</v>
      </c>
      <c r="G316" s="4" t="s">
        <v>14</v>
      </c>
      <c r="H316" s="4" t="s">
        <v>16</v>
      </c>
      <c r="I316" s="4" t="s">
        <v>71</v>
      </c>
      <c r="J316" s="4" t="s">
        <v>203</v>
      </c>
      <c r="K316" s="6" t="s">
        <v>18</v>
      </c>
      <c r="L316" s="6"/>
      <c r="M316" s="6" t="s">
        <v>2205</v>
      </c>
      <c r="N316" s="6" t="s">
        <v>1372</v>
      </c>
      <c r="O316" s="21" t="str">
        <f>N316</f>
        <v>Sistema de Abastecimento de Água</v>
      </c>
      <c r="P316" s="8"/>
      <c r="Q316" s="6" t="s">
        <v>2058</v>
      </c>
      <c r="R316" s="6" t="s">
        <v>2361</v>
      </c>
      <c r="S316" s="6" t="s">
        <v>53</v>
      </c>
      <c r="T316" s="6" t="s">
        <v>27</v>
      </c>
      <c r="U316" s="6" t="s">
        <v>2066</v>
      </c>
      <c r="V316" s="6" t="s">
        <v>2184</v>
      </c>
      <c r="W316" s="4" t="s">
        <v>2140</v>
      </c>
      <c r="X316" s="6" t="s">
        <v>1418</v>
      </c>
      <c r="Y316" s="4" t="s">
        <v>2006</v>
      </c>
      <c r="Z316" s="4" t="s">
        <v>2006</v>
      </c>
      <c r="AA316" s="20" t="str">
        <f t="shared" si="7"/>
        <v>NA</v>
      </c>
      <c r="AB316" s="6" t="s">
        <v>19</v>
      </c>
      <c r="AC316" s="5" t="s">
        <v>2091</v>
      </c>
      <c r="AD316" s="9">
        <v>0</v>
      </c>
      <c r="AE316" s="10">
        <v>0</v>
      </c>
      <c r="AF316" s="10">
        <v>0</v>
      </c>
      <c r="AG316" s="43">
        <v>0</v>
      </c>
      <c r="AH316" s="43">
        <v>0</v>
      </c>
      <c r="AI316" s="11">
        <v>4080656.31</v>
      </c>
      <c r="AJ316" s="11">
        <v>0</v>
      </c>
      <c r="AK316" s="11">
        <v>0</v>
      </c>
      <c r="AL316" s="6" t="s">
        <v>53</v>
      </c>
      <c r="AM316" s="21" t="s">
        <v>2269</v>
      </c>
      <c r="AN316" s="47">
        <v>0</v>
      </c>
      <c r="AO316" t="s">
        <v>28</v>
      </c>
    </row>
    <row r="317" spans="1:41" x14ac:dyDescent="0.25">
      <c r="A317" s="7">
        <v>3</v>
      </c>
      <c r="B317" s="7">
        <v>6089</v>
      </c>
      <c r="C317" s="4" t="s">
        <v>65</v>
      </c>
      <c r="D317" s="4" t="s">
        <v>66</v>
      </c>
      <c r="E317" s="4" t="s">
        <v>170</v>
      </c>
      <c r="F317" s="4" t="s">
        <v>186</v>
      </c>
      <c r="G317" s="4" t="s">
        <v>14</v>
      </c>
      <c r="H317" s="4" t="s">
        <v>16</v>
      </c>
      <c r="I317" s="4" t="s">
        <v>68</v>
      </c>
      <c r="J317" s="4" t="s">
        <v>203</v>
      </c>
      <c r="K317" s="6" t="s">
        <v>2138</v>
      </c>
      <c r="L317" s="6"/>
      <c r="M317" s="6" t="s">
        <v>2205</v>
      </c>
      <c r="N317" s="6" t="s">
        <v>1386</v>
      </c>
      <c r="O317" s="21" t="s">
        <v>2505</v>
      </c>
      <c r="P317" s="8"/>
      <c r="Q317" s="21" t="s">
        <v>2055</v>
      </c>
      <c r="R317" s="6" t="s">
        <v>2287</v>
      </c>
      <c r="S317" s="6" t="s">
        <v>28</v>
      </c>
      <c r="T317" s="6" t="s">
        <v>1418</v>
      </c>
      <c r="U317" s="6" t="s">
        <v>1418</v>
      </c>
      <c r="V317" s="6" t="s">
        <v>50</v>
      </c>
      <c r="W317" s="4" t="s">
        <v>1418</v>
      </c>
      <c r="X317" s="6" t="s">
        <v>1418</v>
      </c>
      <c r="Y317" s="4" t="s">
        <v>2006</v>
      </c>
      <c r="Z317" s="4" t="e">
        <v>#N/A</v>
      </c>
      <c r="AA317" s="20" t="e">
        <f t="shared" si="7"/>
        <v>#N/A</v>
      </c>
      <c r="AB317" s="6" t="s">
        <v>19</v>
      </c>
      <c r="AC317" s="5" t="s">
        <v>2086</v>
      </c>
      <c r="AD317" s="9">
        <v>4</v>
      </c>
      <c r="AE317" s="10">
        <v>0</v>
      </c>
      <c r="AF317" s="10">
        <v>0</v>
      </c>
      <c r="AG317" s="43">
        <v>0</v>
      </c>
      <c r="AH317" s="43">
        <v>0</v>
      </c>
      <c r="AI317" s="11">
        <v>240000</v>
      </c>
      <c r="AJ317" s="11">
        <v>0</v>
      </c>
      <c r="AK317" s="11">
        <v>0</v>
      </c>
      <c r="AL317" s="6" t="s">
        <v>53</v>
      </c>
      <c r="AM317" s="21" t="s">
        <v>2269</v>
      </c>
      <c r="AN317" s="47">
        <v>0</v>
      </c>
      <c r="AO317" t="s">
        <v>28</v>
      </c>
    </row>
    <row r="318" spans="1:41" x14ac:dyDescent="0.25">
      <c r="A318" s="7">
        <v>2</v>
      </c>
      <c r="B318" s="7">
        <v>1977</v>
      </c>
      <c r="C318" s="4" t="s">
        <v>65</v>
      </c>
      <c r="D318" s="4" t="s">
        <v>66</v>
      </c>
      <c r="E318" s="4" t="s">
        <v>170</v>
      </c>
      <c r="F318" s="4" t="s">
        <v>180</v>
      </c>
      <c r="G318" s="4" t="s">
        <v>14</v>
      </c>
      <c r="H318" s="4" t="s">
        <v>16</v>
      </c>
      <c r="I318" s="4" t="s">
        <v>67</v>
      </c>
      <c r="J318" s="4" t="s">
        <v>203</v>
      </c>
      <c r="K318" s="6" t="s">
        <v>105</v>
      </c>
      <c r="L318" s="6" t="s">
        <v>2211</v>
      </c>
      <c r="M318" s="6" t="s">
        <v>2205</v>
      </c>
      <c r="N318" s="6" t="s">
        <v>1384</v>
      </c>
      <c r="O318" s="21" t="str">
        <f>N318</f>
        <v>Esgotamento Sanitário</v>
      </c>
      <c r="P318" s="8"/>
      <c r="Q318" s="6" t="s">
        <v>2054</v>
      </c>
      <c r="R318" s="6" t="s">
        <v>1502</v>
      </c>
      <c r="S318" s="6" t="s">
        <v>53</v>
      </c>
      <c r="T318" s="6" t="s">
        <v>27</v>
      </c>
      <c r="U318" s="6" t="s">
        <v>2066</v>
      </c>
      <c r="V318" s="6" t="s">
        <v>2255</v>
      </c>
      <c r="W318" s="4" t="s">
        <v>2193</v>
      </c>
      <c r="X318" s="6" t="s">
        <v>1418</v>
      </c>
      <c r="Y318" s="4" t="s">
        <v>2006</v>
      </c>
      <c r="Z318" s="4" t="s">
        <v>2006</v>
      </c>
      <c r="AA318" s="20" t="str">
        <f t="shared" si="7"/>
        <v>NA</v>
      </c>
      <c r="AB318" s="6" t="s">
        <v>19</v>
      </c>
      <c r="AC318" s="5" t="s">
        <v>2088</v>
      </c>
      <c r="AD318" s="9">
        <v>57</v>
      </c>
      <c r="AE318" s="10">
        <v>0</v>
      </c>
      <c r="AF318" s="10">
        <v>0</v>
      </c>
      <c r="AG318" s="43">
        <v>0</v>
      </c>
      <c r="AH318" s="43">
        <v>0</v>
      </c>
      <c r="AI318" s="11">
        <v>1919063.5</v>
      </c>
      <c r="AJ318" s="11">
        <v>0</v>
      </c>
      <c r="AK318" s="11">
        <v>0</v>
      </c>
      <c r="AL318" s="6" t="s">
        <v>53</v>
      </c>
      <c r="AM318" s="21" t="s">
        <v>2269</v>
      </c>
      <c r="AN318" s="47">
        <v>0</v>
      </c>
      <c r="AO318" t="s">
        <v>28</v>
      </c>
    </row>
    <row r="319" spans="1:41" x14ac:dyDescent="0.25">
      <c r="A319" s="7">
        <v>3</v>
      </c>
      <c r="B319" s="7">
        <v>2562</v>
      </c>
      <c r="C319" s="4" t="s">
        <v>65</v>
      </c>
      <c r="D319" s="4" t="s">
        <v>66</v>
      </c>
      <c r="E319" s="4" t="s">
        <v>170</v>
      </c>
      <c r="F319" s="4" t="s">
        <v>19</v>
      </c>
      <c r="G319" s="4" t="s">
        <v>14</v>
      </c>
      <c r="H319" s="4" t="s">
        <v>16</v>
      </c>
      <c r="I319" s="4" t="s">
        <v>72</v>
      </c>
      <c r="J319" s="4" t="s">
        <v>2100</v>
      </c>
      <c r="K319" s="6" t="s">
        <v>461</v>
      </c>
      <c r="L319" s="6"/>
      <c r="M319" s="6" t="s">
        <v>1374</v>
      </c>
      <c r="N319" s="6" t="s">
        <v>1374</v>
      </c>
      <c r="O319" s="21" t="s">
        <v>1374</v>
      </c>
      <c r="P319" s="8"/>
      <c r="Q319" s="6" t="s">
        <v>2055</v>
      </c>
      <c r="R319" s="6">
        <v>0</v>
      </c>
      <c r="S319" s="6" t="s">
        <v>28</v>
      </c>
      <c r="T319" s="6" t="s">
        <v>1418</v>
      </c>
      <c r="U319" s="6" t="s">
        <v>1418</v>
      </c>
      <c r="V319" s="6" t="s">
        <v>50</v>
      </c>
      <c r="W319" s="4" t="s">
        <v>1418</v>
      </c>
      <c r="X319" s="6" t="s">
        <v>1418</v>
      </c>
      <c r="Y319" s="4" t="s">
        <v>2012</v>
      </c>
      <c r="Z319" s="4" t="s">
        <v>75</v>
      </c>
      <c r="AA319" s="20" t="str">
        <f t="shared" si="7"/>
        <v>10RM</v>
      </c>
      <c r="AB319" s="6">
        <v>2</v>
      </c>
      <c r="AC319" s="5" t="s">
        <v>2089</v>
      </c>
      <c r="AD319" s="9">
        <v>0</v>
      </c>
      <c r="AE319" s="10">
        <v>640000</v>
      </c>
      <c r="AF319" s="10">
        <v>0</v>
      </c>
      <c r="AG319" s="43">
        <v>0</v>
      </c>
      <c r="AH319" s="43">
        <v>0</v>
      </c>
      <c r="AI319" s="11">
        <v>2935.85</v>
      </c>
      <c r="AJ319" s="11">
        <v>0</v>
      </c>
      <c r="AK319" s="11">
        <v>0</v>
      </c>
      <c r="AL319" s="6" t="s">
        <v>53</v>
      </c>
      <c r="AM319" s="21" t="s">
        <v>2269</v>
      </c>
      <c r="AN319" s="47">
        <v>2935.85</v>
      </c>
      <c r="AO319" t="s">
        <v>28</v>
      </c>
    </row>
    <row r="320" spans="1:41" x14ac:dyDescent="0.25">
      <c r="A320" s="7">
        <v>3</v>
      </c>
      <c r="B320" s="7">
        <v>2563</v>
      </c>
      <c r="C320" s="4" t="s">
        <v>65</v>
      </c>
      <c r="D320" s="4" t="s">
        <v>66</v>
      </c>
      <c r="E320" s="4" t="s">
        <v>170</v>
      </c>
      <c r="F320" s="4" t="s">
        <v>19</v>
      </c>
      <c r="G320" s="4" t="s">
        <v>14</v>
      </c>
      <c r="H320" s="4" t="s">
        <v>16</v>
      </c>
      <c r="I320" s="4" t="s">
        <v>70</v>
      </c>
      <c r="J320" s="4" t="s">
        <v>2100</v>
      </c>
      <c r="K320" s="6" t="s">
        <v>462</v>
      </c>
      <c r="L320" s="6"/>
      <c r="M320" s="6" t="s">
        <v>1374</v>
      </c>
      <c r="N320" s="6" t="s">
        <v>1374</v>
      </c>
      <c r="O320" s="21" t="s">
        <v>1374</v>
      </c>
      <c r="P320" s="8"/>
      <c r="Q320" s="6" t="s">
        <v>2055</v>
      </c>
      <c r="R320" s="6">
        <v>0</v>
      </c>
      <c r="S320" s="6" t="s">
        <v>28</v>
      </c>
      <c r="T320" s="6" t="s">
        <v>1418</v>
      </c>
      <c r="U320" s="6" t="s">
        <v>1418</v>
      </c>
      <c r="V320" s="6" t="s">
        <v>50</v>
      </c>
      <c r="W320" s="4" t="s">
        <v>1418</v>
      </c>
      <c r="X320" s="6" t="s">
        <v>1418</v>
      </c>
      <c r="Y320" s="4" t="s">
        <v>2012</v>
      </c>
      <c r="Z320" s="4" t="s">
        <v>75</v>
      </c>
      <c r="AA320" s="20" t="str">
        <f t="shared" si="7"/>
        <v>10RM</v>
      </c>
      <c r="AB320" s="6">
        <v>2</v>
      </c>
      <c r="AC320" s="5" t="s">
        <v>2088</v>
      </c>
      <c r="AD320" s="9">
        <v>0</v>
      </c>
      <c r="AE320" s="10">
        <v>1700000</v>
      </c>
      <c r="AF320" s="10">
        <v>0</v>
      </c>
      <c r="AG320" s="43">
        <v>0</v>
      </c>
      <c r="AH320" s="43">
        <v>0</v>
      </c>
      <c r="AI320" s="11">
        <v>1287061.6299999999</v>
      </c>
      <c r="AJ320" s="11">
        <v>0</v>
      </c>
      <c r="AK320" s="11">
        <v>1175290.2500000002</v>
      </c>
      <c r="AL320" s="6" t="s">
        <v>53</v>
      </c>
      <c r="AM320" s="21" t="s">
        <v>2269</v>
      </c>
      <c r="AN320" s="47">
        <v>0</v>
      </c>
      <c r="AO320" t="s">
        <v>28</v>
      </c>
    </row>
    <row r="321" spans="1:41" x14ac:dyDescent="0.25">
      <c r="A321" s="7">
        <v>3</v>
      </c>
      <c r="B321" s="7">
        <v>2564</v>
      </c>
      <c r="C321" s="4" t="s">
        <v>65</v>
      </c>
      <c r="D321" s="4" t="s">
        <v>66</v>
      </c>
      <c r="E321" s="4" t="s">
        <v>170</v>
      </c>
      <c r="F321" s="4" t="s">
        <v>19</v>
      </c>
      <c r="G321" s="4" t="s">
        <v>14</v>
      </c>
      <c r="H321" s="4" t="s">
        <v>16</v>
      </c>
      <c r="I321" s="4" t="s">
        <v>73</v>
      </c>
      <c r="J321" s="4" t="s">
        <v>2100</v>
      </c>
      <c r="K321" s="6" t="s">
        <v>463</v>
      </c>
      <c r="L321" s="6"/>
      <c r="M321" s="6" t="s">
        <v>1374</v>
      </c>
      <c r="N321" s="6" t="s">
        <v>1374</v>
      </c>
      <c r="O321" s="21" t="s">
        <v>1374</v>
      </c>
      <c r="P321" s="8"/>
      <c r="Q321" s="6" t="s">
        <v>2055</v>
      </c>
      <c r="R321" s="6">
        <v>0</v>
      </c>
      <c r="S321" s="6" t="s">
        <v>28</v>
      </c>
      <c r="T321" s="6" t="s">
        <v>1418</v>
      </c>
      <c r="U321" s="6" t="s">
        <v>1418</v>
      </c>
      <c r="V321" s="6" t="s">
        <v>50</v>
      </c>
      <c r="W321" s="4" t="s">
        <v>1418</v>
      </c>
      <c r="X321" s="6" t="s">
        <v>1418</v>
      </c>
      <c r="Y321" s="4" t="s">
        <v>2012</v>
      </c>
      <c r="Z321" s="4" t="s">
        <v>75</v>
      </c>
      <c r="AA321" s="20" t="str">
        <f t="shared" si="7"/>
        <v>10RM</v>
      </c>
      <c r="AB321" s="6">
        <v>2</v>
      </c>
      <c r="AC321" s="5" t="s">
        <v>2087</v>
      </c>
      <c r="AD321" s="9">
        <v>0</v>
      </c>
      <c r="AE321" s="10">
        <v>40000</v>
      </c>
      <c r="AF321" s="10">
        <v>0</v>
      </c>
      <c r="AG321" s="43">
        <v>0</v>
      </c>
      <c r="AH321" s="43">
        <v>0</v>
      </c>
      <c r="AI321" s="11">
        <v>1422.28</v>
      </c>
      <c r="AJ321" s="11">
        <v>0</v>
      </c>
      <c r="AK321" s="11">
        <v>0</v>
      </c>
      <c r="AL321" s="6" t="s">
        <v>53</v>
      </c>
      <c r="AM321" s="21" t="s">
        <v>2269</v>
      </c>
      <c r="AN321" s="47">
        <v>1422.28</v>
      </c>
      <c r="AO321" t="s">
        <v>28</v>
      </c>
    </row>
    <row r="322" spans="1:41" x14ac:dyDescent="0.25">
      <c r="A322" s="7">
        <v>3</v>
      </c>
      <c r="B322" s="7">
        <v>2565</v>
      </c>
      <c r="C322" s="4" t="s">
        <v>65</v>
      </c>
      <c r="D322" s="4" t="s">
        <v>66</v>
      </c>
      <c r="E322" s="4" t="s">
        <v>170</v>
      </c>
      <c r="F322" s="4" t="s">
        <v>19</v>
      </c>
      <c r="G322" s="4" t="s">
        <v>14</v>
      </c>
      <c r="H322" s="4" t="s">
        <v>16</v>
      </c>
      <c r="I322" s="4" t="s">
        <v>68</v>
      </c>
      <c r="J322" s="4" t="s">
        <v>2100</v>
      </c>
      <c r="K322" s="6" t="s">
        <v>464</v>
      </c>
      <c r="L322" s="6"/>
      <c r="M322" s="6" t="s">
        <v>1374</v>
      </c>
      <c r="N322" s="6" t="s">
        <v>1374</v>
      </c>
      <c r="O322" s="21" t="s">
        <v>1374</v>
      </c>
      <c r="P322" s="8"/>
      <c r="Q322" s="6" t="s">
        <v>2055</v>
      </c>
      <c r="R322" s="6">
        <v>0</v>
      </c>
      <c r="S322" s="6" t="s">
        <v>28</v>
      </c>
      <c r="T322" s="6" t="s">
        <v>1418</v>
      </c>
      <c r="U322" s="6" t="s">
        <v>1418</v>
      </c>
      <c r="V322" s="6" t="s">
        <v>50</v>
      </c>
      <c r="W322" s="4" t="s">
        <v>1418</v>
      </c>
      <c r="X322" s="6" t="s">
        <v>1418</v>
      </c>
      <c r="Y322" s="4" t="s">
        <v>2012</v>
      </c>
      <c r="Z322" s="4" t="s">
        <v>75</v>
      </c>
      <c r="AA322" s="20" t="str">
        <f t="shared" si="7"/>
        <v>10RM</v>
      </c>
      <c r="AB322" s="6">
        <v>2</v>
      </c>
      <c r="AC322" s="5" t="s">
        <v>2086</v>
      </c>
      <c r="AD322" s="9">
        <v>0</v>
      </c>
      <c r="AE322" s="10">
        <v>1900000</v>
      </c>
      <c r="AF322" s="10">
        <v>0</v>
      </c>
      <c r="AG322" s="43">
        <v>0</v>
      </c>
      <c r="AH322" s="43">
        <v>0</v>
      </c>
      <c r="AI322" s="11">
        <v>33423.699999999997</v>
      </c>
      <c r="AJ322" s="11">
        <v>0</v>
      </c>
      <c r="AK322" s="11">
        <v>1631.1599999999999</v>
      </c>
      <c r="AL322" s="6" t="s">
        <v>53</v>
      </c>
      <c r="AM322" s="21" t="s">
        <v>2269</v>
      </c>
      <c r="AN322" s="47">
        <v>8782.0600000000013</v>
      </c>
      <c r="AO322" t="s">
        <v>28</v>
      </c>
    </row>
    <row r="323" spans="1:41" x14ac:dyDescent="0.25">
      <c r="A323" s="7">
        <v>3</v>
      </c>
      <c r="B323" s="7">
        <v>2566</v>
      </c>
      <c r="C323" s="4" t="s">
        <v>65</v>
      </c>
      <c r="D323" s="4" t="s">
        <v>66</v>
      </c>
      <c r="E323" s="4" t="s">
        <v>170</v>
      </c>
      <c r="F323" s="4" t="s">
        <v>19</v>
      </c>
      <c r="G323" s="4" t="s">
        <v>14</v>
      </c>
      <c r="H323" s="4" t="s">
        <v>16</v>
      </c>
      <c r="I323" s="4" t="s">
        <v>71</v>
      </c>
      <c r="J323" s="4" t="s">
        <v>2100</v>
      </c>
      <c r="K323" s="6" t="s">
        <v>465</v>
      </c>
      <c r="L323" s="6"/>
      <c r="M323" s="6" t="s">
        <v>1374</v>
      </c>
      <c r="N323" s="6" t="s">
        <v>1374</v>
      </c>
      <c r="O323" s="21" t="s">
        <v>1374</v>
      </c>
      <c r="P323" s="8"/>
      <c r="Q323" s="6" t="s">
        <v>2055</v>
      </c>
      <c r="R323" s="6">
        <v>0</v>
      </c>
      <c r="S323" s="6" t="s">
        <v>28</v>
      </c>
      <c r="T323" s="6" t="s">
        <v>1418</v>
      </c>
      <c r="U323" s="6" t="s">
        <v>1418</v>
      </c>
      <c r="V323" s="6" t="s">
        <v>50</v>
      </c>
      <c r="W323" s="4" t="s">
        <v>1418</v>
      </c>
      <c r="X323" s="6" t="s">
        <v>1418</v>
      </c>
      <c r="Y323" s="4" t="s">
        <v>2012</v>
      </c>
      <c r="Z323" s="4" t="s">
        <v>75</v>
      </c>
      <c r="AA323" s="20" t="str">
        <f t="shared" si="7"/>
        <v>10RM</v>
      </c>
      <c r="AB323" s="6">
        <v>2</v>
      </c>
      <c r="AC323" s="5" t="s">
        <v>2091</v>
      </c>
      <c r="AD323" s="9">
        <v>0</v>
      </c>
      <c r="AE323" s="10">
        <v>60000</v>
      </c>
      <c r="AF323" s="10">
        <v>0</v>
      </c>
      <c r="AG323" s="43">
        <v>0</v>
      </c>
      <c r="AH323" s="43">
        <v>0</v>
      </c>
      <c r="AI323" s="11">
        <v>45226.22</v>
      </c>
      <c r="AJ323" s="11">
        <v>0</v>
      </c>
      <c r="AK323" s="11">
        <v>0</v>
      </c>
      <c r="AL323" s="6" t="s">
        <v>53</v>
      </c>
      <c r="AM323" s="21" t="s">
        <v>2269</v>
      </c>
      <c r="AN323" s="47">
        <v>13445.15</v>
      </c>
      <c r="AO323" t="s">
        <v>28</v>
      </c>
    </row>
    <row r="324" spans="1:41" x14ac:dyDescent="0.25">
      <c r="A324" s="7">
        <v>3</v>
      </c>
      <c r="B324" s="7">
        <v>2567</v>
      </c>
      <c r="C324" s="4" t="s">
        <v>65</v>
      </c>
      <c r="D324" s="4" t="s">
        <v>66</v>
      </c>
      <c r="E324" s="4" t="s">
        <v>170</v>
      </c>
      <c r="F324" s="4" t="s">
        <v>19</v>
      </c>
      <c r="G324" s="4" t="s">
        <v>14</v>
      </c>
      <c r="H324" s="4" t="s">
        <v>16</v>
      </c>
      <c r="I324" s="4" t="s">
        <v>69</v>
      </c>
      <c r="J324" s="4" t="s">
        <v>2100</v>
      </c>
      <c r="K324" s="6" t="s">
        <v>466</v>
      </c>
      <c r="L324" s="6"/>
      <c r="M324" s="6" t="s">
        <v>1374</v>
      </c>
      <c r="N324" s="6" t="s">
        <v>1374</v>
      </c>
      <c r="O324" s="21" t="s">
        <v>1374</v>
      </c>
      <c r="P324" s="8"/>
      <c r="Q324" s="6" t="s">
        <v>2055</v>
      </c>
      <c r="R324" s="6">
        <v>0</v>
      </c>
      <c r="S324" s="6" t="s">
        <v>28</v>
      </c>
      <c r="T324" s="6" t="s">
        <v>1418</v>
      </c>
      <c r="U324" s="6" t="s">
        <v>1418</v>
      </c>
      <c r="V324" s="6" t="s">
        <v>50</v>
      </c>
      <c r="W324" s="4" t="s">
        <v>1418</v>
      </c>
      <c r="X324" s="6" t="s">
        <v>1418</v>
      </c>
      <c r="Y324" s="4" t="s">
        <v>2012</v>
      </c>
      <c r="Z324" s="4" t="s">
        <v>75</v>
      </c>
      <c r="AA324" s="20" t="str">
        <f t="shared" si="7"/>
        <v>10RM</v>
      </c>
      <c r="AB324" s="6">
        <v>2</v>
      </c>
      <c r="AC324" s="5" t="s">
        <v>2084</v>
      </c>
      <c r="AD324" s="9">
        <v>0</v>
      </c>
      <c r="AE324" s="10">
        <v>40000</v>
      </c>
      <c r="AF324" s="10">
        <v>0</v>
      </c>
      <c r="AG324" s="43">
        <v>0</v>
      </c>
      <c r="AH324" s="43">
        <v>0</v>
      </c>
      <c r="AI324" s="11">
        <v>95491.7</v>
      </c>
      <c r="AJ324" s="11">
        <v>0</v>
      </c>
      <c r="AK324" s="11">
        <v>4631.6000000000004</v>
      </c>
      <c r="AL324" s="6" t="s">
        <v>53</v>
      </c>
      <c r="AM324" s="21" t="s">
        <v>2269</v>
      </c>
      <c r="AN324" s="47">
        <v>3442.18</v>
      </c>
      <c r="AO324" t="s">
        <v>28</v>
      </c>
    </row>
    <row r="325" spans="1:41" x14ac:dyDescent="0.25">
      <c r="A325" s="7">
        <v>3</v>
      </c>
      <c r="B325" s="7">
        <v>2568</v>
      </c>
      <c r="C325" s="4" t="s">
        <v>65</v>
      </c>
      <c r="D325" s="4" t="s">
        <v>66</v>
      </c>
      <c r="E325" s="4" t="s">
        <v>170</v>
      </c>
      <c r="F325" s="4" t="s">
        <v>19</v>
      </c>
      <c r="G325" s="4" t="s">
        <v>14</v>
      </c>
      <c r="H325" s="4" t="s">
        <v>16</v>
      </c>
      <c r="I325" s="4" t="s">
        <v>202</v>
      </c>
      <c r="J325" s="4" t="s">
        <v>2100</v>
      </c>
      <c r="K325" s="6" t="s">
        <v>467</v>
      </c>
      <c r="L325" s="6"/>
      <c r="M325" s="6" t="s">
        <v>1374</v>
      </c>
      <c r="N325" s="6" t="s">
        <v>1374</v>
      </c>
      <c r="O325" s="21" t="s">
        <v>1374</v>
      </c>
      <c r="P325" s="8"/>
      <c r="Q325" s="6" t="s">
        <v>2055</v>
      </c>
      <c r="R325" s="6">
        <v>7644016.71</v>
      </c>
      <c r="S325" s="6" t="s">
        <v>28</v>
      </c>
      <c r="T325" s="6" t="s">
        <v>1418</v>
      </c>
      <c r="U325" s="6" t="s">
        <v>1418</v>
      </c>
      <c r="V325" s="6" t="s">
        <v>50</v>
      </c>
      <c r="W325" s="4" t="s">
        <v>1418</v>
      </c>
      <c r="X325" s="6" t="s">
        <v>1418</v>
      </c>
      <c r="Y325" s="4" t="s">
        <v>2012</v>
      </c>
      <c r="Z325" s="4" t="s">
        <v>75</v>
      </c>
      <c r="AA325" s="20" t="str">
        <f t="shared" si="7"/>
        <v>10RM</v>
      </c>
      <c r="AB325" s="6">
        <v>2</v>
      </c>
      <c r="AC325" s="5" t="s">
        <v>2085</v>
      </c>
      <c r="AD325" s="9">
        <v>0</v>
      </c>
      <c r="AE325" s="10">
        <v>466795.62</v>
      </c>
      <c r="AF325" s="10">
        <v>0</v>
      </c>
      <c r="AG325" s="43">
        <v>0</v>
      </c>
      <c r="AH325" s="43">
        <v>0</v>
      </c>
      <c r="AI325" s="11">
        <v>12334.52</v>
      </c>
      <c r="AJ325" s="11">
        <v>0</v>
      </c>
      <c r="AK325" s="11">
        <v>10000</v>
      </c>
      <c r="AL325" s="6" t="s">
        <v>53</v>
      </c>
      <c r="AM325" s="21" t="s">
        <v>2269</v>
      </c>
      <c r="AN325" s="47">
        <v>2334.52</v>
      </c>
      <c r="AO325" t="s">
        <v>28</v>
      </c>
    </row>
    <row r="326" spans="1:41" x14ac:dyDescent="0.25">
      <c r="A326" s="7">
        <v>3</v>
      </c>
      <c r="B326" s="7">
        <v>2577</v>
      </c>
      <c r="C326" s="4" t="s">
        <v>65</v>
      </c>
      <c r="D326" s="4" t="s">
        <v>66</v>
      </c>
      <c r="E326" s="4" t="s">
        <v>170</v>
      </c>
      <c r="F326" s="4" t="s">
        <v>28</v>
      </c>
      <c r="G326" s="4" t="s">
        <v>14</v>
      </c>
      <c r="H326" s="4" t="s">
        <v>16</v>
      </c>
      <c r="I326" s="4" t="s">
        <v>202</v>
      </c>
      <c r="J326" s="4" t="s">
        <v>2100</v>
      </c>
      <c r="K326" s="6" t="s">
        <v>468</v>
      </c>
      <c r="L326" s="6"/>
      <c r="M326" s="6" t="s">
        <v>1374</v>
      </c>
      <c r="N326" s="6" t="s">
        <v>1374</v>
      </c>
      <c r="O326" s="21" t="s">
        <v>1374</v>
      </c>
      <c r="P326" s="8"/>
      <c r="Q326" s="6" t="s">
        <v>2055</v>
      </c>
      <c r="R326" s="6">
        <v>0</v>
      </c>
      <c r="S326" s="6" t="s">
        <v>28</v>
      </c>
      <c r="T326" s="6" t="s">
        <v>1418</v>
      </c>
      <c r="U326" s="6" t="s">
        <v>1418</v>
      </c>
      <c r="V326" s="6" t="s">
        <v>50</v>
      </c>
      <c r="W326" s="4" t="s">
        <v>1418</v>
      </c>
      <c r="X326" s="6" t="s">
        <v>1418</v>
      </c>
      <c r="Y326" s="4" t="s">
        <v>2006</v>
      </c>
      <c r="Z326" s="4" t="s">
        <v>2006</v>
      </c>
      <c r="AA326" s="20" t="str">
        <f t="shared" si="7"/>
        <v>NA</v>
      </c>
      <c r="AB326" s="6" t="s">
        <v>19</v>
      </c>
      <c r="AC326" s="5" t="s">
        <v>2085</v>
      </c>
      <c r="AD326" s="9">
        <v>0</v>
      </c>
      <c r="AE326" s="10">
        <v>0</v>
      </c>
      <c r="AF326" s="10">
        <v>0</v>
      </c>
      <c r="AG326" s="43">
        <v>0</v>
      </c>
      <c r="AH326" s="43">
        <v>0</v>
      </c>
      <c r="AI326" s="11">
        <v>10158.780000000001</v>
      </c>
      <c r="AJ326" s="11">
        <v>0</v>
      </c>
      <c r="AK326" s="11">
        <v>4099.68</v>
      </c>
      <c r="AL326" s="6" t="s">
        <v>53</v>
      </c>
      <c r="AM326" s="21" t="s">
        <v>2269</v>
      </c>
      <c r="AN326" s="47">
        <v>0</v>
      </c>
      <c r="AO326" t="s">
        <v>28</v>
      </c>
    </row>
    <row r="327" spans="1:41" x14ac:dyDescent="0.25">
      <c r="A327" s="7">
        <v>3</v>
      </c>
      <c r="B327" s="7">
        <v>2579</v>
      </c>
      <c r="C327" s="4" t="s">
        <v>65</v>
      </c>
      <c r="D327" s="4" t="s">
        <v>66</v>
      </c>
      <c r="E327" s="4" t="s">
        <v>170</v>
      </c>
      <c r="F327" s="4" t="s">
        <v>28</v>
      </c>
      <c r="G327" s="4" t="s">
        <v>14</v>
      </c>
      <c r="H327" s="4" t="s">
        <v>16</v>
      </c>
      <c r="I327" s="4" t="s">
        <v>70</v>
      </c>
      <c r="J327" s="4" t="s">
        <v>2100</v>
      </c>
      <c r="K327" s="6" t="s">
        <v>469</v>
      </c>
      <c r="L327" s="6"/>
      <c r="M327" s="6" t="s">
        <v>1374</v>
      </c>
      <c r="N327" s="6" t="s">
        <v>1374</v>
      </c>
      <c r="O327" s="21" t="s">
        <v>1374</v>
      </c>
      <c r="P327" s="8"/>
      <c r="Q327" s="6" t="s">
        <v>2055</v>
      </c>
      <c r="R327" s="6">
        <v>0</v>
      </c>
      <c r="S327" s="6" t="s">
        <v>28</v>
      </c>
      <c r="T327" s="6" t="s">
        <v>1418</v>
      </c>
      <c r="U327" s="6" t="s">
        <v>1418</v>
      </c>
      <c r="V327" s="6" t="s">
        <v>50</v>
      </c>
      <c r="W327" s="4" t="s">
        <v>1418</v>
      </c>
      <c r="X327" s="6" t="s">
        <v>1418</v>
      </c>
      <c r="Y327" s="4" t="s">
        <v>2006</v>
      </c>
      <c r="Z327" s="4" t="s">
        <v>2006</v>
      </c>
      <c r="AA327" s="20" t="str">
        <f t="shared" si="7"/>
        <v>NA</v>
      </c>
      <c r="AB327" s="6" t="s">
        <v>19</v>
      </c>
      <c r="AC327" s="5" t="s">
        <v>2088</v>
      </c>
      <c r="AD327" s="9">
        <v>0</v>
      </c>
      <c r="AE327" s="10">
        <v>0</v>
      </c>
      <c r="AF327" s="10">
        <v>0</v>
      </c>
      <c r="AG327" s="43">
        <v>0</v>
      </c>
      <c r="AH327" s="43">
        <v>0</v>
      </c>
      <c r="AI327" s="11">
        <v>10985.05</v>
      </c>
      <c r="AJ327" s="11">
        <v>0</v>
      </c>
      <c r="AK327" s="11">
        <v>0</v>
      </c>
      <c r="AL327" s="6" t="s">
        <v>53</v>
      </c>
      <c r="AM327" s="21" t="s">
        <v>2269</v>
      </c>
      <c r="AN327" s="47">
        <v>0</v>
      </c>
      <c r="AO327" t="s">
        <v>28</v>
      </c>
    </row>
    <row r="328" spans="1:41" x14ac:dyDescent="0.25">
      <c r="A328" s="7">
        <v>3</v>
      </c>
      <c r="B328" s="7">
        <v>2582</v>
      </c>
      <c r="C328" s="4" t="s">
        <v>65</v>
      </c>
      <c r="D328" s="4" t="s">
        <v>66</v>
      </c>
      <c r="E328" s="4" t="s">
        <v>170</v>
      </c>
      <c r="F328" s="4" t="s">
        <v>28</v>
      </c>
      <c r="G328" s="4" t="s">
        <v>14</v>
      </c>
      <c r="H328" s="4" t="s">
        <v>16</v>
      </c>
      <c r="I328" s="4" t="s">
        <v>68</v>
      </c>
      <c r="J328" s="4" t="s">
        <v>2100</v>
      </c>
      <c r="K328" s="6" t="s">
        <v>116</v>
      </c>
      <c r="L328" s="6"/>
      <c r="M328" s="6" t="s">
        <v>1374</v>
      </c>
      <c r="N328" s="6" t="s">
        <v>1374</v>
      </c>
      <c r="O328" s="21" t="s">
        <v>1374</v>
      </c>
      <c r="P328" s="8"/>
      <c r="Q328" s="6" t="s">
        <v>2055</v>
      </c>
      <c r="R328" s="6">
        <v>0</v>
      </c>
      <c r="S328" s="6" t="s">
        <v>28</v>
      </c>
      <c r="T328" s="6" t="s">
        <v>1418</v>
      </c>
      <c r="U328" s="6" t="s">
        <v>1418</v>
      </c>
      <c r="V328" s="6" t="s">
        <v>50</v>
      </c>
      <c r="W328" s="4" t="s">
        <v>1418</v>
      </c>
      <c r="X328" s="6" t="s">
        <v>1418</v>
      </c>
      <c r="Y328" s="4" t="s">
        <v>2006</v>
      </c>
      <c r="Z328" s="4" t="s">
        <v>2006</v>
      </c>
      <c r="AA328" s="20" t="s">
        <v>2013</v>
      </c>
      <c r="AB328" s="6" t="s">
        <v>19</v>
      </c>
      <c r="AC328" s="5" t="s">
        <v>2086</v>
      </c>
      <c r="AD328" s="9">
        <v>0</v>
      </c>
      <c r="AE328" s="10">
        <v>0</v>
      </c>
      <c r="AF328" s="10">
        <v>0</v>
      </c>
      <c r="AG328" s="43">
        <v>268690.25</v>
      </c>
      <c r="AH328" s="43">
        <v>3953.15</v>
      </c>
      <c r="AI328" s="11">
        <v>1022433.58</v>
      </c>
      <c r="AJ328" s="11">
        <v>0</v>
      </c>
      <c r="AK328" s="11">
        <v>522623.45</v>
      </c>
      <c r="AL328" s="6" t="s">
        <v>53</v>
      </c>
      <c r="AM328" s="21" t="s">
        <v>2269</v>
      </c>
      <c r="AN328" s="47">
        <v>9631.3799999999974</v>
      </c>
      <c r="AO328" t="s">
        <v>53</v>
      </c>
    </row>
    <row r="329" spans="1:41" x14ac:dyDescent="0.25">
      <c r="A329" s="7">
        <v>3</v>
      </c>
      <c r="B329" s="7">
        <v>2583</v>
      </c>
      <c r="C329" s="4" t="s">
        <v>65</v>
      </c>
      <c r="D329" s="4" t="s">
        <v>66</v>
      </c>
      <c r="E329" s="4" t="s">
        <v>170</v>
      </c>
      <c r="F329" s="4" t="s">
        <v>28</v>
      </c>
      <c r="G329" s="4" t="s">
        <v>14</v>
      </c>
      <c r="H329" s="4" t="s">
        <v>16</v>
      </c>
      <c r="I329" s="4" t="s">
        <v>69</v>
      </c>
      <c r="J329" s="4" t="s">
        <v>2100</v>
      </c>
      <c r="K329" s="6" t="s">
        <v>470</v>
      </c>
      <c r="L329" s="6"/>
      <c r="M329" s="6" t="s">
        <v>1374</v>
      </c>
      <c r="N329" s="6" t="s">
        <v>1374</v>
      </c>
      <c r="O329" s="21" t="s">
        <v>1374</v>
      </c>
      <c r="P329" s="8"/>
      <c r="Q329" s="6" t="s">
        <v>2055</v>
      </c>
      <c r="R329" s="6">
        <v>0</v>
      </c>
      <c r="S329" s="6" t="s">
        <v>28</v>
      </c>
      <c r="T329" s="6" t="s">
        <v>1418</v>
      </c>
      <c r="U329" s="6" t="s">
        <v>1418</v>
      </c>
      <c r="V329" s="6" t="s">
        <v>50</v>
      </c>
      <c r="W329" s="4" t="s">
        <v>1418</v>
      </c>
      <c r="X329" s="6" t="s">
        <v>1418</v>
      </c>
      <c r="Y329" s="4" t="s">
        <v>2006</v>
      </c>
      <c r="Z329" s="4" t="s">
        <v>2006</v>
      </c>
      <c r="AA329" s="20" t="str">
        <f t="shared" si="7"/>
        <v>NA</v>
      </c>
      <c r="AB329" s="6" t="s">
        <v>19</v>
      </c>
      <c r="AC329" s="5" t="s">
        <v>2084</v>
      </c>
      <c r="AD329" s="9">
        <v>0</v>
      </c>
      <c r="AE329" s="10">
        <v>0</v>
      </c>
      <c r="AF329" s="10">
        <v>0</v>
      </c>
      <c r="AG329" s="43">
        <v>0</v>
      </c>
      <c r="AH329" s="43">
        <v>0</v>
      </c>
      <c r="AI329" s="11">
        <v>8309.9599999999991</v>
      </c>
      <c r="AJ329" s="11">
        <v>0</v>
      </c>
      <c r="AK329" s="11">
        <v>0</v>
      </c>
      <c r="AL329" s="6" t="s">
        <v>53</v>
      </c>
      <c r="AM329" s="21" t="s">
        <v>2269</v>
      </c>
      <c r="AN329" s="47">
        <v>0</v>
      </c>
      <c r="AO329" t="s">
        <v>28</v>
      </c>
    </row>
    <row r="330" spans="1:41" x14ac:dyDescent="0.25">
      <c r="A330" s="7">
        <v>3</v>
      </c>
      <c r="B330" s="7">
        <v>2585</v>
      </c>
      <c r="C330" s="4" t="s">
        <v>65</v>
      </c>
      <c r="D330" s="4" t="s">
        <v>66</v>
      </c>
      <c r="E330" s="4" t="s">
        <v>170</v>
      </c>
      <c r="F330" s="4" t="s">
        <v>28</v>
      </c>
      <c r="G330" s="4" t="s">
        <v>14</v>
      </c>
      <c r="H330" s="4" t="s">
        <v>16</v>
      </c>
      <c r="I330" s="4" t="s">
        <v>14</v>
      </c>
      <c r="J330" s="4" t="s">
        <v>2100</v>
      </c>
      <c r="K330" s="6" t="s">
        <v>471</v>
      </c>
      <c r="L330" s="6"/>
      <c r="M330" s="6" t="s">
        <v>1374</v>
      </c>
      <c r="N330" s="6" t="s">
        <v>1374</v>
      </c>
      <c r="O330" s="21" t="s">
        <v>1374</v>
      </c>
      <c r="P330" s="8"/>
      <c r="Q330" s="6" t="s">
        <v>2055</v>
      </c>
      <c r="R330" s="6">
        <v>0</v>
      </c>
      <c r="S330" s="6" t="s">
        <v>28</v>
      </c>
      <c r="T330" s="6" t="s">
        <v>1418</v>
      </c>
      <c r="U330" s="6" t="s">
        <v>1418</v>
      </c>
      <c r="V330" s="6" t="s">
        <v>50</v>
      </c>
      <c r="W330" s="4" t="s">
        <v>1418</v>
      </c>
      <c r="X330" s="6" t="s">
        <v>1418</v>
      </c>
      <c r="Y330" s="4" t="s">
        <v>2013</v>
      </c>
      <c r="Z330" s="4" t="s">
        <v>77</v>
      </c>
      <c r="AA330" s="20" t="str">
        <f t="shared" si="7"/>
        <v>10ZW</v>
      </c>
      <c r="AB330" s="6">
        <v>2</v>
      </c>
      <c r="AC330" s="5" t="s">
        <v>2006</v>
      </c>
      <c r="AD330" s="9">
        <v>0</v>
      </c>
      <c r="AE330" s="10">
        <v>469052</v>
      </c>
      <c r="AF330" s="10">
        <v>58651</v>
      </c>
      <c r="AG330" s="43">
        <v>0</v>
      </c>
      <c r="AH330" s="43">
        <v>0</v>
      </c>
      <c r="AI330" s="11">
        <v>211815.95</v>
      </c>
      <c r="AJ330" s="11">
        <v>0</v>
      </c>
      <c r="AK330" s="11">
        <v>5046.58</v>
      </c>
      <c r="AL330" s="6" t="s">
        <v>53</v>
      </c>
      <c r="AM330" s="21" t="s">
        <v>2269</v>
      </c>
      <c r="AN330" s="47">
        <v>206769.37000000002</v>
      </c>
      <c r="AO330" t="s">
        <v>53</v>
      </c>
    </row>
    <row r="331" spans="1:41" x14ac:dyDescent="0.25">
      <c r="A331" s="7">
        <v>2</v>
      </c>
      <c r="B331" s="7">
        <v>2818</v>
      </c>
      <c r="C331" s="4" t="s">
        <v>65</v>
      </c>
      <c r="D331" s="4" t="s">
        <v>66</v>
      </c>
      <c r="E331" s="4" t="s">
        <v>170</v>
      </c>
      <c r="F331" s="4" t="s">
        <v>180</v>
      </c>
      <c r="G331" s="4" t="s">
        <v>6</v>
      </c>
      <c r="H331" s="4" t="s">
        <v>8</v>
      </c>
      <c r="I331" s="4" t="s">
        <v>73</v>
      </c>
      <c r="J331" s="4" t="s">
        <v>203</v>
      </c>
      <c r="K331" s="6" t="s">
        <v>472</v>
      </c>
      <c r="L331" s="6"/>
      <c r="M331" s="6" t="s">
        <v>2205</v>
      </c>
      <c r="N331" s="6" t="s">
        <v>1384</v>
      </c>
      <c r="O331" s="21" t="str">
        <f>N331</f>
        <v>Esgotamento Sanitário</v>
      </c>
      <c r="P331" s="8"/>
      <c r="Q331" s="6" t="s">
        <v>2056</v>
      </c>
      <c r="R331" s="6" t="s">
        <v>135</v>
      </c>
      <c r="S331" s="6" t="s">
        <v>53</v>
      </c>
      <c r="T331" s="6" t="s">
        <v>136</v>
      </c>
      <c r="U331" s="6" t="s">
        <v>2066</v>
      </c>
      <c r="V331" s="6" t="s">
        <v>2051</v>
      </c>
      <c r="W331" s="4" t="s">
        <v>1993</v>
      </c>
      <c r="X331" s="6" t="s">
        <v>2042</v>
      </c>
      <c r="Y331" s="4" t="s">
        <v>2006</v>
      </c>
      <c r="Z331" s="4" t="s">
        <v>2006</v>
      </c>
      <c r="AA331" s="20" t="str">
        <f t="shared" si="7"/>
        <v>NA</v>
      </c>
      <c r="AB331" s="6" t="s">
        <v>19</v>
      </c>
      <c r="AC331" s="5" t="s">
        <v>2087</v>
      </c>
      <c r="AD331" s="9">
        <v>0</v>
      </c>
      <c r="AE331" s="10">
        <v>0</v>
      </c>
      <c r="AF331" s="10">
        <v>0</v>
      </c>
      <c r="AG331" s="43">
        <v>0</v>
      </c>
      <c r="AH331" s="43">
        <v>0</v>
      </c>
      <c r="AI331" s="11">
        <v>192335.29</v>
      </c>
      <c r="AJ331" s="11">
        <v>0</v>
      </c>
      <c r="AK331" s="11">
        <v>0</v>
      </c>
      <c r="AL331" s="6" t="s">
        <v>53</v>
      </c>
      <c r="AM331" s="21" t="s">
        <v>2269</v>
      </c>
      <c r="AN331" s="47">
        <v>0</v>
      </c>
      <c r="AO331" t="s">
        <v>28</v>
      </c>
    </row>
    <row r="332" spans="1:41" x14ac:dyDescent="0.25">
      <c r="A332" s="7">
        <v>3</v>
      </c>
      <c r="B332" s="7">
        <v>3155</v>
      </c>
      <c r="C332" s="4" t="s">
        <v>65</v>
      </c>
      <c r="D332" s="4" t="s">
        <v>66</v>
      </c>
      <c r="E332" s="4" t="s">
        <v>170</v>
      </c>
      <c r="F332" s="4" t="s">
        <v>28</v>
      </c>
      <c r="G332" s="4" t="s">
        <v>14</v>
      </c>
      <c r="H332" s="4" t="s">
        <v>16</v>
      </c>
      <c r="I332" s="4" t="s">
        <v>73</v>
      </c>
      <c r="J332" s="4" t="s">
        <v>2100</v>
      </c>
      <c r="K332" s="6" t="s">
        <v>473</v>
      </c>
      <c r="L332" s="6"/>
      <c r="M332" s="6" t="s">
        <v>1374</v>
      </c>
      <c r="N332" s="6" t="s">
        <v>1374</v>
      </c>
      <c r="O332" s="21" t="s">
        <v>1374</v>
      </c>
      <c r="P332" s="8"/>
      <c r="Q332" s="6" t="s">
        <v>2055</v>
      </c>
      <c r="R332" s="6">
        <v>0</v>
      </c>
      <c r="S332" s="6" t="s">
        <v>28</v>
      </c>
      <c r="T332" s="6" t="s">
        <v>1418</v>
      </c>
      <c r="U332" s="6" t="s">
        <v>1418</v>
      </c>
      <c r="V332" s="6" t="s">
        <v>50</v>
      </c>
      <c r="W332" s="4" t="s">
        <v>1418</v>
      </c>
      <c r="X332" s="6" t="s">
        <v>1418</v>
      </c>
      <c r="Y332" s="4" t="s">
        <v>2006</v>
      </c>
      <c r="Z332" s="4" t="s">
        <v>2006</v>
      </c>
      <c r="AA332" s="20" t="str">
        <f t="shared" si="7"/>
        <v>NA</v>
      </c>
      <c r="AB332" s="6" t="s">
        <v>19</v>
      </c>
      <c r="AC332" s="5" t="s">
        <v>2087</v>
      </c>
      <c r="AD332" s="9">
        <v>0</v>
      </c>
      <c r="AE332" s="10">
        <v>0</v>
      </c>
      <c r="AF332" s="10">
        <v>0</v>
      </c>
      <c r="AG332" s="43">
        <v>0</v>
      </c>
      <c r="AH332" s="43">
        <v>0</v>
      </c>
      <c r="AI332" s="11">
        <v>4640.28</v>
      </c>
      <c r="AJ332" s="11">
        <v>0</v>
      </c>
      <c r="AK332" s="11">
        <v>0</v>
      </c>
      <c r="AL332" s="6" t="s">
        <v>53</v>
      </c>
      <c r="AM332" s="21" t="s">
        <v>2269</v>
      </c>
      <c r="AN332" s="47">
        <v>4640.28</v>
      </c>
      <c r="AO332" t="s">
        <v>28</v>
      </c>
    </row>
    <row r="333" spans="1:41" x14ac:dyDescent="0.25">
      <c r="A333" s="7">
        <v>3</v>
      </c>
      <c r="B333" s="7">
        <v>3308</v>
      </c>
      <c r="C333" s="4" t="s">
        <v>65</v>
      </c>
      <c r="D333" s="4" t="s">
        <v>66</v>
      </c>
      <c r="E333" s="4" t="s">
        <v>170</v>
      </c>
      <c r="F333" s="4" t="s">
        <v>186</v>
      </c>
      <c r="G333" s="4" t="s">
        <v>14</v>
      </c>
      <c r="H333" s="4" t="s">
        <v>16</v>
      </c>
      <c r="I333" s="4" t="s">
        <v>68</v>
      </c>
      <c r="J333" s="4" t="s">
        <v>203</v>
      </c>
      <c r="K333" s="6" t="s">
        <v>474</v>
      </c>
      <c r="L333" s="6"/>
      <c r="M333" s="6" t="s">
        <v>2205</v>
      </c>
      <c r="N333" s="6" t="s">
        <v>1386</v>
      </c>
      <c r="O333" s="21" t="s">
        <v>2505</v>
      </c>
      <c r="P333" s="8"/>
      <c r="Q333" s="21" t="s">
        <v>2059</v>
      </c>
      <c r="R333" s="6" t="s">
        <v>30</v>
      </c>
      <c r="S333" s="6" t="s">
        <v>28</v>
      </c>
      <c r="T333" s="6" t="s">
        <v>1418</v>
      </c>
      <c r="U333" s="6" t="s">
        <v>1418</v>
      </c>
      <c r="V333" s="6" t="s">
        <v>50</v>
      </c>
      <c r="W333" s="4" t="s">
        <v>1418</v>
      </c>
      <c r="X333" s="6" t="s">
        <v>1418</v>
      </c>
      <c r="Y333" s="4" t="s">
        <v>2006</v>
      </c>
      <c r="Z333" s="4" t="s">
        <v>2006</v>
      </c>
      <c r="AA333" s="20" t="str">
        <f t="shared" si="7"/>
        <v>NA</v>
      </c>
      <c r="AB333" s="6" t="s">
        <v>19</v>
      </c>
      <c r="AC333" s="5" t="s">
        <v>2086</v>
      </c>
      <c r="AD333" s="9">
        <v>92</v>
      </c>
      <c r="AE333" s="10">
        <v>0</v>
      </c>
      <c r="AF333" s="10">
        <v>0</v>
      </c>
      <c r="AG333" s="43">
        <v>0</v>
      </c>
      <c r="AH333" s="43">
        <v>0</v>
      </c>
      <c r="AI333" s="11">
        <v>286045.86</v>
      </c>
      <c r="AJ333" s="11">
        <v>0</v>
      </c>
      <c r="AK333" s="11">
        <v>285495.7</v>
      </c>
      <c r="AL333" s="6" t="s">
        <v>53</v>
      </c>
      <c r="AM333" s="21" t="s">
        <v>2269</v>
      </c>
      <c r="AN333" s="47">
        <v>0</v>
      </c>
      <c r="AO333" t="s">
        <v>28</v>
      </c>
    </row>
    <row r="334" spans="1:41" x14ac:dyDescent="0.25">
      <c r="A334" s="7">
        <v>3</v>
      </c>
      <c r="B334" s="7">
        <v>3309</v>
      </c>
      <c r="C334" s="4" t="s">
        <v>65</v>
      </c>
      <c r="D334" s="4" t="s">
        <v>66</v>
      </c>
      <c r="E334" s="4" t="s">
        <v>170</v>
      </c>
      <c r="F334" s="4" t="s">
        <v>186</v>
      </c>
      <c r="G334" s="4" t="s">
        <v>14</v>
      </c>
      <c r="H334" s="4" t="s">
        <v>16</v>
      </c>
      <c r="I334" s="4" t="s">
        <v>68</v>
      </c>
      <c r="J334" s="4" t="s">
        <v>203</v>
      </c>
      <c r="K334" s="6" t="s">
        <v>475</v>
      </c>
      <c r="L334" s="6"/>
      <c r="M334" s="6" t="s">
        <v>2205</v>
      </c>
      <c r="N334" s="6" t="s">
        <v>1386</v>
      </c>
      <c r="O334" s="21" t="s">
        <v>2505</v>
      </c>
      <c r="P334" s="8"/>
      <c r="Q334" s="6" t="s">
        <v>2055</v>
      </c>
      <c r="R334" s="6" t="s">
        <v>2362</v>
      </c>
      <c r="S334" s="6" t="s">
        <v>28</v>
      </c>
      <c r="T334" s="6" t="s">
        <v>1418</v>
      </c>
      <c r="U334" s="6" t="s">
        <v>1418</v>
      </c>
      <c r="V334" s="6" t="s">
        <v>50</v>
      </c>
      <c r="W334" s="4" t="s">
        <v>1418</v>
      </c>
      <c r="X334" s="6" t="s">
        <v>1418</v>
      </c>
      <c r="Y334" s="4" t="s">
        <v>2006</v>
      </c>
      <c r="Z334" s="4" t="s">
        <v>2006</v>
      </c>
      <c r="AA334" s="20" t="str">
        <f t="shared" si="7"/>
        <v>NA</v>
      </c>
      <c r="AB334" s="6" t="s">
        <v>19</v>
      </c>
      <c r="AC334" s="5" t="s">
        <v>2086</v>
      </c>
      <c r="AD334" s="9">
        <v>89</v>
      </c>
      <c r="AE334" s="10">
        <v>0</v>
      </c>
      <c r="AF334" s="10">
        <v>0</v>
      </c>
      <c r="AG334" s="43">
        <v>0</v>
      </c>
      <c r="AH334" s="43">
        <v>0</v>
      </c>
      <c r="AI334" s="11">
        <v>248449.2</v>
      </c>
      <c r="AJ334" s="11">
        <v>20774.740000000002</v>
      </c>
      <c r="AK334" s="11">
        <v>227674.46000000002</v>
      </c>
      <c r="AL334" s="6" t="s">
        <v>53</v>
      </c>
      <c r="AM334" s="21" t="s">
        <v>2269</v>
      </c>
      <c r="AN334" s="47">
        <v>0</v>
      </c>
      <c r="AO334" t="s">
        <v>28</v>
      </c>
    </row>
    <row r="335" spans="1:41" x14ac:dyDescent="0.25">
      <c r="A335" s="7">
        <v>3</v>
      </c>
      <c r="B335" s="7">
        <v>3340</v>
      </c>
      <c r="C335" s="4" t="s">
        <v>65</v>
      </c>
      <c r="D335" s="4" t="s">
        <v>66</v>
      </c>
      <c r="E335" s="4" t="s">
        <v>170</v>
      </c>
      <c r="F335" s="4" t="s">
        <v>186</v>
      </c>
      <c r="G335" s="4" t="s">
        <v>14</v>
      </c>
      <c r="H335" s="4" t="s">
        <v>16</v>
      </c>
      <c r="I335" s="4" t="s">
        <v>72</v>
      </c>
      <c r="J335" s="4" t="s">
        <v>203</v>
      </c>
      <c r="K335" s="6" t="s">
        <v>118</v>
      </c>
      <c r="L335" s="6"/>
      <c r="M335" s="6" t="s">
        <v>2205</v>
      </c>
      <c r="N335" s="6" t="s">
        <v>1386</v>
      </c>
      <c r="O335" s="21" t="s">
        <v>2505</v>
      </c>
      <c r="P335" s="8"/>
      <c r="Q335" s="6" t="s">
        <v>2056</v>
      </c>
      <c r="R335" s="6" t="s">
        <v>2288</v>
      </c>
      <c r="S335" s="6" t="s">
        <v>28</v>
      </c>
      <c r="T335" s="6" t="s">
        <v>1418</v>
      </c>
      <c r="U335" s="6" t="s">
        <v>1418</v>
      </c>
      <c r="V335" s="6" t="s">
        <v>50</v>
      </c>
      <c r="W335" s="4" t="s">
        <v>1418</v>
      </c>
      <c r="X335" s="6" t="s">
        <v>1418</v>
      </c>
      <c r="Y335" s="4" t="s">
        <v>2006</v>
      </c>
      <c r="Z335" s="4" t="s">
        <v>2006</v>
      </c>
      <c r="AA335" s="20" t="str">
        <f t="shared" si="7"/>
        <v>NA</v>
      </c>
      <c r="AB335" s="6" t="s">
        <v>19</v>
      </c>
      <c r="AC335" s="5" t="s">
        <v>2089</v>
      </c>
      <c r="AD335" s="9">
        <v>0</v>
      </c>
      <c r="AE335" s="10">
        <v>0</v>
      </c>
      <c r="AF335" s="10">
        <v>0</v>
      </c>
      <c r="AG335" s="43">
        <v>0</v>
      </c>
      <c r="AH335" s="43">
        <v>0</v>
      </c>
      <c r="AI335" s="11">
        <v>325000</v>
      </c>
      <c r="AJ335" s="11">
        <v>0</v>
      </c>
      <c r="AK335" s="11">
        <v>0</v>
      </c>
      <c r="AL335" s="6" t="s">
        <v>53</v>
      </c>
      <c r="AM335" s="21" t="s">
        <v>2269</v>
      </c>
      <c r="AN335" s="47">
        <v>325000</v>
      </c>
      <c r="AO335" t="s">
        <v>28</v>
      </c>
    </row>
    <row r="336" spans="1:41" x14ac:dyDescent="0.25">
      <c r="A336" s="7">
        <v>3</v>
      </c>
      <c r="B336" s="7">
        <v>3341</v>
      </c>
      <c r="C336" s="4" t="s">
        <v>65</v>
      </c>
      <c r="D336" s="4" t="s">
        <v>66</v>
      </c>
      <c r="E336" s="4" t="s">
        <v>170</v>
      </c>
      <c r="F336" s="4" t="s">
        <v>186</v>
      </c>
      <c r="G336" s="4" t="s">
        <v>14</v>
      </c>
      <c r="H336" s="4" t="s">
        <v>16</v>
      </c>
      <c r="I336" s="4" t="s">
        <v>72</v>
      </c>
      <c r="J336" s="4" t="s">
        <v>203</v>
      </c>
      <c r="K336" s="6" t="s">
        <v>119</v>
      </c>
      <c r="L336" s="6"/>
      <c r="M336" s="6" t="s">
        <v>2205</v>
      </c>
      <c r="N336" s="6" t="s">
        <v>1386</v>
      </c>
      <c r="O336" s="21" t="s">
        <v>2505</v>
      </c>
      <c r="P336" s="8"/>
      <c r="Q336" s="6" t="s">
        <v>2055</v>
      </c>
      <c r="R336" s="6" t="s">
        <v>1505</v>
      </c>
      <c r="S336" s="6" t="s">
        <v>28</v>
      </c>
      <c r="T336" s="6" t="s">
        <v>1418</v>
      </c>
      <c r="U336" s="6" t="s">
        <v>1418</v>
      </c>
      <c r="V336" s="6" t="s">
        <v>50</v>
      </c>
      <c r="W336" s="4" t="s">
        <v>1418</v>
      </c>
      <c r="X336" s="6" t="s">
        <v>1418</v>
      </c>
      <c r="Y336" s="4" t="s">
        <v>2006</v>
      </c>
      <c r="Z336" s="4" t="s">
        <v>2006</v>
      </c>
      <c r="AA336" s="20" t="str">
        <f t="shared" si="7"/>
        <v>NA</v>
      </c>
      <c r="AB336" s="6" t="s">
        <v>19</v>
      </c>
      <c r="AC336" s="5" t="s">
        <v>2089</v>
      </c>
      <c r="AD336" s="9">
        <v>20</v>
      </c>
      <c r="AE336" s="10">
        <v>0</v>
      </c>
      <c r="AF336" s="10">
        <v>0</v>
      </c>
      <c r="AG336" s="43">
        <v>0</v>
      </c>
      <c r="AH336" s="43">
        <v>0</v>
      </c>
      <c r="AI336" s="11">
        <v>200000</v>
      </c>
      <c r="AJ336" s="11">
        <v>0</v>
      </c>
      <c r="AK336" s="11">
        <v>100000</v>
      </c>
      <c r="AL336" s="6" t="s">
        <v>53</v>
      </c>
      <c r="AM336" s="21" t="s">
        <v>2269</v>
      </c>
      <c r="AN336" s="47">
        <v>100000</v>
      </c>
      <c r="AO336" t="s">
        <v>28</v>
      </c>
    </row>
    <row r="337" spans="1:41" x14ac:dyDescent="0.25">
      <c r="A337" s="7">
        <v>3</v>
      </c>
      <c r="B337" s="7">
        <v>3342</v>
      </c>
      <c r="C337" s="4" t="s">
        <v>65</v>
      </c>
      <c r="D337" s="4" t="s">
        <v>66</v>
      </c>
      <c r="E337" s="4" t="s">
        <v>170</v>
      </c>
      <c r="F337" s="4" t="s">
        <v>186</v>
      </c>
      <c r="G337" s="4" t="s">
        <v>14</v>
      </c>
      <c r="H337" s="4" t="s">
        <v>16</v>
      </c>
      <c r="I337" s="4" t="s">
        <v>72</v>
      </c>
      <c r="J337" s="4" t="s">
        <v>203</v>
      </c>
      <c r="K337" s="6" t="s">
        <v>120</v>
      </c>
      <c r="L337" s="6"/>
      <c r="M337" s="6" t="s">
        <v>2205</v>
      </c>
      <c r="N337" s="6" t="s">
        <v>1386</v>
      </c>
      <c r="O337" s="21" t="s">
        <v>2505</v>
      </c>
      <c r="P337" s="8"/>
      <c r="Q337" s="6" t="s">
        <v>2058</v>
      </c>
      <c r="R337" s="6" t="s">
        <v>2288</v>
      </c>
      <c r="S337" s="6" t="s">
        <v>28</v>
      </c>
      <c r="T337" s="6" t="s">
        <v>1418</v>
      </c>
      <c r="U337" s="6" t="s">
        <v>1418</v>
      </c>
      <c r="V337" s="6" t="s">
        <v>50</v>
      </c>
      <c r="W337" s="4" t="s">
        <v>1418</v>
      </c>
      <c r="X337" s="6" t="s">
        <v>1418</v>
      </c>
      <c r="Y337" s="4" t="s">
        <v>2006</v>
      </c>
      <c r="Z337" s="4" t="s">
        <v>2006</v>
      </c>
      <c r="AA337" s="20" t="str">
        <f t="shared" si="7"/>
        <v>NA</v>
      </c>
      <c r="AB337" s="6" t="s">
        <v>19</v>
      </c>
      <c r="AC337" s="5" t="s">
        <v>2089</v>
      </c>
      <c r="AD337" s="9">
        <v>0</v>
      </c>
      <c r="AE337" s="10">
        <v>0</v>
      </c>
      <c r="AF337" s="10">
        <v>0</v>
      </c>
      <c r="AG337" s="43">
        <v>0</v>
      </c>
      <c r="AH337" s="43">
        <v>0</v>
      </c>
      <c r="AI337" s="11">
        <v>250000</v>
      </c>
      <c r="AJ337" s="11">
        <v>0</v>
      </c>
      <c r="AK337" s="11">
        <v>0</v>
      </c>
      <c r="AL337" s="6" t="s">
        <v>53</v>
      </c>
      <c r="AM337" s="21" t="s">
        <v>2269</v>
      </c>
      <c r="AN337" s="47">
        <v>250000</v>
      </c>
      <c r="AO337" t="s">
        <v>28</v>
      </c>
    </row>
    <row r="338" spans="1:41" x14ac:dyDescent="0.25">
      <c r="A338" s="7">
        <v>3</v>
      </c>
      <c r="B338" s="7">
        <v>3343</v>
      </c>
      <c r="C338" s="4" t="s">
        <v>65</v>
      </c>
      <c r="D338" s="4" t="s">
        <v>66</v>
      </c>
      <c r="E338" s="4" t="s">
        <v>170</v>
      </c>
      <c r="F338" s="4" t="s">
        <v>186</v>
      </c>
      <c r="G338" s="4" t="s">
        <v>14</v>
      </c>
      <c r="H338" s="4" t="s">
        <v>16</v>
      </c>
      <c r="I338" s="4" t="s">
        <v>72</v>
      </c>
      <c r="J338" s="4" t="s">
        <v>203</v>
      </c>
      <c r="K338" s="6" t="s">
        <v>121</v>
      </c>
      <c r="L338" s="6"/>
      <c r="M338" s="6" t="s">
        <v>2205</v>
      </c>
      <c r="N338" s="6" t="s">
        <v>1386</v>
      </c>
      <c r="O338" s="21" t="s">
        <v>2505</v>
      </c>
      <c r="P338" s="8"/>
      <c r="Q338" s="21" t="s">
        <v>2061</v>
      </c>
      <c r="R338" s="6" t="s">
        <v>2289</v>
      </c>
      <c r="S338" s="6" t="s">
        <v>28</v>
      </c>
      <c r="T338" s="6" t="s">
        <v>1418</v>
      </c>
      <c r="U338" s="6" t="s">
        <v>1418</v>
      </c>
      <c r="V338" s="6" t="s">
        <v>50</v>
      </c>
      <c r="W338" s="4" t="s">
        <v>1418</v>
      </c>
      <c r="X338" s="6" t="s">
        <v>1418</v>
      </c>
      <c r="Y338" s="4" t="s">
        <v>2006</v>
      </c>
      <c r="Z338" s="4" t="s">
        <v>2006</v>
      </c>
      <c r="AA338" s="20" t="str">
        <f t="shared" si="7"/>
        <v>NA</v>
      </c>
      <c r="AB338" s="6" t="s">
        <v>19</v>
      </c>
      <c r="AC338" s="5" t="s">
        <v>2089</v>
      </c>
      <c r="AD338" s="9">
        <v>0</v>
      </c>
      <c r="AE338" s="10">
        <v>0</v>
      </c>
      <c r="AF338" s="10">
        <v>0</v>
      </c>
      <c r="AG338" s="43">
        <v>0</v>
      </c>
      <c r="AH338" s="43">
        <v>0</v>
      </c>
      <c r="AI338" s="11">
        <v>300000</v>
      </c>
      <c r="AJ338" s="11">
        <v>0</v>
      </c>
      <c r="AK338" s="11">
        <v>0</v>
      </c>
      <c r="AL338" s="6" t="s">
        <v>53</v>
      </c>
      <c r="AM338" s="21" t="s">
        <v>2269</v>
      </c>
      <c r="AN338" s="47">
        <v>300000</v>
      </c>
      <c r="AO338" t="s">
        <v>28</v>
      </c>
    </row>
    <row r="339" spans="1:41" x14ac:dyDescent="0.25">
      <c r="A339" s="7">
        <v>3</v>
      </c>
      <c r="B339" s="7">
        <v>3344</v>
      </c>
      <c r="C339" s="4" t="s">
        <v>65</v>
      </c>
      <c r="D339" s="4" t="s">
        <v>66</v>
      </c>
      <c r="E339" s="4" t="s">
        <v>170</v>
      </c>
      <c r="F339" s="4" t="s">
        <v>186</v>
      </c>
      <c r="G339" s="4" t="s">
        <v>14</v>
      </c>
      <c r="H339" s="4" t="s">
        <v>16</v>
      </c>
      <c r="I339" s="4" t="s">
        <v>72</v>
      </c>
      <c r="J339" s="4" t="s">
        <v>203</v>
      </c>
      <c r="K339" s="6" t="s">
        <v>122</v>
      </c>
      <c r="L339" s="6"/>
      <c r="M339" s="6" t="s">
        <v>2205</v>
      </c>
      <c r="N339" s="6" t="s">
        <v>1386</v>
      </c>
      <c r="O339" s="21" t="s">
        <v>2505</v>
      </c>
      <c r="P339" s="8"/>
      <c r="Q339" s="6" t="s">
        <v>2058</v>
      </c>
      <c r="R339" s="6" t="s">
        <v>2290</v>
      </c>
      <c r="S339" s="6" t="s">
        <v>28</v>
      </c>
      <c r="T339" s="6" t="s">
        <v>1418</v>
      </c>
      <c r="U339" s="6" t="s">
        <v>1418</v>
      </c>
      <c r="V339" s="6" t="s">
        <v>50</v>
      </c>
      <c r="W339" s="4" t="s">
        <v>1418</v>
      </c>
      <c r="X339" s="6" t="s">
        <v>1418</v>
      </c>
      <c r="Y339" s="4" t="s">
        <v>2006</v>
      </c>
      <c r="Z339" s="4" t="s">
        <v>2006</v>
      </c>
      <c r="AA339" s="20" t="str">
        <f t="shared" si="7"/>
        <v>NA</v>
      </c>
      <c r="AB339" s="6" t="s">
        <v>19</v>
      </c>
      <c r="AC339" s="5" t="s">
        <v>2089</v>
      </c>
      <c r="AD339" s="9">
        <v>0</v>
      </c>
      <c r="AE339" s="10">
        <v>0</v>
      </c>
      <c r="AF339" s="10">
        <v>0</v>
      </c>
      <c r="AG339" s="43">
        <v>0</v>
      </c>
      <c r="AH339" s="43">
        <v>0</v>
      </c>
      <c r="AI339" s="11">
        <v>500000</v>
      </c>
      <c r="AJ339" s="11">
        <v>0</v>
      </c>
      <c r="AK339" s="11">
        <v>0</v>
      </c>
      <c r="AL339" s="6" t="s">
        <v>53</v>
      </c>
      <c r="AM339" s="21" t="s">
        <v>2269</v>
      </c>
      <c r="AN339" s="47">
        <v>500000</v>
      </c>
      <c r="AO339" t="s">
        <v>28</v>
      </c>
    </row>
    <row r="340" spans="1:41" x14ac:dyDescent="0.25">
      <c r="A340" s="7">
        <v>3</v>
      </c>
      <c r="B340" s="7">
        <v>3347</v>
      </c>
      <c r="C340" s="4" t="s">
        <v>65</v>
      </c>
      <c r="D340" s="4" t="s">
        <v>66</v>
      </c>
      <c r="E340" s="4" t="s">
        <v>170</v>
      </c>
      <c r="F340" s="4" t="s">
        <v>186</v>
      </c>
      <c r="G340" s="4" t="s">
        <v>14</v>
      </c>
      <c r="H340" s="4" t="s">
        <v>16</v>
      </c>
      <c r="I340" s="4" t="s">
        <v>70</v>
      </c>
      <c r="J340" s="4" t="s">
        <v>203</v>
      </c>
      <c r="K340" s="6" t="s">
        <v>123</v>
      </c>
      <c r="L340" s="6"/>
      <c r="M340" s="6" t="s">
        <v>2205</v>
      </c>
      <c r="N340" s="6" t="s">
        <v>1386</v>
      </c>
      <c r="O340" s="21" t="s">
        <v>2505</v>
      </c>
      <c r="P340" s="8"/>
      <c r="Q340" s="6" t="s">
        <v>2062</v>
      </c>
      <c r="R340" s="6" t="s">
        <v>2363</v>
      </c>
      <c r="S340" s="6" t="s">
        <v>28</v>
      </c>
      <c r="T340" s="6" t="s">
        <v>1418</v>
      </c>
      <c r="U340" s="6" t="s">
        <v>1418</v>
      </c>
      <c r="V340" s="6" t="s">
        <v>50</v>
      </c>
      <c r="W340" s="4" t="s">
        <v>1418</v>
      </c>
      <c r="X340" s="6" t="s">
        <v>1418</v>
      </c>
      <c r="Y340" s="4" t="s">
        <v>2006</v>
      </c>
      <c r="Z340" s="4" t="s">
        <v>2006</v>
      </c>
      <c r="AA340" s="20" t="str">
        <f t="shared" si="7"/>
        <v>NA</v>
      </c>
      <c r="AB340" s="6" t="s">
        <v>19</v>
      </c>
      <c r="AC340" s="5" t="s">
        <v>2088</v>
      </c>
      <c r="AD340" s="9">
        <v>0</v>
      </c>
      <c r="AE340" s="10">
        <v>0</v>
      </c>
      <c r="AF340" s="10">
        <v>0</v>
      </c>
      <c r="AG340" s="43">
        <v>0</v>
      </c>
      <c r="AH340" s="43">
        <v>0</v>
      </c>
      <c r="AI340" s="11">
        <v>644060.19999999995</v>
      </c>
      <c r="AJ340" s="11">
        <v>0</v>
      </c>
      <c r="AK340" s="11">
        <v>0</v>
      </c>
      <c r="AL340" s="6" t="s">
        <v>53</v>
      </c>
      <c r="AM340" s="21" t="s">
        <v>2269</v>
      </c>
      <c r="AN340" s="47">
        <v>644060.19999999995</v>
      </c>
      <c r="AO340" t="s">
        <v>28</v>
      </c>
    </row>
    <row r="341" spans="1:41" x14ac:dyDescent="0.25">
      <c r="A341" s="7">
        <v>3</v>
      </c>
      <c r="B341" s="7">
        <v>3397</v>
      </c>
      <c r="C341" s="4" t="s">
        <v>65</v>
      </c>
      <c r="D341" s="4" t="s">
        <v>66</v>
      </c>
      <c r="E341" s="4" t="s">
        <v>169</v>
      </c>
      <c r="F341" s="4" t="s">
        <v>19</v>
      </c>
      <c r="G341" s="4" t="s">
        <v>6</v>
      </c>
      <c r="H341" s="4" t="s">
        <v>7</v>
      </c>
      <c r="I341" s="4" t="s">
        <v>70</v>
      </c>
      <c r="J341" s="4" t="s">
        <v>205</v>
      </c>
      <c r="K341" s="6" t="s">
        <v>476</v>
      </c>
      <c r="L341" s="6"/>
      <c r="M341" s="6" t="s">
        <v>1371</v>
      </c>
      <c r="N341" s="6" t="s">
        <v>1371</v>
      </c>
      <c r="O341" s="21" t="s">
        <v>1371</v>
      </c>
      <c r="P341" s="8"/>
      <c r="Q341" s="6" t="s">
        <v>2055</v>
      </c>
      <c r="R341" s="6" t="s">
        <v>2364</v>
      </c>
      <c r="S341" s="6" t="s">
        <v>28</v>
      </c>
      <c r="T341" s="6" t="s">
        <v>1418</v>
      </c>
      <c r="U341" s="6" t="s">
        <v>1418</v>
      </c>
      <c r="V341" s="6" t="s">
        <v>50</v>
      </c>
      <c r="W341" s="4" t="s">
        <v>1418</v>
      </c>
      <c r="X341" s="6" t="s">
        <v>1418</v>
      </c>
      <c r="Y341" s="4" t="s">
        <v>2015</v>
      </c>
      <c r="Z341" s="4" t="s">
        <v>99</v>
      </c>
      <c r="AA341" s="20" t="str">
        <f t="shared" si="7"/>
        <v>109J</v>
      </c>
      <c r="AB341" s="6">
        <v>7</v>
      </c>
      <c r="AC341" s="5" t="s">
        <v>2088</v>
      </c>
      <c r="AD341" s="9">
        <v>21</v>
      </c>
      <c r="AE341" s="10">
        <v>0</v>
      </c>
      <c r="AF341" s="10">
        <v>5185839</v>
      </c>
      <c r="AG341" s="43">
        <v>0</v>
      </c>
      <c r="AH341" s="43">
        <v>0</v>
      </c>
      <c r="AI341" s="11">
        <v>1065598.22</v>
      </c>
      <c r="AJ341" s="11">
        <v>0</v>
      </c>
      <c r="AK341" s="11">
        <v>396993.85</v>
      </c>
      <c r="AL341" s="6" t="s">
        <v>53</v>
      </c>
      <c r="AM341" s="21" t="s">
        <v>2269</v>
      </c>
      <c r="AN341" s="47">
        <v>0</v>
      </c>
      <c r="AO341" t="s">
        <v>53</v>
      </c>
    </row>
    <row r="342" spans="1:41" x14ac:dyDescent="0.25">
      <c r="A342" s="7">
        <v>3</v>
      </c>
      <c r="B342" s="7">
        <v>3426</v>
      </c>
      <c r="C342" s="4" t="s">
        <v>65</v>
      </c>
      <c r="D342" s="4" t="s">
        <v>66</v>
      </c>
      <c r="E342" s="4" t="s">
        <v>170</v>
      </c>
      <c r="F342" s="4" t="s">
        <v>180</v>
      </c>
      <c r="G342" s="4" t="s">
        <v>14</v>
      </c>
      <c r="H342" s="4" t="s">
        <v>16</v>
      </c>
      <c r="I342" s="4" t="s">
        <v>70</v>
      </c>
      <c r="J342" s="4" t="s">
        <v>203</v>
      </c>
      <c r="K342" s="6" t="s">
        <v>477</v>
      </c>
      <c r="L342" s="6"/>
      <c r="M342" s="6" t="s">
        <v>2205</v>
      </c>
      <c r="N342" s="6" t="s">
        <v>1384</v>
      </c>
      <c r="O342" s="21" t="str">
        <f>N342</f>
        <v>Esgotamento Sanitário</v>
      </c>
      <c r="P342" s="8"/>
      <c r="Q342" s="6" t="s">
        <v>2062</v>
      </c>
      <c r="R342" s="6" t="s">
        <v>132</v>
      </c>
      <c r="S342" s="6" t="s">
        <v>28</v>
      </c>
      <c r="T342" s="6" t="s">
        <v>1418</v>
      </c>
      <c r="U342" s="6" t="s">
        <v>1418</v>
      </c>
      <c r="V342" s="6" t="s">
        <v>50</v>
      </c>
      <c r="W342" s="4" t="s">
        <v>1418</v>
      </c>
      <c r="X342" s="6" t="s">
        <v>1418</v>
      </c>
      <c r="Y342" s="4" t="s">
        <v>2006</v>
      </c>
      <c r="Z342" s="4" t="s">
        <v>2006</v>
      </c>
      <c r="AA342" s="20" t="str">
        <f t="shared" si="7"/>
        <v>NA</v>
      </c>
      <c r="AB342" s="6" t="s">
        <v>19</v>
      </c>
      <c r="AC342" s="5" t="s">
        <v>2088</v>
      </c>
      <c r="AD342" s="9">
        <v>0</v>
      </c>
      <c r="AE342" s="10">
        <v>0</v>
      </c>
      <c r="AF342" s="10">
        <v>0</v>
      </c>
      <c r="AG342" s="43">
        <v>0</v>
      </c>
      <c r="AH342" s="43">
        <v>0</v>
      </c>
      <c r="AI342" s="11">
        <v>5000000</v>
      </c>
      <c r="AJ342" s="11">
        <v>0</v>
      </c>
      <c r="AK342" s="11">
        <v>0</v>
      </c>
      <c r="AL342" s="6" t="s">
        <v>53</v>
      </c>
      <c r="AM342" s="21" t="s">
        <v>2269</v>
      </c>
      <c r="AN342" s="47">
        <v>0</v>
      </c>
      <c r="AO342" t="s">
        <v>28</v>
      </c>
    </row>
    <row r="343" spans="1:41" x14ac:dyDescent="0.25">
      <c r="A343" s="7">
        <v>3</v>
      </c>
      <c r="B343" s="7">
        <v>3431</v>
      </c>
      <c r="C343" s="4" t="s">
        <v>65</v>
      </c>
      <c r="D343" s="4" t="s">
        <v>66</v>
      </c>
      <c r="E343" s="4" t="s">
        <v>170</v>
      </c>
      <c r="F343" s="4" t="s">
        <v>186</v>
      </c>
      <c r="G343" s="4" t="s">
        <v>14</v>
      </c>
      <c r="H343" s="4" t="s">
        <v>16</v>
      </c>
      <c r="I343" s="4" t="s">
        <v>70</v>
      </c>
      <c r="J343" s="4" t="s">
        <v>203</v>
      </c>
      <c r="K343" s="6" t="s">
        <v>478</v>
      </c>
      <c r="L343" s="6"/>
      <c r="M343" s="6" t="s">
        <v>2205</v>
      </c>
      <c r="N343" s="6" t="s">
        <v>1386</v>
      </c>
      <c r="O343" s="21" t="s">
        <v>2505</v>
      </c>
      <c r="P343" s="8"/>
      <c r="Q343" s="6" t="s">
        <v>2055</v>
      </c>
      <c r="R343" s="6" t="s">
        <v>2365</v>
      </c>
      <c r="S343" s="6" t="s">
        <v>28</v>
      </c>
      <c r="T343" s="6" t="s">
        <v>1418</v>
      </c>
      <c r="U343" s="6" t="s">
        <v>1418</v>
      </c>
      <c r="V343" s="6" t="s">
        <v>50</v>
      </c>
      <c r="W343" s="4" t="s">
        <v>1418</v>
      </c>
      <c r="X343" s="6" t="s">
        <v>1418</v>
      </c>
      <c r="Y343" s="4" t="s">
        <v>2006</v>
      </c>
      <c r="Z343" s="4" t="s">
        <v>2006</v>
      </c>
      <c r="AA343" s="20" t="str">
        <f t="shared" si="7"/>
        <v>NA</v>
      </c>
      <c r="AB343" s="6" t="s">
        <v>19</v>
      </c>
      <c r="AC343" s="5" t="s">
        <v>2088</v>
      </c>
      <c r="AD343" s="9">
        <v>85</v>
      </c>
      <c r="AE343" s="10">
        <v>0</v>
      </c>
      <c r="AF343" s="10">
        <v>0</v>
      </c>
      <c r="AG343" s="43">
        <v>0</v>
      </c>
      <c r="AH343" s="43">
        <v>0</v>
      </c>
      <c r="AI343" s="11">
        <v>88958.87</v>
      </c>
      <c r="AJ343" s="11">
        <v>0</v>
      </c>
      <c r="AK343" s="11">
        <v>0</v>
      </c>
      <c r="AL343" s="6" t="s">
        <v>53</v>
      </c>
      <c r="AM343" s="21" t="s">
        <v>2269</v>
      </c>
      <c r="AN343" s="47">
        <v>0</v>
      </c>
      <c r="AO343" t="s">
        <v>28</v>
      </c>
    </row>
    <row r="344" spans="1:41" x14ac:dyDescent="0.25">
      <c r="A344" s="7">
        <v>1</v>
      </c>
      <c r="B344" s="7">
        <v>3436</v>
      </c>
      <c r="C344" s="4" t="s">
        <v>65</v>
      </c>
      <c r="D344" s="4" t="s">
        <v>66</v>
      </c>
      <c r="E344" s="4" t="s">
        <v>170</v>
      </c>
      <c r="F344" s="4" t="s">
        <v>180</v>
      </c>
      <c r="G344" s="4" t="s">
        <v>14</v>
      </c>
      <c r="H344" s="4" t="s">
        <v>16</v>
      </c>
      <c r="I344" s="4" t="s">
        <v>70</v>
      </c>
      <c r="J344" s="4" t="s">
        <v>203</v>
      </c>
      <c r="K344" s="6" t="s">
        <v>106</v>
      </c>
      <c r="L344" s="6" t="s">
        <v>2208</v>
      </c>
      <c r="M344" s="6" t="s">
        <v>2205</v>
      </c>
      <c r="N344" s="6" t="s">
        <v>1384</v>
      </c>
      <c r="O344" s="21" t="str">
        <f t="shared" ref="O344:O347" si="10">N344</f>
        <v>Esgotamento Sanitário</v>
      </c>
      <c r="P344" s="8"/>
      <c r="Q344" s="6" t="s">
        <v>2054</v>
      </c>
      <c r="R344" s="6" t="s">
        <v>1506</v>
      </c>
      <c r="S344" s="6" t="s">
        <v>53</v>
      </c>
      <c r="T344" s="6" t="s">
        <v>27</v>
      </c>
      <c r="U344" s="6" t="s">
        <v>2065</v>
      </c>
      <c r="V344" s="6" t="s">
        <v>2252</v>
      </c>
      <c r="W344" s="4" t="s">
        <v>1418</v>
      </c>
      <c r="X344" s="6" t="s">
        <v>1418</v>
      </c>
      <c r="Y344" s="4" t="s">
        <v>2006</v>
      </c>
      <c r="Z344" s="4" t="s">
        <v>2006</v>
      </c>
      <c r="AA344" s="20" t="str">
        <f t="shared" si="7"/>
        <v>NA</v>
      </c>
      <c r="AB344" s="6" t="s">
        <v>19</v>
      </c>
      <c r="AC344" s="5" t="s">
        <v>2088</v>
      </c>
      <c r="AD344" s="9">
        <v>0</v>
      </c>
      <c r="AE344" s="10">
        <v>0</v>
      </c>
      <c r="AF344" s="10">
        <v>0</v>
      </c>
      <c r="AG344" s="43">
        <v>0</v>
      </c>
      <c r="AH344" s="43">
        <v>0</v>
      </c>
      <c r="AI344" s="11">
        <v>2980587.5</v>
      </c>
      <c r="AJ344" s="11">
        <v>0</v>
      </c>
      <c r="AK344" s="11">
        <v>0</v>
      </c>
      <c r="AL344" s="6" t="s">
        <v>53</v>
      </c>
      <c r="AM344" s="21" t="s">
        <v>2269</v>
      </c>
      <c r="AN344" s="47">
        <v>2980587.5</v>
      </c>
      <c r="AO344" t="s">
        <v>28</v>
      </c>
    </row>
    <row r="345" spans="1:41" x14ac:dyDescent="0.25">
      <c r="A345" s="7">
        <v>3</v>
      </c>
      <c r="B345" s="7">
        <v>3438</v>
      </c>
      <c r="C345" s="4" t="s">
        <v>65</v>
      </c>
      <c r="D345" s="4" t="s">
        <v>66</v>
      </c>
      <c r="E345" s="4" t="s">
        <v>170</v>
      </c>
      <c r="F345" s="4" t="s">
        <v>180</v>
      </c>
      <c r="G345" s="4" t="s">
        <v>14</v>
      </c>
      <c r="H345" s="4" t="s">
        <v>16</v>
      </c>
      <c r="I345" s="4" t="s">
        <v>73</v>
      </c>
      <c r="J345" s="4" t="s">
        <v>203</v>
      </c>
      <c r="K345" s="6" t="s">
        <v>479</v>
      </c>
      <c r="L345" s="6"/>
      <c r="M345" s="6" t="s">
        <v>2205</v>
      </c>
      <c r="N345" s="6" t="s">
        <v>1384</v>
      </c>
      <c r="O345" s="21" t="str">
        <f t="shared" si="10"/>
        <v>Esgotamento Sanitário</v>
      </c>
      <c r="P345" s="8"/>
      <c r="Q345" s="6" t="s">
        <v>2055</v>
      </c>
      <c r="R345" s="6" t="s">
        <v>1505</v>
      </c>
      <c r="S345" s="6" t="s">
        <v>28</v>
      </c>
      <c r="T345" s="6" t="s">
        <v>1418</v>
      </c>
      <c r="U345" s="6" t="s">
        <v>1418</v>
      </c>
      <c r="V345" s="6" t="s">
        <v>50</v>
      </c>
      <c r="W345" s="4" t="s">
        <v>1418</v>
      </c>
      <c r="X345" s="6" t="s">
        <v>1418</v>
      </c>
      <c r="Y345" s="4" t="s">
        <v>2006</v>
      </c>
      <c r="Z345" s="4" t="s">
        <v>2006</v>
      </c>
      <c r="AA345" s="20" t="str">
        <f t="shared" si="7"/>
        <v>NA</v>
      </c>
      <c r="AB345" s="6" t="s">
        <v>19</v>
      </c>
      <c r="AC345" s="5" t="s">
        <v>2087</v>
      </c>
      <c r="AD345" s="9">
        <v>30</v>
      </c>
      <c r="AE345" s="10">
        <v>0</v>
      </c>
      <c r="AF345" s="10">
        <v>0</v>
      </c>
      <c r="AG345" s="43">
        <v>0</v>
      </c>
      <c r="AH345" s="43">
        <v>0</v>
      </c>
      <c r="AI345" s="11">
        <v>1440000</v>
      </c>
      <c r="AJ345" s="11">
        <v>0</v>
      </c>
      <c r="AK345" s="11">
        <v>0</v>
      </c>
      <c r="AL345" s="6" t="s">
        <v>53</v>
      </c>
      <c r="AM345" s="21" t="s">
        <v>2269</v>
      </c>
      <c r="AN345" s="47">
        <v>1440000</v>
      </c>
      <c r="AO345" t="s">
        <v>28</v>
      </c>
    </row>
    <row r="346" spans="1:41" x14ac:dyDescent="0.25">
      <c r="A346" s="7">
        <v>3</v>
      </c>
      <c r="B346" s="7">
        <v>3440</v>
      </c>
      <c r="C346" s="4" t="s">
        <v>65</v>
      </c>
      <c r="D346" s="4" t="s">
        <v>66</v>
      </c>
      <c r="E346" s="4" t="s">
        <v>170</v>
      </c>
      <c r="F346" s="4" t="s">
        <v>180</v>
      </c>
      <c r="G346" s="4" t="s">
        <v>14</v>
      </c>
      <c r="H346" s="4" t="s">
        <v>16</v>
      </c>
      <c r="I346" s="4" t="s">
        <v>72</v>
      </c>
      <c r="J346" s="4" t="s">
        <v>203</v>
      </c>
      <c r="K346" s="6" t="s">
        <v>480</v>
      </c>
      <c r="L346" s="6"/>
      <c r="M346" s="6" t="s">
        <v>2205</v>
      </c>
      <c r="N346" s="6" t="s">
        <v>1384</v>
      </c>
      <c r="O346" s="21" t="str">
        <f t="shared" si="10"/>
        <v>Esgotamento Sanitário</v>
      </c>
      <c r="P346" s="8"/>
      <c r="Q346" s="6" t="s">
        <v>2062</v>
      </c>
      <c r="R346" s="6" t="s">
        <v>2366</v>
      </c>
      <c r="S346" s="6" t="s">
        <v>28</v>
      </c>
      <c r="T346" s="6" t="s">
        <v>1418</v>
      </c>
      <c r="U346" s="6" t="s">
        <v>1418</v>
      </c>
      <c r="V346" s="6" t="s">
        <v>50</v>
      </c>
      <c r="W346" s="4" t="s">
        <v>1418</v>
      </c>
      <c r="X346" s="6" t="s">
        <v>1418</v>
      </c>
      <c r="Y346" s="4" t="s">
        <v>2006</v>
      </c>
      <c r="Z346" s="4" t="s">
        <v>2006</v>
      </c>
      <c r="AA346" s="20" t="str">
        <f t="shared" si="7"/>
        <v>NA</v>
      </c>
      <c r="AB346" s="6" t="s">
        <v>19</v>
      </c>
      <c r="AC346" s="5" t="s">
        <v>2089</v>
      </c>
      <c r="AD346" s="9">
        <v>0</v>
      </c>
      <c r="AE346" s="10">
        <v>0</v>
      </c>
      <c r="AF346" s="10">
        <v>0</v>
      </c>
      <c r="AG346" s="43">
        <v>0</v>
      </c>
      <c r="AH346" s="43">
        <v>0</v>
      </c>
      <c r="AI346" s="11">
        <v>3062877.28</v>
      </c>
      <c r="AJ346" s="11">
        <v>0</v>
      </c>
      <c r="AK346" s="11">
        <v>0</v>
      </c>
      <c r="AL346" s="6" t="s">
        <v>53</v>
      </c>
      <c r="AM346" s="21" t="s">
        <v>2269</v>
      </c>
      <c r="AN346" s="47">
        <v>3062000</v>
      </c>
      <c r="AO346" t="s">
        <v>28</v>
      </c>
    </row>
    <row r="347" spans="1:41" x14ac:dyDescent="0.25">
      <c r="A347" s="7">
        <v>3</v>
      </c>
      <c r="B347" s="7">
        <v>3442</v>
      </c>
      <c r="C347" s="4" t="s">
        <v>65</v>
      </c>
      <c r="D347" s="4" t="s">
        <v>66</v>
      </c>
      <c r="E347" s="4" t="s">
        <v>170</v>
      </c>
      <c r="F347" s="4" t="s">
        <v>180</v>
      </c>
      <c r="G347" s="4" t="s">
        <v>14</v>
      </c>
      <c r="H347" s="4" t="s">
        <v>16</v>
      </c>
      <c r="I347" s="4" t="s">
        <v>72</v>
      </c>
      <c r="J347" s="4" t="s">
        <v>203</v>
      </c>
      <c r="K347" s="6" t="s">
        <v>481</v>
      </c>
      <c r="L347" s="6"/>
      <c r="M347" s="6" t="s">
        <v>2205</v>
      </c>
      <c r="N347" s="6" t="s">
        <v>1384</v>
      </c>
      <c r="O347" s="21" t="str">
        <f t="shared" si="10"/>
        <v>Esgotamento Sanitário</v>
      </c>
      <c r="P347" s="8"/>
      <c r="Q347" s="6" t="s">
        <v>2056</v>
      </c>
      <c r="R347" s="6" t="s">
        <v>2367</v>
      </c>
      <c r="S347" s="6" t="s">
        <v>28</v>
      </c>
      <c r="T347" s="6" t="s">
        <v>1418</v>
      </c>
      <c r="U347" s="6" t="s">
        <v>1418</v>
      </c>
      <c r="V347" s="6" t="s">
        <v>50</v>
      </c>
      <c r="W347" s="4" t="s">
        <v>1418</v>
      </c>
      <c r="X347" s="6" t="s">
        <v>1418</v>
      </c>
      <c r="Y347" s="4" t="s">
        <v>2006</v>
      </c>
      <c r="Z347" s="4" t="s">
        <v>2006</v>
      </c>
      <c r="AA347" s="20" t="str">
        <f t="shared" si="7"/>
        <v>NA</v>
      </c>
      <c r="AB347" s="6" t="s">
        <v>19</v>
      </c>
      <c r="AC347" s="5" t="s">
        <v>2089</v>
      </c>
      <c r="AD347" s="9">
        <v>0</v>
      </c>
      <c r="AE347" s="10">
        <v>0</v>
      </c>
      <c r="AF347" s="10">
        <v>0</v>
      </c>
      <c r="AG347" s="43">
        <v>0</v>
      </c>
      <c r="AH347" s="43">
        <v>0</v>
      </c>
      <c r="AI347" s="11">
        <v>535376.69999999995</v>
      </c>
      <c r="AJ347" s="11">
        <v>0</v>
      </c>
      <c r="AK347" s="11">
        <v>0</v>
      </c>
      <c r="AL347" s="6" t="s">
        <v>53</v>
      </c>
      <c r="AM347" s="21" t="s">
        <v>2269</v>
      </c>
      <c r="AN347" s="47">
        <v>162148.03</v>
      </c>
      <c r="AO347" t="s">
        <v>28</v>
      </c>
    </row>
    <row r="348" spans="1:41" x14ac:dyDescent="0.25">
      <c r="A348" s="7">
        <v>2</v>
      </c>
      <c r="B348" s="7">
        <v>3456</v>
      </c>
      <c r="C348" s="4" t="s">
        <v>65</v>
      </c>
      <c r="D348" s="4" t="s">
        <v>66</v>
      </c>
      <c r="E348" s="4" t="s">
        <v>170</v>
      </c>
      <c r="F348" s="4" t="s">
        <v>186</v>
      </c>
      <c r="G348" s="4" t="s">
        <v>14</v>
      </c>
      <c r="H348" s="4" t="s">
        <v>16</v>
      </c>
      <c r="I348" s="4" t="s">
        <v>68</v>
      </c>
      <c r="J348" s="4" t="s">
        <v>203</v>
      </c>
      <c r="K348" s="6" t="s">
        <v>482</v>
      </c>
      <c r="L348" s="6" t="s">
        <v>2212</v>
      </c>
      <c r="M348" s="6" t="s">
        <v>2205</v>
      </c>
      <c r="N348" s="6" t="s">
        <v>1386</v>
      </c>
      <c r="O348" s="21" t="s">
        <v>2505</v>
      </c>
      <c r="P348" s="8"/>
      <c r="Q348" s="6" t="s">
        <v>2054</v>
      </c>
      <c r="R348" s="6" t="s">
        <v>2368</v>
      </c>
      <c r="S348" s="6" t="s">
        <v>53</v>
      </c>
      <c r="T348" s="6" t="s">
        <v>27</v>
      </c>
      <c r="U348" s="6" t="s">
        <v>2066</v>
      </c>
      <c r="V348" s="6" t="s">
        <v>2052</v>
      </c>
      <c r="W348" s="4" t="s">
        <v>1418</v>
      </c>
      <c r="X348" s="6" t="s">
        <v>1418</v>
      </c>
      <c r="Y348" s="4" t="s">
        <v>2006</v>
      </c>
      <c r="Z348" s="4" t="s">
        <v>2006</v>
      </c>
      <c r="AA348" s="20" t="str">
        <f t="shared" si="7"/>
        <v>NA</v>
      </c>
      <c r="AB348" s="6" t="s">
        <v>19</v>
      </c>
      <c r="AC348" s="5" t="s">
        <v>2086</v>
      </c>
      <c r="AD348" s="9">
        <v>0</v>
      </c>
      <c r="AE348" s="10">
        <v>0</v>
      </c>
      <c r="AF348" s="10">
        <v>0</v>
      </c>
      <c r="AG348" s="43">
        <v>0</v>
      </c>
      <c r="AH348" s="43">
        <v>0</v>
      </c>
      <c r="AI348" s="11">
        <v>61705.9</v>
      </c>
      <c r="AJ348" s="11">
        <v>0</v>
      </c>
      <c r="AK348" s="11">
        <v>7767.9</v>
      </c>
      <c r="AL348" s="6" t="s">
        <v>53</v>
      </c>
      <c r="AM348" s="21" t="s">
        <v>2269</v>
      </c>
      <c r="AN348" s="47">
        <v>0</v>
      </c>
      <c r="AO348" t="s">
        <v>28</v>
      </c>
    </row>
    <row r="349" spans="1:41" x14ac:dyDescent="0.25">
      <c r="A349" s="7">
        <v>3</v>
      </c>
      <c r="B349" s="7">
        <v>3457</v>
      </c>
      <c r="C349" s="4" t="s">
        <v>65</v>
      </c>
      <c r="D349" s="4" t="s">
        <v>66</v>
      </c>
      <c r="E349" s="4" t="s">
        <v>170</v>
      </c>
      <c r="F349" s="4" t="s">
        <v>186</v>
      </c>
      <c r="G349" s="4" t="s">
        <v>14</v>
      </c>
      <c r="H349" s="4" t="s">
        <v>16</v>
      </c>
      <c r="I349" s="4" t="s">
        <v>68</v>
      </c>
      <c r="J349" s="4" t="s">
        <v>203</v>
      </c>
      <c r="K349" s="6" t="s">
        <v>483</v>
      </c>
      <c r="L349" s="6"/>
      <c r="M349" s="6" t="s">
        <v>2205</v>
      </c>
      <c r="N349" s="6" t="s">
        <v>1386</v>
      </c>
      <c r="O349" s="21" t="s">
        <v>2505</v>
      </c>
      <c r="P349" s="8"/>
      <c r="Q349" s="21" t="s">
        <v>2055</v>
      </c>
      <c r="R349" s="6" t="s">
        <v>2291</v>
      </c>
      <c r="S349" s="6" t="s">
        <v>28</v>
      </c>
      <c r="T349" s="6" t="s">
        <v>1418</v>
      </c>
      <c r="U349" s="6" t="s">
        <v>1418</v>
      </c>
      <c r="V349" s="6" t="s">
        <v>50</v>
      </c>
      <c r="W349" s="4" t="s">
        <v>1418</v>
      </c>
      <c r="X349" s="6" t="s">
        <v>1418</v>
      </c>
      <c r="Y349" s="4" t="s">
        <v>2013</v>
      </c>
      <c r="Z349" s="4" t="s">
        <v>77</v>
      </c>
      <c r="AA349" s="20" t="str">
        <f t="shared" si="7"/>
        <v>10ZW</v>
      </c>
      <c r="AB349" s="6">
        <v>2</v>
      </c>
      <c r="AC349" s="5" t="s">
        <v>2086</v>
      </c>
      <c r="AD349" s="9">
        <v>0</v>
      </c>
      <c r="AE349" s="10">
        <v>1320204</v>
      </c>
      <c r="AF349" s="10">
        <v>1320204</v>
      </c>
      <c r="AG349" s="43">
        <v>1320203.24</v>
      </c>
      <c r="AH349" s="43">
        <v>0</v>
      </c>
      <c r="AI349" s="11">
        <v>1011727.39</v>
      </c>
      <c r="AJ349" s="11">
        <v>0</v>
      </c>
      <c r="AK349" s="11">
        <v>0</v>
      </c>
      <c r="AL349" s="6" t="s">
        <v>53</v>
      </c>
      <c r="AM349" s="21" t="s">
        <v>2269</v>
      </c>
      <c r="AN349" s="47">
        <v>0</v>
      </c>
      <c r="AO349" t="s">
        <v>53</v>
      </c>
    </row>
    <row r="350" spans="1:41" x14ac:dyDescent="0.25">
      <c r="A350" s="7">
        <v>3</v>
      </c>
      <c r="B350" s="7">
        <v>3459</v>
      </c>
      <c r="C350" s="4" t="s">
        <v>65</v>
      </c>
      <c r="D350" s="4" t="s">
        <v>66</v>
      </c>
      <c r="E350" s="4" t="s">
        <v>170</v>
      </c>
      <c r="F350" s="4" t="s">
        <v>186</v>
      </c>
      <c r="G350" s="4" t="s">
        <v>14</v>
      </c>
      <c r="H350" s="4" t="s">
        <v>16</v>
      </c>
      <c r="I350" s="4" t="s">
        <v>68</v>
      </c>
      <c r="J350" s="4" t="s">
        <v>203</v>
      </c>
      <c r="K350" s="6" t="s">
        <v>484</v>
      </c>
      <c r="L350" s="6"/>
      <c r="M350" s="6" t="s">
        <v>2205</v>
      </c>
      <c r="N350" s="6" t="s">
        <v>1386</v>
      </c>
      <c r="O350" s="21" t="s">
        <v>2505</v>
      </c>
      <c r="P350" s="8"/>
      <c r="Q350" s="6" t="s">
        <v>2063</v>
      </c>
      <c r="R350" s="6" t="s">
        <v>2369</v>
      </c>
      <c r="S350" s="6" t="s">
        <v>28</v>
      </c>
      <c r="T350" s="6" t="s">
        <v>1418</v>
      </c>
      <c r="U350" s="6" t="s">
        <v>1418</v>
      </c>
      <c r="V350" s="6" t="s">
        <v>50</v>
      </c>
      <c r="W350" s="4" t="s">
        <v>1418</v>
      </c>
      <c r="X350" s="6" t="s">
        <v>1418</v>
      </c>
      <c r="Y350" s="4" t="s">
        <v>2006</v>
      </c>
      <c r="Z350" s="4" t="s">
        <v>2006</v>
      </c>
      <c r="AA350" s="20" t="str">
        <f t="shared" si="7"/>
        <v>NA</v>
      </c>
      <c r="AB350" s="6" t="s">
        <v>19</v>
      </c>
      <c r="AC350" s="5" t="s">
        <v>2086</v>
      </c>
      <c r="AD350" s="9">
        <v>0</v>
      </c>
      <c r="AE350" s="10">
        <v>0</v>
      </c>
      <c r="AF350" s="10">
        <v>0</v>
      </c>
      <c r="AG350" s="43">
        <v>0</v>
      </c>
      <c r="AH350" s="43">
        <v>0</v>
      </c>
      <c r="AI350" s="11">
        <v>639700</v>
      </c>
      <c r="AJ350" s="11">
        <v>0</v>
      </c>
      <c r="AK350" s="11">
        <v>0</v>
      </c>
      <c r="AL350" s="6" t="s">
        <v>53</v>
      </c>
      <c r="AM350" s="21" t="s">
        <v>2269</v>
      </c>
      <c r="AN350" s="47">
        <v>0</v>
      </c>
      <c r="AO350" t="s">
        <v>28</v>
      </c>
    </row>
    <row r="351" spans="1:41" x14ac:dyDescent="0.25">
      <c r="A351" s="7">
        <v>3</v>
      </c>
      <c r="B351" s="7">
        <v>3460</v>
      </c>
      <c r="C351" s="4" t="s">
        <v>65</v>
      </c>
      <c r="D351" s="4" t="s">
        <v>66</v>
      </c>
      <c r="E351" s="4" t="s">
        <v>170</v>
      </c>
      <c r="F351" s="4" t="s">
        <v>186</v>
      </c>
      <c r="G351" s="4" t="s">
        <v>14</v>
      </c>
      <c r="H351" s="4" t="s">
        <v>16</v>
      </c>
      <c r="I351" s="4" t="s">
        <v>70</v>
      </c>
      <c r="J351" s="4" t="s">
        <v>203</v>
      </c>
      <c r="K351" s="6" t="s">
        <v>485</v>
      </c>
      <c r="L351" s="6"/>
      <c r="M351" s="6" t="s">
        <v>2205</v>
      </c>
      <c r="N351" s="6" t="s">
        <v>1386</v>
      </c>
      <c r="O351" s="21" t="s">
        <v>2505</v>
      </c>
      <c r="P351" s="8"/>
      <c r="Q351" s="6" t="s">
        <v>2055</v>
      </c>
      <c r="R351" s="6" t="s">
        <v>2370</v>
      </c>
      <c r="S351" s="6" t="s">
        <v>28</v>
      </c>
      <c r="T351" s="6" t="s">
        <v>1418</v>
      </c>
      <c r="U351" s="6" t="s">
        <v>1418</v>
      </c>
      <c r="V351" s="6" t="s">
        <v>50</v>
      </c>
      <c r="W351" s="4" t="s">
        <v>1418</v>
      </c>
      <c r="X351" s="6" t="s">
        <v>1418</v>
      </c>
      <c r="Y351" s="4" t="s">
        <v>2013</v>
      </c>
      <c r="Z351" s="4" t="s">
        <v>77</v>
      </c>
      <c r="AA351" s="20" t="str">
        <f t="shared" si="7"/>
        <v>10ZW</v>
      </c>
      <c r="AB351" s="6">
        <v>2</v>
      </c>
      <c r="AC351" s="5" t="s">
        <v>2088</v>
      </c>
      <c r="AD351" s="9">
        <v>94</v>
      </c>
      <c r="AE351" s="10">
        <v>1000000</v>
      </c>
      <c r="AF351" s="10">
        <v>1000000</v>
      </c>
      <c r="AG351" s="43">
        <v>0</v>
      </c>
      <c r="AH351" s="43">
        <v>0</v>
      </c>
      <c r="AI351" s="11">
        <v>139961.87</v>
      </c>
      <c r="AJ351" s="11">
        <v>0</v>
      </c>
      <c r="AK351" s="11">
        <v>98896.19</v>
      </c>
      <c r="AL351" s="6" t="s">
        <v>53</v>
      </c>
      <c r="AM351" s="21" t="s">
        <v>2269</v>
      </c>
      <c r="AN351" s="47">
        <v>0</v>
      </c>
      <c r="AO351" t="s">
        <v>53</v>
      </c>
    </row>
    <row r="352" spans="1:41" x14ac:dyDescent="0.25">
      <c r="A352" s="7">
        <v>3</v>
      </c>
      <c r="B352" s="7">
        <v>3463</v>
      </c>
      <c r="C352" s="4" t="s">
        <v>65</v>
      </c>
      <c r="D352" s="4" t="s">
        <v>66</v>
      </c>
      <c r="E352" s="4" t="s">
        <v>170</v>
      </c>
      <c r="F352" s="4" t="s">
        <v>186</v>
      </c>
      <c r="G352" s="4" t="s">
        <v>14</v>
      </c>
      <c r="H352" s="4" t="s">
        <v>16</v>
      </c>
      <c r="I352" s="4" t="s">
        <v>70</v>
      </c>
      <c r="J352" s="4" t="s">
        <v>203</v>
      </c>
      <c r="K352" s="6" t="s">
        <v>486</v>
      </c>
      <c r="L352" s="6"/>
      <c r="M352" s="6" t="s">
        <v>2205</v>
      </c>
      <c r="N352" s="6" t="s">
        <v>1386</v>
      </c>
      <c r="O352" s="21" t="s">
        <v>2505</v>
      </c>
      <c r="P352" s="8"/>
      <c r="Q352" s="21" t="s">
        <v>2059</v>
      </c>
      <c r="R352" s="6" t="s">
        <v>2292</v>
      </c>
      <c r="S352" s="6" t="s">
        <v>28</v>
      </c>
      <c r="T352" s="6" t="s">
        <v>1418</v>
      </c>
      <c r="U352" s="6" t="s">
        <v>1418</v>
      </c>
      <c r="V352" s="6" t="s">
        <v>50</v>
      </c>
      <c r="W352" s="4" t="s">
        <v>1418</v>
      </c>
      <c r="X352" s="6" t="s">
        <v>1418</v>
      </c>
      <c r="Y352" s="4" t="s">
        <v>2006</v>
      </c>
      <c r="Z352" s="4" t="s">
        <v>2006</v>
      </c>
      <c r="AA352" s="20" t="str">
        <f t="shared" ref="AA352:AA367" si="11">LEFT(Z352,4)</f>
        <v>NA</v>
      </c>
      <c r="AB352" s="6" t="s">
        <v>19</v>
      </c>
      <c r="AC352" s="5" t="s">
        <v>2088</v>
      </c>
      <c r="AD352" s="9">
        <v>95</v>
      </c>
      <c r="AE352" s="10">
        <v>0</v>
      </c>
      <c r="AF352" s="10">
        <v>0</v>
      </c>
      <c r="AG352" s="43">
        <v>0</v>
      </c>
      <c r="AH352" s="43">
        <v>0</v>
      </c>
      <c r="AI352" s="11">
        <v>134854.95000000001</v>
      </c>
      <c r="AJ352" s="11">
        <v>0</v>
      </c>
      <c r="AK352" s="11">
        <v>134854.95000000001</v>
      </c>
      <c r="AL352" s="6" t="s">
        <v>53</v>
      </c>
      <c r="AM352" s="21" t="s">
        <v>2269</v>
      </c>
      <c r="AN352" s="47">
        <v>0</v>
      </c>
      <c r="AO352" t="s">
        <v>28</v>
      </c>
    </row>
    <row r="353" spans="1:41" x14ac:dyDescent="0.25">
      <c r="A353" s="7">
        <v>3</v>
      </c>
      <c r="B353" s="7">
        <v>3467</v>
      </c>
      <c r="C353" s="4" t="s">
        <v>65</v>
      </c>
      <c r="D353" s="4" t="s">
        <v>66</v>
      </c>
      <c r="E353" s="4" t="s">
        <v>170</v>
      </c>
      <c r="F353" s="4" t="s">
        <v>186</v>
      </c>
      <c r="G353" s="4" t="s">
        <v>14</v>
      </c>
      <c r="H353" s="4" t="s">
        <v>16</v>
      </c>
      <c r="I353" s="4" t="s">
        <v>68</v>
      </c>
      <c r="J353" s="4" t="s">
        <v>203</v>
      </c>
      <c r="K353" s="6" t="s">
        <v>487</v>
      </c>
      <c r="L353" s="6"/>
      <c r="M353" s="6" t="s">
        <v>2205</v>
      </c>
      <c r="N353" s="6" t="s">
        <v>1386</v>
      </c>
      <c r="O353" s="21" t="s">
        <v>2505</v>
      </c>
      <c r="P353" s="8"/>
      <c r="Q353" s="6" t="s">
        <v>2063</v>
      </c>
      <c r="R353" s="6" t="s">
        <v>2371</v>
      </c>
      <c r="S353" s="6" t="s">
        <v>28</v>
      </c>
      <c r="T353" s="6" t="s">
        <v>1418</v>
      </c>
      <c r="U353" s="6" t="s">
        <v>1418</v>
      </c>
      <c r="V353" s="6" t="s">
        <v>50</v>
      </c>
      <c r="W353" s="4" t="s">
        <v>1418</v>
      </c>
      <c r="X353" s="6" t="s">
        <v>1418</v>
      </c>
      <c r="Y353" s="4" t="s">
        <v>2006</v>
      </c>
      <c r="Z353" s="4" t="s">
        <v>2006</v>
      </c>
      <c r="AA353" s="20" t="str">
        <f t="shared" si="11"/>
        <v>NA</v>
      </c>
      <c r="AB353" s="6" t="s">
        <v>19</v>
      </c>
      <c r="AC353" s="5" t="s">
        <v>2086</v>
      </c>
      <c r="AD353" s="9">
        <v>0</v>
      </c>
      <c r="AE353" s="10">
        <v>0</v>
      </c>
      <c r="AF353" s="10">
        <v>0</v>
      </c>
      <c r="AG353" s="43">
        <v>0</v>
      </c>
      <c r="AH353" s="43">
        <v>0</v>
      </c>
      <c r="AI353" s="11">
        <v>314245.86</v>
      </c>
      <c r="AJ353" s="11">
        <v>0</v>
      </c>
      <c r="AK353" s="11">
        <v>0</v>
      </c>
      <c r="AL353" s="6" t="s">
        <v>53</v>
      </c>
      <c r="AM353" s="21" t="s">
        <v>2269</v>
      </c>
      <c r="AN353" s="47">
        <v>0</v>
      </c>
      <c r="AO353" t="s">
        <v>28</v>
      </c>
    </row>
    <row r="354" spans="1:41" x14ac:dyDescent="0.25">
      <c r="A354" s="7">
        <v>3</v>
      </c>
      <c r="B354" s="7">
        <v>3487</v>
      </c>
      <c r="C354" s="4" t="s">
        <v>65</v>
      </c>
      <c r="D354" s="4" t="s">
        <v>66</v>
      </c>
      <c r="E354" s="4" t="s">
        <v>170</v>
      </c>
      <c r="F354" s="4" t="s">
        <v>19</v>
      </c>
      <c r="G354" s="4" t="s">
        <v>14</v>
      </c>
      <c r="H354" s="4" t="s">
        <v>16</v>
      </c>
      <c r="I354" s="4" t="s">
        <v>69</v>
      </c>
      <c r="J354" s="4" t="s">
        <v>203</v>
      </c>
      <c r="K354" s="6" t="s">
        <v>488</v>
      </c>
      <c r="L354" s="6"/>
      <c r="M354" s="6" t="s">
        <v>2205</v>
      </c>
      <c r="N354" s="6" t="s">
        <v>1386</v>
      </c>
      <c r="O354" s="21" t="s">
        <v>2505</v>
      </c>
      <c r="P354" s="8"/>
      <c r="Q354" s="6" t="s">
        <v>2059</v>
      </c>
      <c r="R354" s="6" t="s">
        <v>1507</v>
      </c>
      <c r="S354" s="6" t="s">
        <v>28</v>
      </c>
      <c r="T354" s="6" t="s">
        <v>1418</v>
      </c>
      <c r="U354" s="6" t="s">
        <v>1418</v>
      </c>
      <c r="V354" s="6" t="s">
        <v>50</v>
      </c>
      <c r="W354" s="4" t="s">
        <v>1418</v>
      </c>
      <c r="X354" s="6" t="s">
        <v>1418</v>
      </c>
      <c r="Y354" s="4" t="s">
        <v>2006</v>
      </c>
      <c r="Z354" s="4" t="s">
        <v>2006</v>
      </c>
      <c r="AA354" s="20" t="str">
        <f t="shared" si="11"/>
        <v>NA</v>
      </c>
      <c r="AB354" s="6" t="s">
        <v>19</v>
      </c>
      <c r="AC354" s="5" t="s">
        <v>2084</v>
      </c>
      <c r="AD354" s="9">
        <v>96</v>
      </c>
      <c r="AE354" s="10">
        <v>0</v>
      </c>
      <c r="AF354" s="10">
        <v>0</v>
      </c>
      <c r="AG354" s="43">
        <v>0</v>
      </c>
      <c r="AH354" s="43">
        <v>0</v>
      </c>
      <c r="AI354" s="11">
        <v>413884.95</v>
      </c>
      <c r="AJ354" s="11">
        <v>0</v>
      </c>
      <c r="AK354" s="11">
        <v>0</v>
      </c>
      <c r="AL354" s="6" t="s">
        <v>53</v>
      </c>
      <c r="AM354" s="21" t="s">
        <v>2269</v>
      </c>
      <c r="AN354" s="47">
        <v>413884.95</v>
      </c>
      <c r="AO354" t="s">
        <v>28</v>
      </c>
    </row>
    <row r="355" spans="1:41" x14ac:dyDescent="0.25">
      <c r="A355" s="7">
        <v>1</v>
      </c>
      <c r="B355" s="7">
        <v>4271</v>
      </c>
      <c r="C355" s="4" t="s">
        <v>65</v>
      </c>
      <c r="D355" s="4" t="s">
        <v>66</v>
      </c>
      <c r="E355" s="4" t="s">
        <v>170</v>
      </c>
      <c r="F355" s="4" t="s">
        <v>187</v>
      </c>
      <c r="G355" s="4" t="s">
        <v>14</v>
      </c>
      <c r="H355" s="4" t="s">
        <v>16</v>
      </c>
      <c r="I355" s="4" t="s">
        <v>69</v>
      </c>
      <c r="J355" s="4" t="s">
        <v>205</v>
      </c>
      <c r="K355" s="6" t="s">
        <v>489</v>
      </c>
      <c r="L355" s="6" t="e">
        <f>VLOOKUP(B355,#REF!,3,0)</f>
        <v>#REF!</v>
      </c>
      <c r="M355" s="6" t="s">
        <v>2205</v>
      </c>
      <c r="N355" s="6" t="s">
        <v>1386</v>
      </c>
      <c r="O355" s="21" t="s">
        <v>2505</v>
      </c>
      <c r="P355" s="8"/>
      <c r="Q355" s="6" t="s">
        <v>2060</v>
      </c>
      <c r="R355" s="6" t="s">
        <v>2293</v>
      </c>
      <c r="S355" s="6" t="s">
        <v>53</v>
      </c>
      <c r="T355" s="6" t="s">
        <v>27</v>
      </c>
      <c r="U355" s="6" t="s">
        <v>2065</v>
      </c>
      <c r="V355" s="6" t="s">
        <v>2182</v>
      </c>
      <c r="W355" s="4" t="s">
        <v>2142</v>
      </c>
      <c r="X355" s="6" t="s">
        <v>1418</v>
      </c>
      <c r="Y355" s="4" t="s">
        <v>2006</v>
      </c>
      <c r="Z355" s="4" t="s">
        <v>2006</v>
      </c>
      <c r="AA355" s="20" t="str">
        <f t="shared" si="11"/>
        <v>NA</v>
      </c>
      <c r="AB355" s="6" t="s">
        <v>19</v>
      </c>
      <c r="AC355" s="5" t="s">
        <v>2084</v>
      </c>
      <c r="AD355" s="9">
        <v>0</v>
      </c>
      <c r="AE355" s="10">
        <v>0</v>
      </c>
      <c r="AF355" s="10">
        <v>0</v>
      </c>
      <c r="AG355" s="43">
        <v>0</v>
      </c>
      <c r="AH355" s="43">
        <v>0</v>
      </c>
      <c r="AI355" s="11">
        <v>2204000</v>
      </c>
      <c r="AJ355" s="11">
        <v>0</v>
      </c>
      <c r="AK355" s="11">
        <v>0</v>
      </c>
      <c r="AL355" s="6" t="s">
        <v>53</v>
      </c>
      <c r="AM355" s="21" t="s">
        <v>2269</v>
      </c>
      <c r="AN355" s="47">
        <v>2204000</v>
      </c>
      <c r="AO355" t="s">
        <v>28</v>
      </c>
    </row>
    <row r="356" spans="1:41" x14ac:dyDescent="0.25">
      <c r="A356" s="7">
        <v>3</v>
      </c>
      <c r="B356" s="7">
        <v>4316</v>
      </c>
      <c r="C356" s="4" t="s">
        <v>65</v>
      </c>
      <c r="D356" s="4" t="s">
        <v>66</v>
      </c>
      <c r="E356" s="4" t="s">
        <v>170</v>
      </c>
      <c r="F356" s="4" t="s">
        <v>187</v>
      </c>
      <c r="G356" s="4" t="s">
        <v>14</v>
      </c>
      <c r="H356" s="4" t="s">
        <v>16</v>
      </c>
      <c r="I356" s="4" t="s">
        <v>72</v>
      </c>
      <c r="J356" s="4" t="s">
        <v>205</v>
      </c>
      <c r="K356" s="6" t="s">
        <v>490</v>
      </c>
      <c r="L356" s="6"/>
      <c r="M356" s="6" t="s">
        <v>2205</v>
      </c>
      <c r="N356" s="6" t="s">
        <v>1386</v>
      </c>
      <c r="O356" s="21" t="s">
        <v>2505</v>
      </c>
      <c r="P356" s="8"/>
      <c r="Q356" s="6" t="s">
        <v>2056</v>
      </c>
      <c r="R356" s="6" t="s">
        <v>127</v>
      </c>
      <c r="S356" s="6" t="s">
        <v>28</v>
      </c>
      <c r="T356" s="6" t="s">
        <v>1418</v>
      </c>
      <c r="U356" s="6" t="s">
        <v>1418</v>
      </c>
      <c r="V356" s="6" t="s">
        <v>50</v>
      </c>
      <c r="W356" s="4" t="s">
        <v>1418</v>
      </c>
      <c r="X356" s="6" t="s">
        <v>1418</v>
      </c>
      <c r="Y356" s="4" t="s">
        <v>2006</v>
      </c>
      <c r="Z356" s="4" t="s">
        <v>2006</v>
      </c>
      <c r="AA356" s="20" t="str">
        <f t="shared" si="11"/>
        <v>NA</v>
      </c>
      <c r="AB356" s="6" t="s">
        <v>19</v>
      </c>
      <c r="AC356" s="5" t="s">
        <v>2089</v>
      </c>
      <c r="AD356" s="9">
        <v>0</v>
      </c>
      <c r="AE356" s="10">
        <v>0</v>
      </c>
      <c r="AF356" s="10">
        <v>0</v>
      </c>
      <c r="AG356" s="43">
        <v>0</v>
      </c>
      <c r="AH356" s="43">
        <v>0</v>
      </c>
      <c r="AI356" s="11">
        <v>950000</v>
      </c>
      <c r="AJ356" s="11">
        <v>0</v>
      </c>
      <c r="AK356" s="11">
        <v>0</v>
      </c>
      <c r="AL356" s="6" t="s">
        <v>53</v>
      </c>
      <c r="AM356" s="21" t="s">
        <v>2269</v>
      </c>
      <c r="AN356" s="47">
        <v>0</v>
      </c>
      <c r="AO356" t="s">
        <v>28</v>
      </c>
    </row>
    <row r="357" spans="1:41" x14ac:dyDescent="0.25">
      <c r="A357" s="7">
        <v>3</v>
      </c>
      <c r="B357" s="7">
        <v>4322</v>
      </c>
      <c r="C357" s="4" t="s">
        <v>65</v>
      </c>
      <c r="D357" s="4" t="s">
        <v>66</v>
      </c>
      <c r="E357" s="4" t="s">
        <v>170</v>
      </c>
      <c r="F357" s="4" t="s">
        <v>187</v>
      </c>
      <c r="G357" s="4" t="s">
        <v>14</v>
      </c>
      <c r="H357" s="4" t="s">
        <v>16</v>
      </c>
      <c r="I357" s="4" t="s">
        <v>67</v>
      </c>
      <c r="J357" s="4" t="s">
        <v>205</v>
      </c>
      <c r="K357" s="6" t="s">
        <v>491</v>
      </c>
      <c r="L357" s="6"/>
      <c r="M357" s="6" t="s">
        <v>2205</v>
      </c>
      <c r="N357" s="6" t="s">
        <v>1386</v>
      </c>
      <c r="O357" s="21" t="s">
        <v>2505</v>
      </c>
      <c r="P357" s="8"/>
      <c r="Q357" s="6" t="s">
        <v>2056</v>
      </c>
      <c r="R357" s="6" t="s">
        <v>127</v>
      </c>
      <c r="S357" s="6" t="s">
        <v>28</v>
      </c>
      <c r="T357" s="6" t="s">
        <v>1418</v>
      </c>
      <c r="U357" s="6" t="s">
        <v>1418</v>
      </c>
      <c r="V357" s="6" t="s">
        <v>50</v>
      </c>
      <c r="W357" s="4" t="s">
        <v>1418</v>
      </c>
      <c r="X357" s="6" t="s">
        <v>1418</v>
      </c>
      <c r="Y357" s="4" t="s">
        <v>2006</v>
      </c>
      <c r="Z357" s="4" t="s">
        <v>2006</v>
      </c>
      <c r="AA357" s="20" t="str">
        <f t="shared" si="11"/>
        <v>NA</v>
      </c>
      <c r="AB357" s="6" t="s">
        <v>19</v>
      </c>
      <c r="AC357" s="5" t="s">
        <v>2088</v>
      </c>
      <c r="AD357" s="9">
        <v>0</v>
      </c>
      <c r="AE357" s="10">
        <v>0</v>
      </c>
      <c r="AF357" s="10">
        <v>0</v>
      </c>
      <c r="AG357" s="43">
        <v>0</v>
      </c>
      <c r="AH357" s="43">
        <v>0</v>
      </c>
      <c r="AI357" s="11">
        <v>36744.379999999997</v>
      </c>
      <c r="AJ357" s="11">
        <v>0</v>
      </c>
      <c r="AK357" s="11">
        <v>0</v>
      </c>
      <c r="AL357" s="6" t="s">
        <v>53</v>
      </c>
      <c r="AM357" s="21" t="s">
        <v>2269</v>
      </c>
      <c r="AN357" s="47">
        <v>0</v>
      </c>
      <c r="AO357" t="s">
        <v>28</v>
      </c>
    </row>
    <row r="358" spans="1:41" x14ac:dyDescent="0.25">
      <c r="A358" s="7">
        <v>3</v>
      </c>
      <c r="B358" s="7">
        <v>4323</v>
      </c>
      <c r="C358" s="4" t="s">
        <v>65</v>
      </c>
      <c r="D358" s="4" t="s">
        <v>66</v>
      </c>
      <c r="E358" s="4" t="s">
        <v>170</v>
      </c>
      <c r="F358" s="4" t="s">
        <v>187</v>
      </c>
      <c r="G358" s="4" t="s">
        <v>14</v>
      </c>
      <c r="H358" s="4" t="s">
        <v>16</v>
      </c>
      <c r="I358" s="4" t="s">
        <v>67</v>
      </c>
      <c r="J358" s="4" t="s">
        <v>205</v>
      </c>
      <c r="K358" s="6" t="s">
        <v>492</v>
      </c>
      <c r="L358" s="6"/>
      <c r="M358" s="6" t="s">
        <v>2205</v>
      </c>
      <c r="N358" s="6" t="s">
        <v>1386</v>
      </c>
      <c r="O358" s="21" t="s">
        <v>2505</v>
      </c>
      <c r="P358" s="8"/>
      <c r="Q358" s="6" t="s">
        <v>2056</v>
      </c>
      <c r="R358" s="6" t="s">
        <v>127</v>
      </c>
      <c r="S358" s="6" t="s">
        <v>28</v>
      </c>
      <c r="T358" s="6" t="s">
        <v>1418</v>
      </c>
      <c r="U358" s="6" t="s">
        <v>1418</v>
      </c>
      <c r="V358" s="6" t="s">
        <v>50</v>
      </c>
      <c r="W358" s="4" t="s">
        <v>1418</v>
      </c>
      <c r="X358" s="6" t="s">
        <v>1418</v>
      </c>
      <c r="Y358" s="4" t="s">
        <v>2006</v>
      </c>
      <c r="Z358" s="4" t="s">
        <v>2006</v>
      </c>
      <c r="AA358" s="20" t="str">
        <f t="shared" si="11"/>
        <v>NA</v>
      </c>
      <c r="AB358" s="6" t="s">
        <v>19</v>
      </c>
      <c r="AC358" s="5" t="s">
        <v>2088</v>
      </c>
      <c r="AD358" s="9">
        <v>0</v>
      </c>
      <c r="AE358" s="10">
        <v>0</v>
      </c>
      <c r="AF358" s="10">
        <v>0</v>
      </c>
      <c r="AG358" s="43">
        <v>0</v>
      </c>
      <c r="AH358" s="43">
        <v>0</v>
      </c>
      <c r="AI358" s="11">
        <v>197991.93</v>
      </c>
      <c r="AJ358" s="11">
        <v>0</v>
      </c>
      <c r="AK358" s="11">
        <v>0</v>
      </c>
      <c r="AL358" s="6" t="s">
        <v>53</v>
      </c>
      <c r="AM358" s="21" t="s">
        <v>2269</v>
      </c>
      <c r="AN358" s="47">
        <v>0</v>
      </c>
      <c r="AO358" t="s">
        <v>28</v>
      </c>
    </row>
    <row r="359" spans="1:41" x14ac:dyDescent="0.25">
      <c r="A359" s="7">
        <v>3</v>
      </c>
      <c r="B359" s="7">
        <v>4437</v>
      </c>
      <c r="C359" s="4" t="s">
        <v>65</v>
      </c>
      <c r="D359" s="4" t="s">
        <v>66</v>
      </c>
      <c r="E359" s="4" t="s">
        <v>171</v>
      </c>
      <c r="F359" s="4" t="s">
        <v>188</v>
      </c>
      <c r="G359" s="4" t="s">
        <v>6</v>
      </c>
      <c r="H359" s="4" t="s">
        <v>7</v>
      </c>
      <c r="I359" s="4" t="s">
        <v>70</v>
      </c>
      <c r="J359" s="4" t="s">
        <v>203</v>
      </c>
      <c r="K359" s="6" t="s">
        <v>493</v>
      </c>
      <c r="L359" s="6"/>
      <c r="M359" s="6" t="s">
        <v>1371</v>
      </c>
      <c r="N359" s="6" t="s">
        <v>1387</v>
      </c>
      <c r="O359" s="21" t="s">
        <v>2505</v>
      </c>
      <c r="P359" s="8"/>
      <c r="Q359" s="6" t="s">
        <v>2059</v>
      </c>
      <c r="R359" s="6" t="s">
        <v>1508</v>
      </c>
      <c r="S359" s="6" t="s">
        <v>28</v>
      </c>
      <c r="T359" s="6" t="s">
        <v>1418</v>
      </c>
      <c r="U359" s="6" t="s">
        <v>1418</v>
      </c>
      <c r="V359" s="6" t="s">
        <v>50</v>
      </c>
      <c r="W359" s="4" t="s">
        <v>1418</v>
      </c>
      <c r="X359" s="6" t="s">
        <v>1418</v>
      </c>
      <c r="Y359" s="4" t="s">
        <v>2006</v>
      </c>
      <c r="Z359" s="4" t="s">
        <v>2006</v>
      </c>
      <c r="AA359" s="20" t="str">
        <f t="shared" si="11"/>
        <v>NA</v>
      </c>
      <c r="AB359" s="6" t="s">
        <v>19</v>
      </c>
      <c r="AC359" s="5" t="s">
        <v>2088</v>
      </c>
      <c r="AD359" s="9">
        <v>100</v>
      </c>
      <c r="AE359" s="10">
        <v>0</v>
      </c>
      <c r="AF359" s="10">
        <v>0</v>
      </c>
      <c r="AG359" s="43">
        <v>0</v>
      </c>
      <c r="AH359" s="43">
        <v>0</v>
      </c>
      <c r="AI359" s="11">
        <v>90636.91</v>
      </c>
      <c r="AJ359" s="11">
        <v>0</v>
      </c>
      <c r="AK359" s="11">
        <v>90636.91</v>
      </c>
      <c r="AL359" s="6" t="s">
        <v>53</v>
      </c>
      <c r="AM359" s="21" t="s">
        <v>2269</v>
      </c>
      <c r="AN359" s="47">
        <v>0</v>
      </c>
      <c r="AO359" t="s">
        <v>28</v>
      </c>
    </row>
    <row r="360" spans="1:41" x14ac:dyDescent="0.25">
      <c r="A360" s="7">
        <v>3</v>
      </c>
      <c r="B360" s="7">
        <v>4442</v>
      </c>
      <c r="C360" s="4" t="s">
        <v>65</v>
      </c>
      <c r="D360" s="4" t="s">
        <v>66</v>
      </c>
      <c r="E360" s="4" t="s">
        <v>170</v>
      </c>
      <c r="F360" s="4" t="s">
        <v>186</v>
      </c>
      <c r="G360" s="4" t="s">
        <v>14</v>
      </c>
      <c r="H360" s="4" t="s">
        <v>16</v>
      </c>
      <c r="I360" s="4" t="s">
        <v>70</v>
      </c>
      <c r="J360" s="4" t="s">
        <v>203</v>
      </c>
      <c r="K360" s="6" t="s">
        <v>494</v>
      </c>
      <c r="L360" s="6"/>
      <c r="M360" s="6" t="s">
        <v>2205</v>
      </c>
      <c r="N360" s="6" t="s">
        <v>1386</v>
      </c>
      <c r="O360" s="21" t="s">
        <v>2505</v>
      </c>
      <c r="P360" s="8"/>
      <c r="Q360" s="6" t="s">
        <v>2055</v>
      </c>
      <c r="R360" s="6" t="s">
        <v>1500</v>
      </c>
      <c r="S360" s="6" t="s">
        <v>28</v>
      </c>
      <c r="T360" s="6" t="s">
        <v>1418</v>
      </c>
      <c r="U360" s="6" t="s">
        <v>1418</v>
      </c>
      <c r="V360" s="6" t="s">
        <v>50</v>
      </c>
      <c r="W360" s="4" t="s">
        <v>1418</v>
      </c>
      <c r="X360" s="6" t="s">
        <v>1418</v>
      </c>
      <c r="Y360" s="4" t="s">
        <v>2006</v>
      </c>
      <c r="Z360" s="4" t="s">
        <v>2006</v>
      </c>
      <c r="AA360" s="20" t="str">
        <f t="shared" si="11"/>
        <v>NA</v>
      </c>
      <c r="AB360" s="6" t="s">
        <v>19</v>
      </c>
      <c r="AC360" s="5" t="s">
        <v>2088</v>
      </c>
      <c r="AD360" s="9">
        <v>30</v>
      </c>
      <c r="AE360" s="10">
        <v>0</v>
      </c>
      <c r="AF360" s="10">
        <v>0</v>
      </c>
      <c r="AG360" s="43">
        <v>0</v>
      </c>
      <c r="AH360" s="43">
        <v>0</v>
      </c>
      <c r="AI360" s="11">
        <v>524821.02</v>
      </c>
      <c r="AJ360" s="11">
        <v>0</v>
      </c>
      <c r="AK360" s="11">
        <v>0</v>
      </c>
      <c r="AL360" s="6" t="s">
        <v>53</v>
      </c>
      <c r="AM360" s="21" t="s">
        <v>2269</v>
      </c>
      <c r="AN360" s="47">
        <v>524821.02</v>
      </c>
      <c r="AO360" t="s">
        <v>28</v>
      </c>
    </row>
    <row r="361" spans="1:41" x14ac:dyDescent="0.25">
      <c r="A361" s="7">
        <v>3</v>
      </c>
      <c r="B361" s="7">
        <v>4491</v>
      </c>
      <c r="C361" s="4" t="s">
        <v>65</v>
      </c>
      <c r="D361" s="4" t="s">
        <v>66</v>
      </c>
      <c r="E361" s="4" t="s">
        <v>170</v>
      </c>
      <c r="F361" s="4" t="s">
        <v>186</v>
      </c>
      <c r="G361" s="4" t="s">
        <v>14</v>
      </c>
      <c r="H361" s="4" t="s">
        <v>16</v>
      </c>
      <c r="I361" s="4" t="s">
        <v>70</v>
      </c>
      <c r="J361" s="4" t="s">
        <v>203</v>
      </c>
      <c r="K361" s="6" t="s">
        <v>495</v>
      </c>
      <c r="L361" s="6"/>
      <c r="M361" s="6" t="s">
        <v>2205</v>
      </c>
      <c r="N361" s="6" t="s">
        <v>1386</v>
      </c>
      <c r="O361" s="21" t="s">
        <v>2505</v>
      </c>
      <c r="P361" s="8"/>
      <c r="Q361" s="21" t="s">
        <v>2055</v>
      </c>
      <c r="R361" s="6" t="s">
        <v>2294</v>
      </c>
      <c r="S361" s="6" t="s">
        <v>28</v>
      </c>
      <c r="T361" s="6" t="s">
        <v>1418</v>
      </c>
      <c r="U361" s="6" t="s">
        <v>1418</v>
      </c>
      <c r="V361" s="6" t="s">
        <v>50</v>
      </c>
      <c r="W361" s="4" t="s">
        <v>1418</v>
      </c>
      <c r="X361" s="6" t="s">
        <v>1418</v>
      </c>
      <c r="Y361" s="4" t="s">
        <v>2006</v>
      </c>
      <c r="Z361" s="4" t="s">
        <v>2006</v>
      </c>
      <c r="AA361" s="20" t="str">
        <f t="shared" si="11"/>
        <v>NA</v>
      </c>
      <c r="AB361" s="6" t="s">
        <v>19</v>
      </c>
      <c r="AC361" s="5" t="s">
        <v>2088</v>
      </c>
      <c r="AD361" s="9">
        <v>0</v>
      </c>
      <c r="AE361" s="10">
        <v>0</v>
      </c>
      <c r="AF361" s="10">
        <v>0</v>
      </c>
      <c r="AG361" s="43">
        <v>0</v>
      </c>
      <c r="AH361" s="43">
        <v>0</v>
      </c>
      <c r="AI361" s="11">
        <v>443000</v>
      </c>
      <c r="AJ361" s="11">
        <v>0</v>
      </c>
      <c r="AK361" s="11">
        <v>0</v>
      </c>
      <c r="AL361" s="6" t="s">
        <v>53</v>
      </c>
      <c r="AM361" s="21" t="s">
        <v>2269</v>
      </c>
      <c r="AN361" s="47">
        <v>0</v>
      </c>
      <c r="AO361" t="s">
        <v>28</v>
      </c>
    </row>
    <row r="362" spans="1:41" x14ac:dyDescent="0.25">
      <c r="A362" s="7">
        <v>3</v>
      </c>
      <c r="B362" s="7">
        <v>4520</v>
      </c>
      <c r="C362" s="4" t="s">
        <v>65</v>
      </c>
      <c r="D362" s="4" t="s">
        <v>66</v>
      </c>
      <c r="E362" s="4" t="s">
        <v>170</v>
      </c>
      <c r="F362" s="4" t="s">
        <v>180</v>
      </c>
      <c r="G362" s="4" t="s">
        <v>14</v>
      </c>
      <c r="H362" s="4" t="s">
        <v>16</v>
      </c>
      <c r="I362" s="4" t="s">
        <v>69</v>
      </c>
      <c r="J362" s="4" t="s">
        <v>203</v>
      </c>
      <c r="K362" s="6" t="s">
        <v>496</v>
      </c>
      <c r="L362" s="6"/>
      <c r="M362" s="6" t="s">
        <v>2205</v>
      </c>
      <c r="N362" s="6" t="s">
        <v>1384</v>
      </c>
      <c r="O362" s="21" t="str">
        <f>N362</f>
        <v>Esgotamento Sanitário</v>
      </c>
      <c r="P362" s="8"/>
      <c r="Q362" s="6" t="s">
        <v>2055</v>
      </c>
      <c r="R362" s="6" t="s">
        <v>1509</v>
      </c>
      <c r="S362" s="6" t="s">
        <v>28</v>
      </c>
      <c r="T362" s="6" t="s">
        <v>1418</v>
      </c>
      <c r="U362" s="6" t="s">
        <v>1418</v>
      </c>
      <c r="V362" s="6" t="s">
        <v>50</v>
      </c>
      <c r="W362" s="4" t="s">
        <v>1418</v>
      </c>
      <c r="X362" s="6" t="s">
        <v>1418</v>
      </c>
      <c r="Y362" s="4" t="s">
        <v>2006</v>
      </c>
      <c r="Z362" s="4" t="s">
        <v>2006</v>
      </c>
      <c r="AA362" s="20" t="str">
        <f t="shared" si="11"/>
        <v>NA</v>
      </c>
      <c r="AB362" s="6" t="s">
        <v>19</v>
      </c>
      <c r="AC362" s="5" t="s">
        <v>2084</v>
      </c>
      <c r="AD362" s="9">
        <v>68</v>
      </c>
      <c r="AE362" s="10">
        <v>0</v>
      </c>
      <c r="AF362" s="10">
        <v>0</v>
      </c>
      <c r="AG362" s="43">
        <v>0</v>
      </c>
      <c r="AH362" s="43">
        <v>0</v>
      </c>
      <c r="AI362" s="11">
        <v>28650000</v>
      </c>
      <c r="AJ362" s="11">
        <v>0</v>
      </c>
      <c r="AK362" s="11">
        <v>9550000</v>
      </c>
      <c r="AL362" s="6" t="s">
        <v>53</v>
      </c>
      <c r="AM362" s="21" t="s">
        <v>2269</v>
      </c>
      <c r="AN362" s="47">
        <v>0</v>
      </c>
      <c r="AO362" t="s">
        <v>28</v>
      </c>
    </row>
    <row r="363" spans="1:41" x14ac:dyDescent="0.25">
      <c r="A363" s="7">
        <v>3</v>
      </c>
      <c r="B363" s="7">
        <v>4553</v>
      </c>
      <c r="C363" s="4" t="s">
        <v>65</v>
      </c>
      <c r="D363" s="4" t="s">
        <v>66</v>
      </c>
      <c r="E363" s="4" t="s">
        <v>170</v>
      </c>
      <c r="F363" s="4" t="s">
        <v>186</v>
      </c>
      <c r="G363" s="4" t="s">
        <v>14</v>
      </c>
      <c r="H363" s="4" t="s">
        <v>16</v>
      </c>
      <c r="I363" s="4" t="s">
        <v>69</v>
      </c>
      <c r="J363" s="4" t="s">
        <v>205</v>
      </c>
      <c r="K363" s="6" t="s">
        <v>497</v>
      </c>
      <c r="L363" s="6"/>
      <c r="M363" s="6" t="s">
        <v>2205</v>
      </c>
      <c r="N363" s="6" t="s">
        <v>1386</v>
      </c>
      <c r="O363" s="21" t="s">
        <v>2505</v>
      </c>
      <c r="P363" s="8"/>
      <c r="Q363" s="6" t="s">
        <v>2055</v>
      </c>
      <c r="R363" s="6" t="s">
        <v>1510</v>
      </c>
      <c r="S363" s="6" t="s">
        <v>28</v>
      </c>
      <c r="T363" s="6" t="s">
        <v>1418</v>
      </c>
      <c r="U363" s="6" t="s">
        <v>1418</v>
      </c>
      <c r="V363" s="6" t="s">
        <v>50</v>
      </c>
      <c r="W363" s="4" t="s">
        <v>1418</v>
      </c>
      <c r="X363" s="6" t="s">
        <v>1418</v>
      </c>
      <c r="Y363" s="4" t="s">
        <v>2006</v>
      </c>
      <c r="Z363" s="4" t="s">
        <v>2006</v>
      </c>
      <c r="AA363" s="20" t="str">
        <f t="shared" si="11"/>
        <v>NA</v>
      </c>
      <c r="AB363" s="6" t="s">
        <v>19</v>
      </c>
      <c r="AC363" s="5" t="s">
        <v>2084</v>
      </c>
      <c r="AD363" s="9">
        <v>17</v>
      </c>
      <c r="AE363" s="10">
        <v>0</v>
      </c>
      <c r="AF363" s="10">
        <v>0</v>
      </c>
      <c r="AG363" s="43">
        <v>0</v>
      </c>
      <c r="AH363" s="43">
        <v>0</v>
      </c>
      <c r="AI363" s="11">
        <v>92440.97</v>
      </c>
      <c r="AJ363" s="11">
        <v>3714.64</v>
      </c>
      <c r="AK363" s="11">
        <v>88726.33</v>
      </c>
      <c r="AL363" s="6" t="s">
        <v>53</v>
      </c>
      <c r="AM363" s="21" t="s">
        <v>2269</v>
      </c>
      <c r="AN363" s="47">
        <v>0</v>
      </c>
      <c r="AO363" t="s">
        <v>28</v>
      </c>
    </row>
    <row r="364" spans="1:41" x14ac:dyDescent="0.25">
      <c r="A364" s="7">
        <v>3</v>
      </c>
      <c r="B364" s="7">
        <v>4599</v>
      </c>
      <c r="C364" s="4" t="s">
        <v>65</v>
      </c>
      <c r="D364" s="4" t="s">
        <v>66</v>
      </c>
      <c r="E364" s="4" t="s">
        <v>170</v>
      </c>
      <c r="F364" s="4" t="s">
        <v>19</v>
      </c>
      <c r="G364" s="4" t="s">
        <v>14</v>
      </c>
      <c r="H364" s="4" t="s">
        <v>16</v>
      </c>
      <c r="I364" s="4" t="s">
        <v>14</v>
      </c>
      <c r="J364" s="4" t="s">
        <v>205</v>
      </c>
      <c r="K364" s="6" t="s">
        <v>498</v>
      </c>
      <c r="L364" s="6"/>
      <c r="M364" s="6" t="s">
        <v>1388</v>
      </c>
      <c r="N364" s="6" t="s">
        <v>1388</v>
      </c>
      <c r="O364" s="21" t="s">
        <v>1388</v>
      </c>
      <c r="P364" s="8"/>
      <c r="Q364" s="6" t="s">
        <v>2056</v>
      </c>
      <c r="R364" s="6" t="s">
        <v>127</v>
      </c>
      <c r="S364" s="6" t="s">
        <v>28</v>
      </c>
      <c r="T364" s="6" t="s">
        <v>1418</v>
      </c>
      <c r="U364" s="6" t="s">
        <v>1418</v>
      </c>
      <c r="V364" s="6" t="s">
        <v>50</v>
      </c>
      <c r="W364" s="4" t="s">
        <v>1418</v>
      </c>
      <c r="X364" s="6" t="s">
        <v>1418</v>
      </c>
      <c r="Y364" s="4" t="s">
        <v>2006</v>
      </c>
      <c r="Z364" s="4" t="s">
        <v>2006</v>
      </c>
      <c r="AA364" s="20" t="str">
        <f t="shared" si="11"/>
        <v>NA</v>
      </c>
      <c r="AB364" s="6" t="s">
        <v>19</v>
      </c>
      <c r="AC364" s="5" t="s">
        <v>2093</v>
      </c>
      <c r="AD364" s="9">
        <v>0</v>
      </c>
      <c r="AE364" s="10">
        <v>0</v>
      </c>
      <c r="AF364" s="10">
        <v>0</v>
      </c>
      <c r="AG364" s="43">
        <v>0</v>
      </c>
      <c r="AH364" s="43">
        <v>0</v>
      </c>
      <c r="AI364" s="11">
        <v>18555000</v>
      </c>
      <c r="AJ364" s="11">
        <v>0</v>
      </c>
      <c r="AK364" s="11">
        <v>3060000</v>
      </c>
      <c r="AL364" s="6" t="s">
        <v>53</v>
      </c>
      <c r="AM364" s="21" t="s">
        <v>2269</v>
      </c>
      <c r="AN364" s="47">
        <v>0</v>
      </c>
      <c r="AO364" t="s">
        <v>28</v>
      </c>
    </row>
    <row r="365" spans="1:41" x14ac:dyDescent="0.25">
      <c r="A365" s="7">
        <v>2</v>
      </c>
      <c r="B365" s="7">
        <v>4615</v>
      </c>
      <c r="C365" s="4" t="s">
        <v>65</v>
      </c>
      <c r="D365" s="4" t="s">
        <v>66</v>
      </c>
      <c r="E365" s="4" t="s">
        <v>170</v>
      </c>
      <c r="F365" s="4" t="s">
        <v>186</v>
      </c>
      <c r="G365" s="4" t="s">
        <v>14</v>
      </c>
      <c r="H365" s="4" t="s">
        <v>16</v>
      </c>
      <c r="I365" s="4" t="s">
        <v>14</v>
      </c>
      <c r="J365" s="4" t="s">
        <v>205</v>
      </c>
      <c r="K365" s="6" t="s">
        <v>499</v>
      </c>
      <c r="L365" s="6"/>
      <c r="M365" s="6" t="s">
        <v>2205</v>
      </c>
      <c r="N365" s="6" t="s">
        <v>1386</v>
      </c>
      <c r="O365" s="21" t="s">
        <v>2505</v>
      </c>
      <c r="P365" s="8"/>
      <c r="Q365" s="6" t="s">
        <v>2055</v>
      </c>
      <c r="R365" s="6" t="s">
        <v>2372</v>
      </c>
      <c r="S365" s="6" t="s">
        <v>28</v>
      </c>
      <c r="T365" s="6" t="s">
        <v>2262</v>
      </c>
      <c r="U365" s="6" t="s">
        <v>2066</v>
      </c>
      <c r="V365" s="6" t="s">
        <v>2263</v>
      </c>
      <c r="W365" s="4" t="s">
        <v>2264</v>
      </c>
      <c r="X365" s="6" t="s">
        <v>1418</v>
      </c>
      <c r="Y365" s="4" t="s">
        <v>2006</v>
      </c>
      <c r="Z365" s="4" t="s">
        <v>2006</v>
      </c>
      <c r="AA365" s="20" t="str">
        <f t="shared" si="11"/>
        <v>NA</v>
      </c>
      <c r="AB365" s="6" t="s">
        <v>19</v>
      </c>
      <c r="AC365" s="5" t="s">
        <v>2096</v>
      </c>
      <c r="AD365" s="9">
        <v>50</v>
      </c>
      <c r="AE365" s="10">
        <v>0</v>
      </c>
      <c r="AF365" s="10">
        <v>0</v>
      </c>
      <c r="AG365" s="43">
        <v>0</v>
      </c>
      <c r="AH365" s="43">
        <v>0</v>
      </c>
      <c r="AI365" s="11">
        <v>1144389.1200000001</v>
      </c>
      <c r="AJ365" s="11">
        <v>0</v>
      </c>
      <c r="AK365" s="11">
        <v>172717.91</v>
      </c>
      <c r="AL365" s="6" t="s">
        <v>53</v>
      </c>
      <c r="AM365" s="21" t="s">
        <v>2269</v>
      </c>
      <c r="AN365" s="47">
        <v>0</v>
      </c>
      <c r="AO365" t="s">
        <v>28</v>
      </c>
    </row>
    <row r="366" spans="1:41" x14ac:dyDescent="0.25">
      <c r="A366" s="7">
        <v>3</v>
      </c>
      <c r="B366" s="7">
        <v>4616</v>
      </c>
      <c r="C366" s="4" t="s">
        <v>65</v>
      </c>
      <c r="D366" s="4" t="s">
        <v>66</v>
      </c>
      <c r="E366" s="4" t="s">
        <v>170</v>
      </c>
      <c r="F366" s="4" t="s">
        <v>180</v>
      </c>
      <c r="G366" s="4" t="s">
        <v>14</v>
      </c>
      <c r="H366" s="4" t="s">
        <v>16</v>
      </c>
      <c r="I366" s="4" t="s">
        <v>73</v>
      </c>
      <c r="J366" s="4" t="s">
        <v>203</v>
      </c>
      <c r="K366" s="6" t="s">
        <v>500</v>
      </c>
      <c r="L366" s="6"/>
      <c r="M366" s="6" t="s">
        <v>1371</v>
      </c>
      <c r="N366" s="6" t="s">
        <v>1371</v>
      </c>
      <c r="O366" s="21" t="s">
        <v>1371</v>
      </c>
      <c r="P366" s="8"/>
      <c r="Q366" s="6" t="s">
        <v>2055</v>
      </c>
      <c r="R366" s="6" t="s">
        <v>5</v>
      </c>
      <c r="S366" s="6" t="s">
        <v>28</v>
      </c>
      <c r="T366" s="6" t="s">
        <v>1418</v>
      </c>
      <c r="U366" s="6" t="s">
        <v>1418</v>
      </c>
      <c r="V366" s="6" t="s">
        <v>50</v>
      </c>
      <c r="W366" s="4" t="s">
        <v>2265</v>
      </c>
      <c r="X366" s="6" t="s">
        <v>1418</v>
      </c>
      <c r="Y366" s="4" t="s">
        <v>2006</v>
      </c>
      <c r="Z366" s="4" t="s">
        <v>2006</v>
      </c>
      <c r="AA366" s="20" t="str">
        <f t="shared" si="11"/>
        <v>NA</v>
      </c>
      <c r="AB366" s="6" t="s">
        <v>19</v>
      </c>
      <c r="AC366" s="5" t="s">
        <v>2087</v>
      </c>
      <c r="AD366" s="9">
        <v>90</v>
      </c>
      <c r="AE366" s="10">
        <v>0</v>
      </c>
      <c r="AF366" s="10">
        <v>0</v>
      </c>
      <c r="AG366" s="43">
        <v>0</v>
      </c>
      <c r="AH366" s="43">
        <v>0</v>
      </c>
      <c r="AI366" s="11">
        <v>199500</v>
      </c>
      <c r="AJ366" s="11">
        <v>0</v>
      </c>
      <c r="AK366" s="11">
        <v>142500</v>
      </c>
      <c r="AL366" s="6" t="s">
        <v>53</v>
      </c>
      <c r="AM366" s="21" t="s">
        <v>2269</v>
      </c>
      <c r="AN366" s="47">
        <v>0</v>
      </c>
      <c r="AO366" t="s">
        <v>28</v>
      </c>
    </row>
    <row r="367" spans="1:41" x14ac:dyDescent="0.25">
      <c r="A367" s="7">
        <v>3</v>
      </c>
      <c r="B367" s="7">
        <v>4718</v>
      </c>
      <c r="C367" s="4" t="s">
        <v>65</v>
      </c>
      <c r="D367" s="4" t="s">
        <v>66</v>
      </c>
      <c r="E367" s="4" t="s">
        <v>170</v>
      </c>
      <c r="F367" s="4" t="s">
        <v>19</v>
      </c>
      <c r="G367" s="4" t="s">
        <v>14</v>
      </c>
      <c r="H367" s="4" t="s">
        <v>16</v>
      </c>
      <c r="I367" s="4" t="s">
        <v>68</v>
      </c>
      <c r="J367" s="4" t="s">
        <v>205</v>
      </c>
      <c r="K367" s="6" t="s">
        <v>501</v>
      </c>
      <c r="L367" s="6"/>
      <c r="M367" s="6" t="s">
        <v>2205</v>
      </c>
      <c r="N367" s="6" t="s">
        <v>1386</v>
      </c>
      <c r="O367" s="21" t="s">
        <v>2505</v>
      </c>
      <c r="P367" s="8"/>
      <c r="Q367" s="6" t="s">
        <v>2056</v>
      </c>
      <c r="R367" s="6" t="s">
        <v>127</v>
      </c>
      <c r="S367" s="6" t="s">
        <v>28</v>
      </c>
      <c r="T367" s="6" t="s">
        <v>1418</v>
      </c>
      <c r="U367" s="6" t="s">
        <v>1418</v>
      </c>
      <c r="V367" s="6" t="s">
        <v>50</v>
      </c>
      <c r="W367" s="4" t="s">
        <v>2266</v>
      </c>
      <c r="X367" s="6" t="s">
        <v>1418</v>
      </c>
      <c r="Y367" s="4" t="s">
        <v>2006</v>
      </c>
      <c r="Z367" s="4" t="s">
        <v>2006</v>
      </c>
      <c r="AA367" s="20" t="str">
        <f t="shared" si="11"/>
        <v>NA</v>
      </c>
      <c r="AB367" s="6" t="s">
        <v>19</v>
      </c>
      <c r="AC367" s="5" t="s">
        <v>2086</v>
      </c>
      <c r="AD367" s="9">
        <v>0</v>
      </c>
      <c r="AE367" s="10">
        <v>0</v>
      </c>
      <c r="AF367" s="10">
        <v>0</v>
      </c>
      <c r="AG367" s="43">
        <v>0</v>
      </c>
      <c r="AH367" s="43">
        <v>0</v>
      </c>
      <c r="AI367" s="11">
        <v>276305.12</v>
      </c>
      <c r="AJ367" s="11">
        <v>0</v>
      </c>
      <c r="AK367" s="11">
        <v>0</v>
      </c>
      <c r="AL367" s="6" t="s">
        <v>53</v>
      </c>
      <c r="AM367" s="21" t="s">
        <v>2269</v>
      </c>
      <c r="AN367" s="47">
        <v>0</v>
      </c>
      <c r="AO367" t="s">
        <v>28</v>
      </c>
    </row>
    <row r="368" spans="1:41" x14ac:dyDescent="0.25">
      <c r="A368" s="7">
        <v>3</v>
      </c>
      <c r="B368" s="7">
        <v>5753</v>
      </c>
      <c r="C368" s="4" t="s">
        <v>65</v>
      </c>
      <c r="D368" s="4" t="s">
        <v>66</v>
      </c>
      <c r="E368" s="4" t="s">
        <v>170</v>
      </c>
      <c r="F368" s="4" t="s">
        <v>186</v>
      </c>
      <c r="G368" s="4" t="s">
        <v>14</v>
      </c>
      <c r="H368" s="4" t="s">
        <v>16</v>
      </c>
      <c r="I368" s="4" t="s">
        <v>70</v>
      </c>
      <c r="J368" s="4" t="s">
        <v>203</v>
      </c>
      <c r="K368" s="6" t="s">
        <v>502</v>
      </c>
      <c r="L368" s="6"/>
      <c r="M368" s="6" t="s">
        <v>2205</v>
      </c>
      <c r="N368" s="6" t="s">
        <v>1386</v>
      </c>
      <c r="O368" s="21" t="s">
        <v>2505</v>
      </c>
      <c r="P368" s="8"/>
      <c r="Q368" s="6" t="s">
        <v>2055</v>
      </c>
      <c r="R368" s="6" t="s">
        <v>5</v>
      </c>
      <c r="S368" s="6" t="s">
        <v>28</v>
      </c>
      <c r="T368" s="6" t="s">
        <v>1418</v>
      </c>
      <c r="U368" s="6" t="s">
        <v>1418</v>
      </c>
      <c r="V368" s="6" t="s">
        <v>50</v>
      </c>
      <c r="W368" s="4" t="s">
        <v>1418</v>
      </c>
      <c r="X368" s="6" t="s">
        <v>1418</v>
      </c>
      <c r="Y368" s="4" t="s">
        <v>2013</v>
      </c>
      <c r="Z368" s="4" t="s">
        <v>77</v>
      </c>
      <c r="AA368" s="20" t="str">
        <f t="shared" ref="AA368:AA415" si="12">LEFT(Z368,4)</f>
        <v>10ZW</v>
      </c>
      <c r="AB368" s="6">
        <v>2</v>
      </c>
      <c r="AC368" s="5" t="s">
        <v>2088</v>
      </c>
      <c r="AD368" s="9">
        <v>6</v>
      </c>
      <c r="AE368" s="10">
        <v>1026826</v>
      </c>
      <c r="AF368" s="10">
        <v>1026826</v>
      </c>
      <c r="AG368" s="43">
        <v>1034912.19</v>
      </c>
      <c r="AH368" s="43">
        <v>3599.4</v>
      </c>
      <c r="AI368" s="11">
        <v>819591.05</v>
      </c>
      <c r="AJ368" s="11">
        <v>0</v>
      </c>
      <c r="AK368" s="11">
        <v>113040.73</v>
      </c>
      <c r="AL368" s="6" t="s">
        <v>53</v>
      </c>
      <c r="AM368" s="21" t="s">
        <v>2269</v>
      </c>
      <c r="AN368" s="47">
        <v>0</v>
      </c>
      <c r="AO368" t="s">
        <v>53</v>
      </c>
    </row>
    <row r="369" spans="1:41" x14ac:dyDescent="0.25">
      <c r="A369" s="7">
        <v>3</v>
      </c>
      <c r="B369" s="7">
        <v>5757</v>
      </c>
      <c r="C369" s="4" t="s">
        <v>65</v>
      </c>
      <c r="D369" s="4" t="s">
        <v>66</v>
      </c>
      <c r="E369" s="4" t="s">
        <v>170</v>
      </c>
      <c r="F369" s="4" t="s">
        <v>186</v>
      </c>
      <c r="G369" s="4" t="s">
        <v>14</v>
      </c>
      <c r="H369" s="4" t="s">
        <v>16</v>
      </c>
      <c r="I369" s="4" t="s">
        <v>70</v>
      </c>
      <c r="J369" s="4" t="s">
        <v>203</v>
      </c>
      <c r="K369" s="6" t="s">
        <v>503</v>
      </c>
      <c r="L369" s="6"/>
      <c r="M369" s="6" t="s">
        <v>2205</v>
      </c>
      <c r="N369" s="6" t="s">
        <v>1386</v>
      </c>
      <c r="O369" s="21" t="s">
        <v>2505</v>
      </c>
      <c r="P369" s="8"/>
      <c r="Q369" s="21" t="s">
        <v>2059</v>
      </c>
      <c r="R369" s="6" t="s">
        <v>2295</v>
      </c>
      <c r="S369" s="6" t="s">
        <v>28</v>
      </c>
      <c r="T369" s="6" t="s">
        <v>1418</v>
      </c>
      <c r="U369" s="6" t="s">
        <v>1418</v>
      </c>
      <c r="V369" s="6" t="s">
        <v>50</v>
      </c>
      <c r="W369" s="4" t="s">
        <v>1418</v>
      </c>
      <c r="X369" s="6" t="s">
        <v>1418</v>
      </c>
      <c r="Y369" s="4" t="s">
        <v>2006</v>
      </c>
      <c r="Z369" s="4" t="s">
        <v>2006</v>
      </c>
      <c r="AA369" s="20" t="str">
        <f t="shared" si="12"/>
        <v>NA</v>
      </c>
      <c r="AB369" s="6" t="s">
        <v>19</v>
      </c>
      <c r="AC369" s="5" t="s">
        <v>2088</v>
      </c>
      <c r="AD369" s="9">
        <v>0</v>
      </c>
      <c r="AE369" s="10">
        <v>0</v>
      </c>
      <c r="AF369" s="10">
        <v>0</v>
      </c>
      <c r="AG369" s="43">
        <v>0</v>
      </c>
      <c r="AH369" s="43">
        <v>0</v>
      </c>
      <c r="AI369" s="11">
        <v>3800</v>
      </c>
      <c r="AJ369" s="11">
        <v>3800</v>
      </c>
      <c r="AK369" s="11">
        <v>0</v>
      </c>
      <c r="AL369" s="6" t="s">
        <v>53</v>
      </c>
      <c r="AM369" s="21" t="s">
        <v>2269</v>
      </c>
      <c r="AN369" s="47">
        <v>0</v>
      </c>
      <c r="AO369" t="s">
        <v>28</v>
      </c>
    </row>
    <row r="370" spans="1:41" x14ac:dyDescent="0.25">
      <c r="A370" s="7">
        <v>1</v>
      </c>
      <c r="B370" s="7">
        <v>5790</v>
      </c>
      <c r="C370" s="4" t="s">
        <v>65</v>
      </c>
      <c r="D370" s="4" t="s">
        <v>66</v>
      </c>
      <c r="E370" s="4" t="s">
        <v>170</v>
      </c>
      <c r="F370" s="4" t="s">
        <v>180</v>
      </c>
      <c r="G370" s="4" t="s">
        <v>14</v>
      </c>
      <c r="H370" s="4" t="s">
        <v>16</v>
      </c>
      <c r="I370" s="4" t="s">
        <v>68</v>
      </c>
      <c r="J370" s="4" t="s">
        <v>203</v>
      </c>
      <c r="K370" s="6" t="s">
        <v>504</v>
      </c>
      <c r="L370" s="6"/>
      <c r="M370" s="6" t="s">
        <v>2205</v>
      </c>
      <c r="N370" s="6" t="s">
        <v>1384</v>
      </c>
      <c r="O370" s="21" t="str">
        <f>N370</f>
        <v>Esgotamento Sanitário</v>
      </c>
      <c r="P370" s="8"/>
      <c r="Q370" s="6" t="s">
        <v>2055</v>
      </c>
      <c r="R370" s="6" t="s">
        <v>2373</v>
      </c>
      <c r="S370" s="6" t="s">
        <v>53</v>
      </c>
      <c r="T370" s="6" t="s">
        <v>136</v>
      </c>
      <c r="U370" s="6" t="s">
        <v>2065</v>
      </c>
      <c r="V370" s="6" t="s">
        <v>2051</v>
      </c>
      <c r="W370" s="4" t="s">
        <v>1994</v>
      </c>
      <c r="X370" s="6">
        <v>0</v>
      </c>
      <c r="Y370" s="4" t="s">
        <v>2012</v>
      </c>
      <c r="Z370" s="4" t="s">
        <v>75</v>
      </c>
      <c r="AA370" s="20" t="str">
        <f t="shared" si="12"/>
        <v>10RM</v>
      </c>
      <c r="AB370" s="6">
        <v>2</v>
      </c>
      <c r="AC370" s="5" t="s">
        <v>2086</v>
      </c>
      <c r="AD370" s="9">
        <v>0</v>
      </c>
      <c r="AE370" s="10">
        <v>1353880.7</v>
      </c>
      <c r="AF370" s="10">
        <v>0</v>
      </c>
      <c r="AG370" s="43">
        <v>0</v>
      </c>
      <c r="AH370" s="43">
        <v>0</v>
      </c>
      <c r="AI370" s="11">
        <v>1000000</v>
      </c>
      <c r="AJ370" s="11">
        <v>0</v>
      </c>
      <c r="AK370" s="11">
        <v>183340.72</v>
      </c>
      <c r="AL370" s="6" t="s">
        <v>53</v>
      </c>
      <c r="AM370" s="21" t="s">
        <v>2269</v>
      </c>
      <c r="AN370" s="47">
        <v>0</v>
      </c>
      <c r="AO370" t="s">
        <v>28</v>
      </c>
    </row>
    <row r="371" spans="1:41" x14ac:dyDescent="0.25">
      <c r="A371" s="7">
        <v>2</v>
      </c>
      <c r="B371" s="7">
        <v>5846</v>
      </c>
      <c r="C371" s="4" t="s">
        <v>65</v>
      </c>
      <c r="D371" s="4" t="s">
        <v>66</v>
      </c>
      <c r="E371" s="4" t="s">
        <v>170</v>
      </c>
      <c r="F371" s="4" t="s">
        <v>19</v>
      </c>
      <c r="G371" s="4" t="s">
        <v>14</v>
      </c>
      <c r="H371" s="4" t="s">
        <v>16</v>
      </c>
      <c r="I371" s="4" t="s">
        <v>69</v>
      </c>
      <c r="J371" s="4" t="s">
        <v>203</v>
      </c>
      <c r="K371" s="6" t="s">
        <v>505</v>
      </c>
      <c r="L371" s="6"/>
      <c r="M371" s="6" t="s">
        <v>1371</v>
      </c>
      <c r="N371" s="6" t="s">
        <v>1371</v>
      </c>
      <c r="O371" s="21" t="s">
        <v>1371</v>
      </c>
      <c r="P371" s="8"/>
      <c r="Q371" s="21" t="s">
        <v>2055</v>
      </c>
      <c r="R371" s="6" t="s">
        <v>2296</v>
      </c>
      <c r="S371" s="6" t="s">
        <v>53</v>
      </c>
      <c r="T371" s="6" t="s">
        <v>29</v>
      </c>
      <c r="U371" s="6" t="s">
        <v>2066</v>
      </c>
      <c r="V371" s="6" t="s">
        <v>2052</v>
      </c>
      <c r="W371" s="4" t="s">
        <v>1995</v>
      </c>
      <c r="X371" s="6" t="s">
        <v>2043</v>
      </c>
      <c r="Y371" s="4" t="s">
        <v>2006</v>
      </c>
      <c r="Z371" s="4" t="s">
        <v>2006</v>
      </c>
      <c r="AA371" s="20" t="str">
        <f t="shared" si="12"/>
        <v>NA</v>
      </c>
      <c r="AB371" s="6" t="s">
        <v>19</v>
      </c>
      <c r="AC371" s="5" t="s">
        <v>2084</v>
      </c>
      <c r="AD371" s="9">
        <v>0</v>
      </c>
      <c r="AE371" s="10">
        <v>0</v>
      </c>
      <c r="AF371" s="10">
        <v>0</v>
      </c>
      <c r="AG371" s="43">
        <v>0</v>
      </c>
      <c r="AH371" s="43">
        <v>0</v>
      </c>
      <c r="AI371" s="11">
        <v>944935.7</v>
      </c>
      <c r="AJ371" s="11">
        <v>0</v>
      </c>
      <c r="AK371" s="11">
        <v>0</v>
      </c>
      <c r="AL371" s="6" t="s">
        <v>53</v>
      </c>
      <c r="AM371" s="21" t="s">
        <v>2269</v>
      </c>
      <c r="AN371" s="47">
        <v>0</v>
      </c>
      <c r="AO371" t="s">
        <v>28</v>
      </c>
    </row>
    <row r="372" spans="1:41" x14ac:dyDescent="0.25">
      <c r="A372" s="7">
        <v>3</v>
      </c>
      <c r="B372" s="7">
        <v>5942</v>
      </c>
      <c r="C372" s="4" t="s">
        <v>65</v>
      </c>
      <c r="D372" s="4" t="s">
        <v>66</v>
      </c>
      <c r="E372" s="4" t="s">
        <v>170</v>
      </c>
      <c r="F372" s="4" t="s">
        <v>19</v>
      </c>
      <c r="G372" s="4" t="s">
        <v>14</v>
      </c>
      <c r="H372" s="4" t="s">
        <v>16</v>
      </c>
      <c r="I372" s="4" t="s">
        <v>68</v>
      </c>
      <c r="J372" s="4" t="s">
        <v>203</v>
      </c>
      <c r="K372" s="6" t="s">
        <v>506</v>
      </c>
      <c r="L372" s="6"/>
      <c r="M372" s="6" t="s">
        <v>2205</v>
      </c>
      <c r="N372" s="6" t="s">
        <v>1386</v>
      </c>
      <c r="O372" s="21" t="s">
        <v>2505</v>
      </c>
      <c r="P372" s="8"/>
      <c r="Q372" s="6" t="s">
        <v>2063</v>
      </c>
      <c r="R372" s="6" t="s">
        <v>2369</v>
      </c>
      <c r="S372" s="6" t="s">
        <v>28</v>
      </c>
      <c r="T372" s="6" t="s">
        <v>1418</v>
      </c>
      <c r="U372" s="6" t="s">
        <v>1418</v>
      </c>
      <c r="V372" s="6" t="s">
        <v>50</v>
      </c>
      <c r="W372" s="4" t="s">
        <v>1418</v>
      </c>
      <c r="X372" s="6" t="s">
        <v>1418</v>
      </c>
      <c r="Y372" s="4" t="s">
        <v>2006</v>
      </c>
      <c r="Z372" s="4" t="s">
        <v>2006</v>
      </c>
      <c r="AA372" s="20" t="str">
        <f t="shared" si="12"/>
        <v>NA</v>
      </c>
      <c r="AB372" s="6" t="s">
        <v>19</v>
      </c>
      <c r="AC372" s="5" t="s">
        <v>2086</v>
      </c>
      <c r="AD372" s="9">
        <v>0</v>
      </c>
      <c r="AE372" s="10">
        <v>0</v>
      </c>
      <c r="AF372" s="10">
        <v>0</v>
      </c>
      <c r="AG372" s="43">
        <v>0</v>
      </c>
      <c r="AH372" s="43">
        <v>0</v>
      </c>
      <c r="AI372" s="11">
        <v>609894.89</v>
      </c>
      <c r="AJ372" s="11">
        <v>0</v>
      </c>
      <c r="AK372" s="11">
        <v>0</v>
      </c>
      <c r="AL372" s="6" t="s">
        <v>53</v>
      </c>
      <c r="AM372" s="21" t="s">
        <v>2269</v>
      </c>
      <c r="AN372" s="47">
        <v>0</v>
      </c>
      <c r="AO372" t="s">
        <v>28</v>
      </c>
    </row>
    <row r="373" spans="1:41" x14ac:dyDescent="0.25">
      <c r="A373" s="7">
        <v>3</v>
      </c>
      <c r="B373" s="7">
        <v>5953</v>
      </c>
      <c r="C373" s="4" t="s">
        <v>65</v>
      </c>
      <c r="D373" s="4" t="s">
        <v>66</v>
      </c>
      <c r="E373" s="4" t="s">
        <v>170</v>
      </c>
      <c r="F373" s="4" t="s">
        <v>186</v>
      </c>
      <c r="G373" s="4" t="s">
        <v>14</v>
      </c>
      <c r="H373" s="4" t="s">
        <v>16</v>
      </c>
      <c r="I373" s="4" t="s">
        <v>68</v>
      </c>
      <c r="J373" s="4" t="s">
        <v>203</v>
      </c>
      <c r="K373" s="6" t="s">
        <v>507</v>
      </c>
      <c r="L373" s="6"/>
      <c r="M373" s="6" t="s">
        <v>2205</v>
      </c>
      <c r="N373" s="6" t="s">
        <v>1386</v>
      </c>
      <c r="O373" s="21" t="s">
        <v>2505</v>
      </c>
      <c r="P373" s="8"/>
      <c r="Q373" s="6" t="s">
        <v>2063</v>
      </c>
      <c r="R373" s="6" t="s">
        <v>2369</v>
      </c>
      <c r="S373" s="6" t="s">
        <v>28</v>
      </c>
      <c r="T373" s="6" t="s">
        <v>1418</v>
      </c>
      <c r="U373" s="6" t="s">
        <v>1418</v>
      </c>
      <c r="V373" s="6" t="s">
        <v>50</v>
      </c>
      <c r="W373" s="4" t="s">
        <v>1418</v>
      </c>
      <c r="X373" s="6" t="s">
        <v>1418</v>
      </c>
      <c r="Y373" s="4" t="s">
        <v>2006</v>
      </c>
      <c r="Z373" s="4" t="s">
        <v>2006</v>
      </c>
      <c r="AA373" s="20" t="str">
        <f t="shared" si="12"/>
        <v>NA</v>
      </c>
      <c r="AB373" s="6" t="s">
        <v>19</v>
      </c>
      <c r="AC373" s="5" t="s">
        <v>2086</v>
      </c>
      <c r="AD373" s="9">
        <v>0</v>
      </c>
      <c r="AE373" s="10">
        <v>0</v>
      </c>
      <c r="AF373" s="10">
        <v>0</v>
      </c>
      <c r="AG373" s="43">
        <v>0</v>
      </c>
      <c r="AH373" s="43">
        <v>0</v>
      </c>
      <c r="AI373" s="11">
        <v>364000</v>
      </c>
      <c r="AJ373" s="11">
        <v>0</v>
      </c>
      <c r="AK373" s="11">
        <v>0</v>
      </c>
      <c r="AL373" s="6" t="s">
        <v>53</v>
      </c>
      <c r="AM373" s="21" t="s">
        <v>2269</v>
      </c>
      <c r="AN373" s="47">
        <v>0</v>
      </c>
      <c r="AO373" t="s">
        <v>28</v>
      </c>
    </row>
    <row r="374" spans="1:41" x14ac:dyDescent="0.25">
      <c r="A374" s="7">
        <v>3</v>
      </c>
      <c r="B374" s="7">
        <v>5959</v>
      </c>
      <c r="C374" s="4" t="s">
        <v>65</v>
      </c>
      <c r="D374" s="4" t="s">
        <v>66</v>
      </c>
      <c r="E374" s="4" t="s">
        <v>170</v>
      </c>
      <c r="F374" s="4" t="s">
        <v>186</v>
      </c>
      <c r="G374" s="4" t="s">
        <v>14</v>
      </c>
      <c r="H374" s="4" t="s">
        <v>16</v>
      </c>
      <c r="I374" s="4" t="s">
        <v>68</v>
      </c>
      <c r="J374" s="4" t="s">
        <v>203</v>
      </c>
      <c r="K374" s="6" t="s">
        <v>508</v>
      </c>
      <c r="L374" s="6"/>
      <c r="M374" s="6" t="s">
        <v>2205</v>
      </c>
      <c r="N374" s="6" t="s">
        <v>1386</v>
      </c>
      <c r="O374" s="21" t="s">
        <v>2505</v>
      </c>
      <c r="P374" s="8"/>
      <c r="Q374" s="6" t="s">
        <v>2063</v>
      </c>
      <c r="R374" s="6" t="s">
        <v>2369</v>
      </c>
      <c r="S374" s="6" t="s">
        <v>28</v>
      </c>
      <c r="T374" s="6" t="s">
        <v>1418</v>
      </c>
      <c r="U374" s="6" t="s">
        <v>1418</v>
      </c>
      <c r="V374" s="6" t="s">
        <v>50</v>
      </c>
      <c r="W374" s="4" t="s">
        <v>1418</v>
      </c>
      <c r="X374" s="6" t="s">
        <v>1418</v>
      </c>
      <c r="Y374" s="4" t="s">
        <v>2006</v>
      </c>
      <c r="Z374" s="4" t="s">
        <v>2006</v>
      </c>
      <c r="AA374" s="20" t="str">
        <f t="shared" si="12"/>
        <v>NA</v>
      </c>
      <c r="AB374" s="6" t="s">
        <v>19</v>
      </c>
      <c r="AC374" s="5" t="s">
        <v>2086</v>
      </c>
      <c r="AD374" s="9">
        <v>0</v>
      </c>
      <c r="AE374" s="10">
        <v>0</v>
      </c>
      <c r="AF374" s="10">
        <v>0</v>
      </c>
      <c r="AG374" s="43">
        <v>0</v>
      </c>
      <c r="AH374" s="43">
        <v>0</v>
      </c>
      <c r="AI374" s="11">
        <v>542560</v>
      </c>
      <c r="AJ374" s="11">
        <v>0</v>
      </c>
      <c r="AK374" s="11">
        <v>0</v>
      </c>
      <c r="AL374" s="6" t="s">
        <v>53</v>
      </c>
      <c r="AM374" s="21" t="s">
        <v>2269</v>
      </c>
      <c r="AN374" s="47">
        <v>0</v>
      </c>
      <c r="AO374" t="s">
        <v>28</v>
      </c>
    </row>
    <row r="375" spans="1:41" x14ac:dyDescent="0.25">
      <c r="A375" s="7">
        <v>3</v>
      </c>
      <c r="B375" s="7">
        <v>5960</v>
      </c>
      <c r="C375" s="4" t="s">
        <v>65</v>
      </c>
      <c r="D375" s="4" t="s">
        <v>66</v>
      </c>
      <c r="E375" s="4" t="s">
        <v>170</v>
      </c>
      <c r="F375" s="4" t="s">
        <v>186</v>
      </c>
      <c r="G375" s="4" t="s">
        <v>14</v>
      </c>
      <c r="H375" s="4" t="s">
        <v>16</v>
      </c>
      <c r="I375" s="4" t="s">
        <v>68</v>
      </c>
      <c r="J375" s="4" t="s">
        <v>203</v>
      </c>
      <c r="K375" s="6" t="s">
        <v>509</v>
      </c>
      <c r="L375" s="6"/>
      <c r="M375" s="6" t="s">
        <v>2205</v>
      </c>
      <c r="N375" s="6" t="s">
        <v>1386</v>
      </c>
      <c r="O375" s="21" t="s">
        <v>2505</v>
      </c>
      <c r="P375" s="8"/>
      <c r="Q375" s="21" t="s">
        <v>2055</v>
      </c>
      <c r="R375" s="6" t="s">
        <v>2297</v>
      </c>
      <c r="S375" s="6" t="s">
        <v>28</v>
      </c>
      <c r="T375" s="6" t="s">
        <v>1418</v>
      </c>
      <c r="U375" s="6" t="s">
        <v>1418</v>
      </c>
      <c r="V375" s="6" t="s">
        <v>50</v>
      </c>
      <c r="W375" s="4" t="s">
        <v>1418</v>
      </c>
      <c r="X375" s="6" t="s">
        <v>1418</v>
      </c>
      <c r="Y375" s="4" t="s">
        <v>2006</v>
      </c>
      <c r="Z375" s="4" t="s">
        <v>2006</v>
      </c>
      <c r="AA375" s="20" t="str">
        <f t="shared" si="12"/>
        <v>NA</v>
      </c>
      <c r="AB375" s="6" t="s">
        <v>19</v>
      </c>
      <c r="AC375" s="5" t="s">
        <v>2086</v>
      </c>
      <c r="AD375" s="9">
        <v>0</v>
      </c>
      <c r="AE375" s="10">
        <v>0</v>
      </c>
      <c r="AF375" s="10">
        <v>0</v>
      </c>
      <c r="AG375" s="43">
        <v>0</v>
      </c>
      <c r="AH375" s="43">
        <v>0</v>
      </c>
      <c r="AI375" s="11">
        <v>1377040</v>
      </c>
      <c r="AJ375" s="11">
        <v>0</v>
      </c>
      <c r="AK375" s="11">
        <v>0</v>
      </c>
      <c r="AL375" s="6" t="s">
        <v>53</v>
      </c>
      <c r="AM375" s="21" t="s">
        <v>2269</v>
      </c>
      <c r="AN375" s="47">
        <v>0</v>
      </c>
      <c r="AO375" t="s">
        <v>28</v>
      </c>
    </row>
    <row r="376" spans="1:41" x14ac:dyDescent="0.25">
      <c r="A376" s="7">
        <v>3</v>
      </c>
      <c r="B376" s="7">
        <v>5961</v>
      </c>
      <c r="C376" s="4" t="s">
        <v>65</v>
      </c>
      <c r="D376" s="4" t="s">
        <v>66</v>
      </c>
      <c r="E376" s="4" t="s">
        <v>170</v>
      </c>
      <c r="F376" s="4" t="s">
        <v>186</v>
      </c>
      <c r="G376" s="4" t="s">
        <v>14</v>
      </c>
      <c r="H376" s="4" t="s">
        <v>16</v>
      </c>
      <c r="I376" s="4" t="s">
        <v>68</v>
      </c>
      <c r="J376" s="4" t="s">
        <v>203</v>
      </c>
      <c r="K376" s="6" t="s">
        <v>510</v>
      </c>
      <c r="L376" s="6"/>
      <c r="M376" s="6" t="s">
        <v>2205</v>
      </c>
      <c r="N376" s="6" t="s">
        <v>1386</v>
      </c>
      <c r="O376" s="21" t="s">
        <v>2505</v>
      </c>
      <c r="P376" s="8"/>
      <c r="Q376" s="6" t="s">
        <v>2063</v>
      </c>
      <c r="R376" s="6" t="s">
        <v>2369</v>
      </c>
      <c r="S376" s="6" t="s">
        <v>28</v>
      </c>
      <c r="T376" s="6" t="s">
        <v>1418</v>
      </c>
      <c r="U376" s="6" t="s">
        <v>1418</v>
      </c>
      <c r="V376" s="6" t="s">
        <v>50</v>
      </c>
      <c r="W376" s="4" t="s">
        <v>1418</v>
      </c>
      <c r="X376" s="6" t="s">
        <v>1418</v>
      </c>
      <c r="Y376" s="4" t="s">
        <v>2006</v>
      </c>
      <c r="Z376" s="4" t="s">
        <v>2006</v>
      </c>
      <c r="AA376" s="20" t="str">
        <f t="shared" si="12"/>
        <v>NA</v>
      </c>
      <c r="AB376" s="6" t="s">
        <v>19</v>
      </c>
      <c r="AC376" s="5" t="s">
        <v>2086</v>
      </c>
      <c r="AD376" s="9">
        <v>0</v>
      </c>
      <c r="AE376" s="10">
        <v>0</v>
      </c>
      <c r="AF376" s="10">
        <v>0</v>
      </c>
      <c r="AG376" s="43">
        <v>0</v>
      </c>
      <c r="AH376" s="43">
        <v>0</v>
      </c>
      <c r="AI376" s="11">
        <v>1005170</v>
      </c>
      <c r="AJ376" s="11">
        <v>0</v>
      </c>
      <c r="AK376" s="11">
        <v>0</v>
      </c>
      <c r="AL376" s="6" t="s">
        <v>53</v>
      </c>
      <c r="AM376" s="21" t="s">
        <v>2269</v>
      </c>
      <c r="AN376" s="47">
        <v>0</v>
      </c>
      <c r="AO376" t="s">
        <v>28</v>
      </c>
    </row>
    <row r="377" spans="1:41" x14ac:dyDescent="0.25">
      <c r="A377" s="7">
        <v>3</v>
      </c>
      <c r="B377" s="7">
        <v>5962</v>
      </c>
      <c r="C377" s="4" t="s">
        <v>65</v>
      </c>
      <c r="D377" s="4" t="s">
        <v>66</v>
      </c>
      <c r="E377" s="4" t="s">
        <v>170</v>
      </c>
      <c r="F377" s="4" t="s">
        <v>19</v>
      </c>
      <c r="G377" s="4" t="s">
        <v>14</v>
      </c>
      <c r="H377" s="4" t="s">
        <v>16</v>
      </c>
      <c r="I377" s="4" t="s">
        <v>68</v>
      </c>
      <c r="J377" s="4" t="s">
        <v>203</v>
      </c>
      <c r="K377" s="6" t="s">
        <v>511</v>
      </c>
      <c r="L377" s="6"/>
      <c r="M377" s="6" t="s">
        <v>2205</v>
      </c>
      <c r="N377" s="6" t="s">
        <v>1386</v>
      </c>
      <c r="O377" s="21" t="s">
        <v>2505</v>
      </c>
      <c r="P377" s="8"/>
      <c r="Q377" s="6" t="s">
        <v>2063</v>
      </c>
      <c r="R377" s="6" t="s">
        <v>2369</v>
      </c>
      <c r="S377" s="6" t="s">
        <v>28</v>
      </c>
      <c r="T377" s="6" t="s">
        <v>1418</v>
      </c>
      <c r="U377" s="6" t="s">
        <v>1418</v>
      </c>
      <c r="V377" s="6" t="s">
        <v>50</v>
      </c>
      <c r="W377" s="4" t="s">
        <v>1418</v>
      </c>
      <c r="X377" s="6" t="s">
        <v>1418</v>
      </c>
      <c r="Y377" s="4" t="s">
        <v>2006</v>
      </c>
      <c r="Z377" s="4" t="s">
        <v>2006</v>
      </c>
      <c r="AA377" s="20" t="str">
        <f t="shared" si="12"/>
        <v>NA</v>
      </c>
      <c r="AB377" s="6" t="s">
        <v>19</v>
      </c>
      <c r="AC377" s="5" t="s">
        <v>2086</v>
      </c>
      <c r="AD377" s="9">
        <v>0</v>
      </c>
      <c r="AE377" s="10">
        <v>0</v>
      </c>
      <c r="AF377" s="10">
        <v>0</v>
      </c>
      <c r="AG377" s="43">
        <v>0</v>
      </c>
      <c r="AH377" s="43">
        <v>0</v>
      </c>
      <c r="AI377" s="11">
        <v>509469.02</v>
      </c>
      <c r="AJ377" s="11">
        <v>0</v>
      </c>
      <c r="AK377" s="11">
        <v>0</v>
      </c>
      <c r="AL377" s="6" t="s">
        <v>53</v>
      </c>
      <c r="AM377" s="21" t="s">
        <v>2269</v>
      </c>
      <c r="AN377" s="47">
        <v>0</v>
      </c>
      <c r="AO377" t="s">
        <v>28</v>
      </c>
    </row>
    <row r="378" spans="1:41" x14ac:dyDescent="0.25">
      <c r="A378" s="7">
        <v>3</v>
      </c>
      <c r="B378" s="7">
        <v>5969</v>
      </c>
      <c r="C378" s="4" t="s">
        <v>65</v>
      </c>
      <c r="D378" s="4" t="s">
        <v>66</v>
      </c>
      <c r="E378" s="4" t="s">
        <v>170</v>
      </c>
      <c r="F378" s="4" t="s">
        <v>19</v>
      </c>
      <c r="G378" s="4" t="s">
        <v>14</v>
      </c>
      <c r="H378" s="4" t="s">
        <v>16</v>
      </c>
      <c r="I378" s="4" t="s">
        <v>68</v>
      </c>
      <c r="J378" s="4" t="s">
        <v>203</v>
      </c>
      <c r="K378" s="6" t="s">
        <v>512</v>
      </c>
      <c r="L378" s="6"/>
      <c r="M378" s="6" t="s">
        <v>2205</v>
      </c>
      <c r="N378" s="6" t="s">
        <v>1386</v>
      </c>
      <c r="O378" s="21" t="s">
        <v>2505</v>
      </c>
      <c r="P378" s="8"/>
      <c r="Q378" s="21" t="s">
        <v>2055</v>
      </c>
      <c r="R378" s="6" t="s">
        <v>2298</v>
      </c>
      <c r="S378" s="6" t="s">
        <v>28</v>
      </c>
      <c r="T378" s="6" t="s">
        <v>1418</v>
      </c>
      <c r="U378" s="6" t="s">
        <v>1418</v>
      </c>
      <c r="V378" s="6" t="s">
        <v>50</v>
      </c>
      <c r="W378" s="4" t="s">
        <v>1418</v>
      </c>
      <c r="X378" s="6" t="s">
        <v>1418</v>
      </c>
      <c r="Y378" s="4" t="s">
        <v>2006</v>
      </c>
      <c r="Z378" s="4" t="s">
        <v>2006</v>
      </c>
      <c r="AA378" s="20" t="str">
        <f t="shared" si="12"/>
        <v>NA</v>
      </c>
      <c r="AB378" s="6" t="s">
        <v>19</v>
      </c>
      <c r="AC378" s="5" t="s">
        <v>2086</v>
      </c>
      <c r="AD378" s="9">
        <v>0</v>
      </c>
      <c r="AE378" s="10">
        <v>0</v>
      </c>
      <c r="AF378" s="10">
        <v>0</v>
      </c>
      <c r="AG378" s="43">
        <v>0</v>
      </c>
      <c r="AH378" s="43">
        <v>0</v>
      </c>
      <c r="AI378" s="11">
        <v>571941.9</v>
      </c>
      <c r="AJ378" s="11">
        <v>0</v>
      </c>
      <c r="AK378" s="11">
        <v>0</v>
      </c>
      <c r="AL378" s="6" t="s">
        <v>53</v>
      </c>
      <c r="AM378" s="21" t="s">
        <v>2269</v>
      </c>
      <c r="AN378" s="47">
        <v>0</v>
      </c>
      <c r="AO378" t="s">
        <v>28</v>
      </c>
    </row>
    <row r="379" spans="1:41" x14ac:dyDescent="0.25">
      <c r="A379" s="7">
        <v>3</v>
      </c>
      <c r="B379" s="7">
        <v>5971</v>
      </c>
      <c r="C379" s="4" t="s">
        <v>65</v>
      </c>
      <c r="D379" s="4" t="s">
        <v>66</v>
      </c>
      <c r="E379" s="4" t="s">
        <v>170</v>
      </c>
      <c r="F379" s="4" t="s">
        <v>19</v>
      </c>
      <c r="G379" s="4" t="s">
        <v>14</v>
      </c>
      <c r="H379" s="4" t="s">
        <v>16</v>
      </c>
      <c r="I379" s="4" t="s">
        <v>68</v>
      </c>
      <c r="J379" s="4" t="s">
        <v>203</v>
      </c>
      <c r="K379" s="6" t="s">
        <v>513</v>
      </c>
      <c r="L379" s="6"/>
      <c r="M379" s="6" t="s">
        <v>2205</v>
      </c>
      <c r="N379" s="6" t="s">
        <v>1386</v>
      </c>
      <c r="O379" s="21" t="s">
        <v>2505</v>
      </c>
      <c r="P379" s="8"/>
      <c r="Q379" s="6" t="s">
        <v>2063</v>
      </c>
      <c r="R379" s="6" t="s">
        <v>2369</v>
      </c>
      <c r="S379" s="6" t="s">
        <v>28</v>
      </c>
      <c r="T379" s="6" t="s">
        <v>1418</v>
      </c>
      <c r="U379" s="6" t="s">
        <v>1418</v>
      </c>
      <c r="V379" s="6" t="s">
        <v>50</v>
      </c>
      <c r="W379" s="4" t="s">
        <v>1418</v>
      </c>
      <c r="X379" s="6" t="s">
        <v>1418</v>
      </c>
      <c r="Y379" s="4" t="s">
        <v>2006</v>
      </c>
      <c r="Z379" s="4" t="s">
        <v>2006</v>
      </c>
      <c r="AA379" s="20" t="str">
        <f t="shared" si="12"/>
        <v>NA</v>
      </c>
      <c r="AB379" s="6" t="s">
        <v>19</v>
      </c>
      <c r="AC379" s="5" t="s">
        <v>2086</v>
      </c>
      <c r="AD379" s="9">
        <v>0</v>
      </c>
      <c r="AE379" s="10">
        <v>0</v>
      </c>
      <c r="AF379" s="10">
        <v>0</v>
      </c>
      <c r="AG379" s="43">
        <v>0</v>
      </c>
      <c r="AH379" s="43">
        <v>0</v>
      </c>
      <c r="AI379" s="11">
        <v>1596237.53</v>
      </c>
      <c r="AJ379" s="11">
        <v>0</v>
      </c>
      <c r="AK379" s="11">
        <v>0</v>
      </c>
      <c r="AL379" s="6" t="s">
        <v>53</v>
      </c>
      <c r="AM379" s="21" t="s">
        <v>2269</v>
      </c>
      <c r="AN379" s="47">
        <v>0</v>
      </c>
      <c r="AO379" t="s">
        <v>28</v>
      </c>
    </row>
    <row r="380" spans="1:41" x14ac:dyDescent="0.25">
      <c r="A380" s="7">
        <v>3</v>
      </c>
      <c r="B380" s="7">
        <v>5972</v>
      </c>
      <c r="C380" s="4" t="s">
        <v>65</v>
      </c>
      <c r="D380" s="4" t="s">
        <v>66</v>
      </c>
      <c r="E380" s="4" t="s">
        <v>170</v>
      </c>
      <c r="F380" s="4" t="s">
        <v>28</v>
      </c>
      <c r="G380" s="4" t="s">
        <v>14</v>
      </c>
      <c r="H380" s="4" t="s">
        <v>197</v>
      </c>
      <c r="I380" s="4" t="s">
        <v>14</v>
      </c>
      <c r="J380" s="4" t="s">
        <v>2100</v>
      </c>
      <c r="K380" s="6" t="s">
        <v>514</v>
      </c>
      <c r="L380" s="6"/>
      <c r="M380" s="6" t="s">
        <v>1374</v>
      </c>
      <c r="N380" s="6" t="s">
        <v>1374</v>
      </c>
      <c r="O380" s="21" t="s">
        <v>1374</v>
      </c>
      <c r="P380" s="8"/>
      <c r="Q380" s="6" t="s">
        <v>2056</v>
      </c>
      <c r="R380" s="6" t="s">
        <v>127</v>
      </c>
      <c r="S380" s="6" t="s">
        <v>28</v>
      </c>
      <c r="T380" s="6" t="s">
        <v>1418</v>
      </c>
      <c r="U380" s="6" t="s">
        <v>1418</v>
      </c>
      <c r="V380" s="6" t="s">
        <v>50</v>
      </c>
      <c r="W380" s="4" t="s">
        <v>1418</v>
      </c>
      <c r="X380" s="6" t="s">
        <v>1418</v>
      </c>
      <c r="Y380" s="4" t="s">
        <v>2006</v>
      </c>
      <c r="Z380" s="4" t="s">
        <v>2006</v>
      </c>
      <c r="AA380" s="20" t="str">
        <f t="shared" si="12"/>
        <v>NA</v>
      </c>
      <c r="AB380" s="6" t="s">
        <v>19</v>
      </c>
      <c r="AC380" s="5" t="s">
        <v>2006</v>
      </c>
      <c r="AD380" s="9">
        <v>0</v>
      </c>
      <c r="AE380" s="10">
        <v>0</v>
      </c>
      <c r="AF380" s="10">
        <v>0</v>
      </c>
      <c r="AG380" s="43">
        <v>0</v>
      </c>
      <c r="AH380" s="43">
        <v>0</v>
      </c>
      <c r="AI380" s="11">
        <v>7929965.8200000003</v>
      </c>
      <c r="AJ380" s="11">
        <v>0</v>
      </c>
      <c r="AK380" s="11">
        <v>0</v>
      </c>
      <c r="AL380" s="6" t="s">
        <v>53</v>
      </c>
      <c r="AM380" s="21" t="s">
        <v>2269</v>
      </c>
      <c r="AN380" s="47">
        <v>0</v>
      </c>
      <c r="AO380" t="s">
        <v>28</v>
      </c>
    </row>
    <row r="381" spans="1:41" x14ac:dyDescent="0.25">
      <c r="A381" s="7">
        <v>3</v>
      </c>
      <c r="B381" s="7">
        <v>6049</v>
      </c>
      <c r="C381" s="4" t="s">
        <v>65</v>
      </c>
      <c r="D381" s="4" t="s">
        <v>66</v>
      </c>
      <c r="E381" s="4" t="s">
        <v>170</v>
      </c>
      <c r="F381" s="4" t="s">
        <v>186</v>
      </c>
      <c r="G381" s="4" t="s">
        <v>14</v>
      </c>
      <c r="H381" s="4" t="s">
        <v>16</v>
      </c>
      <c r="I381" s="4" t="s">
        <v>68</v>
      </c>
      <c r="J381" s="4" t="s">
        <v>203</v>
      </c>
      <c r="K381" s="6" t="s">
        <v>515</v>
      </c>
      <c r="L381" s="6"/>
      <c r="M381" s="6" t="s">
        <v>2205</v>
      </c>
      <c r="N381" s="6" t="s">
        <v>1386</v>
      </c>
      <c r="O381" s="21" t="s">
        <v>2505</v>
      </c>
      <c r="P381" s="8"/>
      <c r="Q381" s="21" t="s">
        <v>2057</v>
      </c>
      <c r="R381" s="6" t="s">
        <v>2299</v>
      </c>
      <c r="S381" s="6" t="s">
        <v>28</v>
      </c>
      <c r="T381" s="6" t="s">
        <v>1418</v>
      </c>
      <c r="U381" s="6" t="s">
        <v>1418</v>
      </c>
      <c r="V381" s="6" t="s">
        <v>50</v>
      </c>
      <c r="W381" s="4" t="s">
        <v>1418</v>
      </c>
      <c r="X381" s="6" t="s">
        <v>1418</v>
      </c>
      <c r="Y381" s="4" t="s">
        <v>2013</v>
      </c>
      <c r="Z381" s="4" t="s">
        <v>77</v>
      </c>
      <c r="AA381" s="20" t="str">
        <f t="shared" si="12"/>
        <v>10ZW</v>
      </c>
      <c r="AB381" s="6">
        <v>2</v>
      </c>
      <c r="AC381" s="5" t="s">
        <v>2086</v>
      </c>
      <c r="AD381" s="9">
        <v>0</v>
      </c>
      <c r="AE381" s="10">
        <v>3000000</v>
      </c>
      <c r="AF381" s="10">
        <v>3000000</v>
      </c>
      <c r="AG381" s="43">
        <v>0</v>
      </c>
      <c r="AH381" s="43">
        <v>0</v>
      </c>
      <c r="AI381" s="11">
        <v>0</v>
      </c>
      <c r="AJ381" s="11">
        <v>0</v>
      </c>
      <c r="AK381" s="11">
        <v>0</v>
      </c>
      <c r="AL381" s="6" t="s">
        <v>53</v>
      </c>
      <c r="AM381" s="21" t="s">
        <v>2269</v>
      </c>
      <c r="AN381" s="47">
        <v>0</v>
      </c>
      <c r="AO381" t="s">
        <v>53</v>
      </c>
    </row>
    <row r="382" spans="1:41" x14ac:dyDescent="0.25">
      <c r="A382" s="7">
        <v>3</v>
      </c>
      <c r="B382" s="7">
        <v>6048</v>
      </c>
      <c r="C382" s="4" t="s">
        <v>65</v>
      </c>
      <c r="D382" s="4" t="s">
        <v>66</v>
      </c>
      <c r="E382" s="4" t="s">
        <v>170</v>
      </c>
      <c r="F382" s="4" t="s">
        <v>186</v>
      </c>
      <c r="G382" s="4" t="s">
        <v>14</v>
      </c>
      <c r="H382" s="4" t="s">
        <v>16</v>
      </c>
      <c r="I382" s="4" t="s">
        <v>70</v>
      </c>
      <c r="J382" s="4" t="s">
        <v>203</v>
      </c>
      <c r="K382" s="6" t="s">
        <v>516</v>
      </c>
      <c r="L382" s="6"/>
      <c r="M382" s="6" t="s">
        <v>2205</v>
      </c>
      <c r="N382" s="6" t="s">
        <v>1386</v>
      </c>
      <c r="O382" s="21" t="s">
        <v>2505</v>
      </c>
      <c r="P382" s="8"/>
      <c r="Q382" s="21" t="s">
        <v>2499</v>
      </c>
      <c r="R382" s="6" t="s">
        <v>2300</v>
      </c>
      <c r="S382" s="6" t="s">
        <v>28</v>
      </c>
      <c r="T382" s="6" t="s">
        <v>1418</v>
      </c>
      <c r="U382" s="6" t="s">
        <v>1418</v>
      </c>
      <c r="V382" s="6" t="s">
        <v>50</v>
      </c>
      <c r="W382" s="4" t="s">
        <v>1418</v>
      </c>
      <c r="X382" s="6" t="s">
        <v>1418</v>
      </c>
      <c r="Y382" s="4" t="s">
        <v>2013</v>
      </c>
      <c r="Z382" s="4" t="s">
        <v>77</v>
      </c>
      <c r="AA382" s="20" t="str">
        <f t="shared" si="12"/>
        <v>10ZW</v>
      </c>
      <c r="AB382" s="6">
        <v>2</v>
      </c>
      <c r="AC382" s="5" t="s">
        <v>2088</v>
      </c>
      <c r="AD382" s="9">
        <v>0</v>
      </c>
      <c r="AE382" s="10">
        <v>1300000</v>
      </c>
      <c r="AF382" s="10">
        <v>1300000</v>
      </c>
      <c r="AG382" s="43">
        <v>0</v>
      </c>
      <c r="AH382" s="43">
        <v>0</v>
      </c>
      <c r="AI382" s="11">
        <v>0</v>
      </c>
      <c r="AJ382" s="11">
        <v>0</v>
      </c>
      <c r="AK382" s="11">
        <v>0</v>
      </c>
      <c r="AL382" s="6" t="s">
        <v>53</v>
      </c>
      <c r="AM382" s="21" t="s">
        <v>2269</v>
      </c>
      <c r="AN382" s="47">
        <v>0</v>
      </c>
      <c r="AO382" t="s">
        <v>53</v>
      </c>
    </row>
    <row r="383" spans="1:41" x14ac:dyDescent="0.25">
      <c r="A383" s="7">
        <v>3</v>
      </c>
      <c r="B383" s="7">
        <v>6052</v>
      </c>
      <c r="C383" s="4" t="s">
        <v>65</v>
      </c>
      <c r="D383" s="4" t="s">
        <v>66</v>
      </c>
      <c r="E383" s="4" t="s">
        <v>170</v>
      </c>
      <c r="F383" s="4" t="s">
        <v>186</v>
      </c>
      <c r="G383" s="4" t="s">
        <v>14</v>
      </c>
      <c r="H383" s="4" t="s">
        <v>16</v>
      </c>
      <c r="I383" s="4" t="s">
        <v>73</v>
      </c>
      <c r="J383" s="4" t="s">
        <v>203</v>
      </c>
      <c r="K383" s="6" t="s">
        <v>517</v>
      </c>
      <c r="L383" s="6"/>
      <c r="M383" s="6" t="s">
        <v>2205</v>
      </c>
      <c r="N383" s="6" t="s">
        <v>1386</v>
      </c>
      <c r="O383" s="21" t="s">
        <v>2505</v>
      </c>
      <c r="P383" s="8"/>
      <c r="Q383" s="6" t="s">
        <v>2056</v>
      </c>
      <c r="R383" s="6" t="s">
        <v>2374</v>
      </c>
      <c r="S383" s="6" t="s">
        <v>28</v>
      </c>
      <c r="T383" s="6" t="s">
        <v>1418</v>
      </c>
      <c r="U383" s="6" t="s">
        <v>1418</v>
      </c>
      <c r="V383" s="6" t="s">
        <v>50</v>
      </c>
      <c r="W383" s="4" t="s">
        <v>1418</v>
      </c>
      <c r="X383" s="6" t="s">
        <v>1418</v>
      </c>
      <c r="Y383" s="4" t="s">
        <v>2013</v>
      </c>
      <c r="Z383" s="4" t="s">
        <v>77</v>
      </c>
      <c r="AA383" s="20" t="str">
        <f t="shared" si="12"/>
        <v>10ZW</v>
      </c>
      <c r="AB383" s="6">
        <v>2</v>
      </c>
      <c r="AC383" s="5" t="s">
        <v>2087</v>
      </c>
      <c r="AD383" s="9">
        <v>0</v>
      </c>
      <c r="AE383" s="10">
        <v>1000000</v>
      </c>
      <c r="AF383" s="10">
        <v>1000000</v>
      </c>
      <c r="AG383" s="43">
        <v>0</v>
      </c>
      <c r="AH383" s="43">
        <v>0</v>
      </c>
      <c r="AI383" s="11">
        <v>0</v>
      </c>
      <c r="AJ383" s="11">
        <v>0</v>
      </c>
      <c r="AK383" s="11">
        <v>0</v>
      </c>
      <c r="AL383" s="6" t="s">
        <v>53</v>
      </c>
      <c r="AM383" s="21" t="s">
        <v>2269</v>
      </c>
      <c r="AN383" s="47">
        <v>0</v>
      </c>
      <c r="AO383" t="s">
        <v>53</v>
      </c>
    </row>
    <row r="384" spans="1:41" x14ac:dyDescent="0.25">
      <c r="A384" s="7">
        <v>3</v>
      </c>
      <c r="B384" s="7">
        <v>6050</v>
      </c>
      <c r="C384" s="4" t="s">
        <v>65</v>
      </c>
      <c r="D384" s="4" t="s">
        <v>66</v>
      </c>
      <c r="E384" s="4" t="s">
        <v>170</v>
      </c>
      <c r="F384" s="4" t="s">
        <v>186</v>
      </c>
      <c r="G384" s="4" t="s">
        <v>14</v>
      </c>
      <c r="H384" s="4" t="s">
        <v>16</v>
      </c>
      <c r="I384" s="4" t="s">
        <v>14</v>
      </c>
      <c r="J384" s="4" t="s">
        <v>203</v>
      </c>
      <c r="K384" s="6" t="s">
        <v>518</v>
      </c>
      <c r="L384" s="6"/>
      <c r="M384" s="6" t="s">
        <v>2205</v>
      </c>
      <c r="N384" s="6" t="s">
        <v>1386</v>
      </c>
      <c r="O384" s="21" t="s">
        <v>2505</v>
      </c>
      <c r="P384" s="8"/>
      <c r="Q384" s="6" t="s">
        <v>2056</v>
      </c>
      <c r="R384" s="6" t="s">
        <v>2356</v>
      </c>
      <c r="S384" s="6" t="s">
        <v>28</v>
      </c>
      <c r="T384" s="6" t="s">
        <v>1418</v>
      </c>
      <c r="U384" s="6" t="s">
        <v>1418</v>
      </c>
      <c r="V384" s="6" t="s">
        <v>50</v>
      </c>
      <c r="W384" s="4" t="s">
        <v>1418</v>
      </c>
      <c r="X384" s="6" t="s">
        <v>1418</v>
      </c>
      <c r="Y384" s="4" t="s">
        <v>2013</v>
      </c>
      <c r="Z384" s="4" t="s">
        <v>77</v>
      </c>
      <c r="AA384" s="20" t="str">
        <f t="shared" si="12"/>
        <v>10ZW</v>
      </c>
      <c r="AB384" s="6">
        <v>2</v>
      </c>
      <c r="AC384" s="5" t="s">
        <v>2006</v>
      </c>
      <c r="AD384" s="9">
        <v>0</v>
      </c>
      <c r="AE384" s="10">
        <v>803614</v>
      </c>
      <c r="AF384" s="10">
        <v>803614</v>
      </c>
      <c r="AG384" s="43">
        <v>0</v>
      </c>
      <c r="AH384" s="43">
        <v>0</v>
      </c>
      <c r="AI384" s="11">
        <v>0</v>
      </c>
      <c r="AJ384" s="11">
        <v>0</v>
      </c>
      <c r="AK384" s="11">
        <v>0</v>
      </c>
      <c r="AL384" s="6" t="s">
        <v>53</v>
      </c>
      <c r="AM384" s="21" t="s">
        <v>2269</v>
      </c>
      <c r="AN384" s="47">
        <v>0</v>
      </c>
      <c r="AO384" t="s">
        <v>53</v>
      </c>
    </row>
    <row r="385" spans="1:41" x14ac:dyDescent="0.25">
      <c r="A385" s="7">
        <v>3</v>
      </c>
      <c r="B385" s="7">
        <v>6051</v>
      </c>
      <c r="C385" s="4" t="s">
        <v>65</v>
      </c>
      <c r="D385" s="4" t="s">
        <v>66</v>
      </c>
      <c r="E385" s="4" t="s">
        <v>170</v>
      </c>
      <c r="F385" s="4" t="s">
        <v>186</v>
      </c>
      <c r="G385" s="4" t="s">
        <v>14</v>
      </c>
      <c r="H385" s="4" t="s">
        <v>16</v>
      </c>
      <c r="I385" s="4" t="s">
        <v>69</v>
      </c>
      <c r="J385" s="4" t="s">
        <v>203</v>
      </c>
      <c r="K385" s="6" t="s">
        <v>519</v>
      </c>
      <c r="L385" s="6" t="e">
        <f>VLOOKUP(B385,#REF!,3,0)</f>
        <v>#REF!</v>
      </c>
      <c r="M385" s="6" t="s">
        <v>2205</v>
      </c>
      <c r="N385" s="6" t="s">
        <v>1386</v>
      </c>
      <c r="O385" s="21" t="s">
        <v>2505</v>
      </c>
      <c r="P385" s="8"/>
      <c r="Q385" s="21" t="s">
        <v>2062</v>
      </c>
      <c r="R385" s="6" t="s">
        <v>2301</v>
      </c>
      <c r="S385" s="6" t="s">
        <v>28</v>
      </c>
      <c r="T385" s="6" t="s">
        <v>1418</v>
      </c>
      <c r="U385" s="6" t="s">
        <v>1418</v>
      </c>
      <c r="V385" s="6" t="s">
        <v>50</v>
      </c>
      <c r="W385" s="4" t="s">
        <v>1418</v>
      </c>
      <c r="X385" s="6" t="s">
        <v>1418</v>
      </c>
      <c r="Y385" s="4" t="s">
        <v>2013</v>
      </c>
      <c r="Z385" s="4" t="s">
        <v>77</v>
      </c>
      <c r="AA385" s="20" t="str">
        <f t="shared" si="12"/>
        <v>10ZW</v>
      </c>
      <c r="AB385" s="6">
        <v>2</v>
      </c>
      <c r="AC385" s="5" t="s">
        <v>2006</v>
      </c>
      <c r="AD385" s="9">
        <v>0</v>
      </c>
      <c r="AE385" s="10">
        <v>1750000</v>
      </c>
      <c r="AF385" s="10">
        <v>1750000</v>
      </c>
      <c r="AG385" s="43">
        <v>999989.9</v>
      </c>
      <c r="AH385" s="43">
        <v>0</v>
      </c>
      <c r="AI385" s="11">
        <v>0</v>
      </c>
      <c r="AJ385" s="11">
        <v>0</v>
      </c>
      <c r="AK385" s="11">
        <v>0</v>
      </c>
      <c r="AL385" s="6" t="s">
        <v>53</v>
      </c>
      <c r="AM385" s="21" t="s">
        <v>2269</v>
      </c>
      <c r="AN385" s="47">
        <v>0</v>
      </c>
      <c r="AO385" t="s">
        <v>53</v>
      </c>
    </row>
    <row r="386" spans="1:41" x14ac:dyDescent="0.25">
      <c r="A386" s="7">
        <v>2</v>
      </c>
      <c r="B386" s="7">
        <v>5772</v>
      </c>
      <c r="C386" s="4" t="s">
        <v>65</v>
      </c>
      <c r="D386" s="4" t="s">
        <v>66</v>
      </c>
      <c r="E386" s="4" t="s">
        <v>170</v>
      </c>
      <c r="F386" s="4" t="s">
        <v>180</v>
      </c>
      <c r="G386" s="4" t="s">
        <v>14</v>
      </c>
      <c r="H386" s="4" t="s">
        <v>16</v>
      </c>
      <c r="I386" s="4" t="s">
        <v>69</v>
      </c>
      <c r="J386" s="4" t="s">
        <v>203</v>
      </c>
      <c r="K386" s="6" t="s">
        <v>2260</v>
      </c>
      <c r="L386" s="6"/>
      <c r="M386" s="6" t="s">
        <v>1371</v>
      </c>
      <c r="N386" s="6" t="s">
        <v>1371</v>
      </c>
      <c r="O386" s="21" t="str">
        <f t="shared" ref="O386:O392" si="13">N386</f>
        <v>Estudos e Projetos</v>
      </c>
      <c r="P386" s="8"/>
      <c r="Q386" s="6" t="s">
        <v>2056</v>
      </c>
      <c r="R386" s="6" t="s">
        <v>1511</v>
      </c>
      <c r="S386" s="6" t="s">
        <v>53</v>
      </c>
      <c r="T386" s="6" t="s">
        <v>136</v>
      </c>
      <c r="U386" s="6" t="s">
        <v>2066</v>
      </c>
      <c r="V386" s="6" t="s">
        <v>2051</v>
      </c>
      <c r="W386" s="4" t="s">
        <v>1989</v>
      </c>
      <c r="X386" s="6">
        <v>0</v>
      </c>
      <c r="Y386" s="4" t="s">
        <v>2012</v>
      </c>
      <c r="Z386" s="4" t="s">
        <v>75</v>
      </c>
      <c r="AA386" s="20" t="str">
        <f t="shared" si="12"/>
        <v>10RM</v>
      </c>
      <c r="AB386" s="6">
        <v>2</v>
      </c>
      <c r="AC386" s="5" t="s">
        <v>2084</v>
      </c>
      <c r="AD386" s="9">
        <v>0</v>
      </c>
      <c r="AE386" s="10">
        <v>500000</v>
      </c>
      <c r="AF386" s="10">
        <v>0</v>
      </c>
      <c r="AG386" s="43">
        <v>0</v>
      </c>
      <c r="AH386" s="43">
        <v>0</v>
      </c>
      <c r="AI386" s="11">
        <v>0</v>
      </c>
      <c r="AJ386" s="11">
        <v>0</v>
      </c>
      <c r="AK386" s="11">
        <v>0</v>
      </c>
      <c r="AL386" s="6" t="s">
        <v>53</v>
      </c>
      <c r="AM386" s="21" t="s">
        <v>2269</v>
      </c>
      <c r="AN386" s="47">
        <v>0</v>
      </c>
      <c r="AO386" t="s">
        <v>28</v>
      </c>
    </row>
    <row r="387" spans="1:41" x14ac:dyDescent="0.25">
      <c r="A387" s="7">
        <v>2</v>
      </c>
      <c r="B387" s="7">
        <v>5773</v>
      </c>
      <c r="C387" s="4" t="s">
        <v>65</v>
      </c>
      <c r="D387" s="4" t="s">
        <v>66</v>
      </c>
      <c r="E387" s="4" t="s">
        <v>170</v>
      </c>
      <c r="F387" s="4" t="s">
        <v>180</v>
      </c>
      <c r="G387" s="4" t="s">
        <v>14</v>
      </c>
      <c r="H387" s="4" t="s">
        <v>16</v>
      </c>
      <c r="I387" s="4" t="s">
        <v>69</v>
      </c>
      <c r="J387" s="4" t="s">
        <v>203</v>
      </c>
      <c r="K387" s="6" t="s">
        <v>2261</v>
      </c>
      <c r="L387" s="6"/>
      <c r="M387" s="6" t="s">
        <v>1371</v>
      </c>
      <c r="N387" s="6" t="s">
        <v>1371</v>
      </c>
      <c r="O387" s="21" t="str">
        <f t="shared" si="13"/>
        <v>Estudos e Projetos</v>
      </c>
      <c r="P387" s="8"/>
      <c r="Q387" s="6" t="s">
        <v>2056</v>
      </c>
      <c r="R387" s="6" t="s">
        <v>1511</v>
      </c>
      <c r="S387" s="6" t="s">
        <v>53</v>
      </c>
      <c r="T387" s="6" t="s">
        <v>136</v>
      </c>
      <c r="U387" s="6" t="s">
        <v>2066</v>
      </c>
      <c r="V387" s="6" t="s">
        <v>2051</v>
      </c>
      <c r="W387" s="4" t="s">
        <v>1989</v>
      </c>
      <c r="X387" s="6">
        <v>0</v>
      </c>
      <c r="Y387" s="4" t="s">
        <v>2012</v>
      </c>
      <c r="Z387" s="4" t="s">
        <v>75</v>
      </c>
      <c r="AA387" s="20" t="str">
        <f t="shared" si="12"/>
        <v>10RM</v>
      </c>
      <c r="AB387" s="6">
        <v>2</v>
      </c>
      <c r="AC387" s="5" t="s">
        <v>2084</v>
      </c>
      <c r="AD387" s="9">
        <v>0</v>
      </c>
      <c r="AE387" s="10">
        <v>500000</v>
      </c>
      <c r="AF387" s="10">
        <v>0</v>
      </c>
      <c r="AG387" s="43">
        <v>0</v>
      </c>
      <c r="AH387" s="43">
        <v>0</v>
      </c>
      <c r="AI387" s="11">
        <v>0</v>
      </c>
      <c r="AJ387" s="11">
        <v>0</v>
      </c>
      <c r="AK387" s="11">
        <v>0</v>
      </c>
      <c r="AL387" s="6" t="s">
        <v>53</v>
      </c>
      <c r="AM387" s="21" t="s">
        <v>2269</v>
      </c>
      <c r="AN387" s="47">
        <v>0</v>
      </c>
      <c r="AO387" t="s">
        <v>28</v>
      </c>
    </row>
    <row r="388" spans="1:41" x14ac:dyDescent="0.25">
      <c r="A388" s="7">
        <v>2</v>
      </c>
      <c r="B388" s="7">
        <v>5774</v>
      </c>
      <c r="C388" s="4" t="s">
        <v>65</v>
      </c>
      <c r="D388" s="4" t="s">
        <v>66</v>
      </c>
      <c r="E388" s="4" t="s">
        <v>170</v>
      </c>
      <c r="F388" s="4" t="s">
        <v>186</v>
      </c>
      <c r="G388" s="4" t="s">
        <v>14</v>
      </c>
      <c r="H388" s="4" t="s">
        <v>16</v>
      </c>
      <c r="I388" s="4" t="s">
        <v>69</v>
      </c>
      <c r="J388" s="4" t="s">
        <v>203</v>
      </c>
      <c r="K388" s="6" t="s">
        <v>2501</v>
      </c>
      <c r="L388" s="6"/>
      <c r="M388" s="6" t="s">
        <v>1371</v>
      </c>
      <c r="N388" s="6" t="s">
        <v>1371</v>
      </c>
      <c r="O388" s="21" t="str">
        <f t="shared" si="13"/>
        <v>Estudos e Projetos</v>
      </c>
      <c r="P388" s="8"/>
      <c r="Q388" s="6" t="s">
        <v>2056</v>
      </c>
      <c r="R388" s="6" t="s">
        <v>1511</v>
      </c>
      <c r="S388" s="6" t="s">
        <v>53</v>
      </c>
      <c r="T388" s="6" t="s">
        <v>136</v>
      </c>
      <c r="U388" s="6" t="s">
        <v>2066</v>
      </c>
      <c r="V388" s="6" t="s">
        <v>2051</v>
      </c>
      <c r="W388" s="4" t="s">
        <v>1989</v>
      </c>
      <c r="X388" s="6">
        <v>0</v>
      </c>
      <c r="Y388" s="4" t="s">
        <v>2012</v>
      </c>
      <c r="Z388" s="4" t="s">
        <v>75</v>
      </c>
      <c r="AA388" s="20" t="str">
        <f t="shared" si="12"/>
        <v>10RM</v>
      </c>
      <c r="AB388" s="6">
        <v>2</v>
      </c>
      <c r="AC388" s="5" t="s">
        <v>2084</v>
      </c>
      <c r="AD388" s="9">
        <v>0</v>
      </c>
      <c r="AE388" s="10">
        <v>500000</v>
      </c>
      <c r="AF388" s="10">
        <v>0</v>
      </c>
      <c r="AG388" s="43">
        <v>0</v>
      </c>
      <c r="AH388" s="43">
        <v>0</v>
      </c>
      <c r="AI388" s="11">
        <v>0</v>
      </c>
      <c r="AJ388" s="11">
        <v>0</v>
      </c>
      <c r="AK388" s="11">
        <v>0</v>
      </c>
      <c r="AL388" s="6" t="s">
        <v>53</v>
      </c>
      <c r="AM388" s="21" t="s">
        <v>2269</v>
      </c>
      <c r="AN388" s="47">
        <v>0</v>
      </c>
      <c r="AO388" t="s">
        <v>28</v>
      </c>
    </row>
    <row r="389" spans="1:41" x14ac:dyDescent="0.25">
      <c r="A389" s="7">
        <v>1</v>
      </c>
      <c r="B389" s="7">
        <v>6043</v>
      </c>
      <c r="C389" s="4" t="s">
        <v>65</v>
      </c>
      <c r="D389" s="4" t="s">
        <v>66</v>
      </c>
      <c r="E389" s="4" t="s">
        <v>170</v>
      </c>
      <c r="F389" s="4" t="s">
        <v>180</v>
      </c>
      <c r="G389" s="4" t="s">
        <v>14</v>
      </c>
      <c r="H389" s="4" t="s">
        <v>16</v>
      </c>
      <c r="I389" s="4" t="s">
        <v>69</v>
      </c>
      <c r="J389" s="4" t="s">
        <v>203</v>
      </c>
      <c r="K389" s="6" t="s">
        <v>520</v>
      </c>
      <c r="L389" s="6"/>
      <c r="M389" s="6" t="s">
        <v>2205</v>
      </c>
      <c r="N389" s="6" t="s">
        <v>1384</v>
      </c>
      <c r="O389" s="21" t="str">
        <f t="shared" si="13"/>
        <v>Esgotamento Sanitário</v>
      </c>
      <c r="P389" s="8"/>
      <c r="Q389" s="6" t="s">
        <v>2056</v>
      </c>
      <c r="R389" s="6" t="s">
        <v>1512</v>
      </c>
      <c r="S389" s="6" t="s">
        <v>53</v>
      </c>
      <c r="T389" s="6" t="s">
        <v>136</v>
      </c>
      <c r="U389" s="6" t="s">
        <v>2065</v>
      </c>
      <c r="V389" s="6" t="s">
        <v>2051</v>
      </c>
      <c r="W389" s="4" t="s">
        <v>1996</v>
      </c>
      <c r="X389" s="6">
        <v>0</v>
      </c>
      <c r="Y389" s="4" t="s">
        <v>2012</v>
      </c>
      <c r="Z389" s="4" t="s">
        <v>75</v>
      </c>
      <c r="AA389" s="20" t="str">
        <f t="shared" si="12"/>
        <v>10RM</v>
      </c>
      <c r="AB389" s="6">
        <v>2</v>
      </c>
      <c r="AC389" s="5" t="s">
        <v>2084</v>
      </c>
      <c r="AD389" s="9">
        <v>0</v>
      </c>
      <c r="AE389" s="10">
        <v>200000</v>
      </c>
      <c r="AF389" s="10">
        <v>0</v>
      </c>
      <c r="AG389" s="43">
        <v>0</v>
      </c>
      <c r="AH389" s="43">
        <v>0</v>
      </c>
      <c r="AI389" s="11">
        <v>0</v>
      </c>
      <c r="AJ389" s="11">
        <v>0</v>
      </c>
      <c r="AK389" s="11">
        <v>0</v>
      </c>
      <c r="AL389" s="6" t="s">
        <v>53</v>
      </c>
      <c r="AM389" s="21" t="s">
        <v>2269</v>
      </c>
      <c r="AN389" s="47">
        <v>0</v>
      </c>
      <c r="AO389" t="s">
        <v>28</v>
      </c>
    </row>
    <row r="390" spans="1:41" x14ac:dyDescent="0.25">
      <c r="A390" s="7">
        <v>1</v>
      </c>
      <c r="B390" s="7">
        <v>6045</v>
      </c>
      <c r="C390" s="4" t="s">
        <v>65</v>
      </c>
      <c r="D390" s="4" t="s">
        <v>66</v>
      </c>
      <c r="E390" s="4" t="s">
        <v>170</v>
      </c>
      <c r="F390" s="4" t="s">
        <v>180</v>
      </c>
      <c r="G390" s="4" t="s">
        <v>14</v>
      </c>
      <c r="H390" s="4" t="s">
        <v>16</v>
      </c>
      <c r="I390" s="4" t="s">
        <v>72</v>
      </c>
      <c r="J390" s="4" t="s">
        <v>203</v>
      </c>
      <c r="K390" s="6" t="s">
        <v>521</v>
      </c>
      <c r="L390" s="6"/>
      <c r="M390" s="6" t="s">
        <v>2205</v>
      </c>
      <c r="N390" s="6" t="s">
        <v>1384</v>
      </c>
      <c r="O390" s="21" t="str">
        <f t="shared" si="13"/>
        <v>Esgotamento Sanitário</v>
      </c>
      <c r="P390" s="8"/>
      <c r="Q390" s="6" t="s">
        <v>2062</v>
      </c>
      <c r="R390" s="6" t="s">
        <v>1513</v>
      </c>
      <c r="S390" s="6" t="s">
        <v>53</v>
      </c>
      <c r="T390" s="6" t="s">
        <v>136</v>
      </c>
      <c r="U390" s="6" t="s">
        <v>2065</v>
      </c>
      <c r="V390" s="6" t="s">
        <v>2051</v>
      </c>
      <c r="W390" s="4" t="s">
        <v>1989</v>
      </c>
      <c r="X390" s="6">
        <v>0</v>
      </c>
      <c r="Y390" s="4" t="s">
        <v>2012</v>
      </c>
      <c r="Z390" s="4" t="s">
        <v>75</v>
      </c>
      <c r="AA390" s="20" t="str">
        <f t="shared" si="12"/>
        <v>10RM</v>
      </c>
      <c r="AB390" s="6">
        <v>2</v>
      </c>
      <c r="AC390" s="5" t="s">
        <v>2089</v>
      </c>
      <c r="AD390" s="9">
        <v>0</v>
      </c>
      <c r="AE390" s="10">
        <v>736000</v>
      </c>
      <c r="AF390" s="10">
        <v>0</v>
      </c>
      <c r="AG390" s="43">
        <v>0</v>
      </c>
      <c r="AH390" s="43">
        <v>0</v>
      </c>
      <c r="AI390" s="11">
        <v>0</v>
      </c>
      <c r="AJ390" s="11">
        <v>0</v>
      </c>
      <c r="AK390" s="11">
        <v>0</v>
      </c>
      <c r="AL390" s="6" t="s">
        <v>53</v>
      </c>
      <c r="AM390" s="21" t="s">
        <v>2269</v>
      </c>
      <c r="AN390" s="47">
        <v>0</v>
      </c>
      <c r="AO390" t="s">
        <v>28</v>
      </c>
    </row>
    <row r="391" spans="1:41" x14ac:dyDescent="0.25">
      <c r="A391" s="7">
        <v>2</v>
      </c>
      <c r="B391" s="7">
        <v>6047</v>
      </c>
      <c r="C391" s="4" t="s">
        <v>65</v>
      </c>
      <c r="D391" s="4" t="s">
        <v>66</v>
      </c>
      <c r="E391" s="4" t="s">
        <v>170</v>
      </c>
      <c r="F391" s="4" t="s">
        <v>180</v>
      </c>
      <c r="G391" s="4" t="s">
        <v>14</v>
      </c>
      <c r="H391" s="4" t="s">
        <v>16</v>
      </c>
      <c r="I391" s="4" t="s">
        <v>72</v>
      </c>
      <c r="J391" s="4" t="s">
        <v>203</v>
      </c>
      <c r="K391" s="6" t="s">
        <v>522</v>
      </c>
      <c r="L391" s="6"/>
      <c r="M391" s="6" t="s">
        <v>2205</v>
      </c>
      <c r="N391" s="6" t="s">
        <v>1384</v>
      </c>
      <c r="O391" s="21" t="str">
        <f t="shared" si="13"/>
        <v>Esgotamento Sanitário</v>
      </c>
      <c r="P391" s="8"/>
      <c r="Q391" s="6" t="s">
        <v>2056</v>
      </c>
      <c r="R391" s="6" t="s">
        <v>1514</v>
      </c>
      <c r="S391" s="6" t="s">
        <v>53</v>
      </c>
      <c r="T391" s="6" t="s">
        <v>136</v>
      </c>
      <c r="U391" s="6" t="s">
        <v>2066</v>
      </c>
      <c r="V391" s="6" t="s">
        <v>2051</v>
      </c>
      <c r="W391" s="4" t="s">
        <v>1989</v>
      </c>
      <c r="X391" s="6">
        <v>0</v>
      </c>
      <c r="Y391" s="4" t="s">
        <v>2012</v>
      </c>
      <c r="Z391" s="4" t="s">
        <v>75</v>
      </c>
      <c r="AA391" s="20" t="str">
        <f t="shared" si="12"/>
        <v>10RM</v>
      </c>
      <c r="AB391" s="6">
        <v>2</v>
      </c>
      <c r="AC391" s="5" t="s">
        <v>2089</v>
      </c>
      <c r="AD391" s="9">
        <v>0</v>
      </c>
      <c r="AE391" s="10">
        <v>4378899.1399999997</v>
      </c>
      <c r="AF391" s="10">
        <v>0</v>
      </c>
      <c r="AG391" s="43">
        <v>0</v>
      </c>
      <c r="AH391" s="43">
        <v>0</v>
      </c>
      <c r="AI391" s="11">
        <v>0</v>
      </c>
      <c r="AJ391" s="11">
        <v>0</v>
      </c>
      <c r="AK391" s="11">
        <v>0</v>
      </c>
      <c r="AL391" s="6" t="s">
        <v>53</v>
      </c>
      <c r="AM391" s="21" t="s">
        <v>2269</v>
      </c>
      <c r="AN391" s="47">
        <v>0</v>
      </c>
      <c r="AO391" t="s">
        <v>28</v>
      </c>
    </row>
    <row r="392" spans="1:41" x14ac:dyDescent="0.25">
      <c r="A392" s="7">
        <v>1</v>
      </c>
      <c r="B392" s="7">
        <v>1827</v>
      </c>
      <c r="C392" s="4" t="s">
        <v>65</v>
      </c>
      <c r="D392" s="4" t="s">
        <v>66</v>
      </c>
      <c r="E392" s="4" t="s">
        <v>170</v>
      </c>
      <c r="F392" s="4" t="s">
        <v>180</v>
      </c>
      <c r="G392" s="4" t="s">
        <v>14</v>
      </c>
      <c r="H392" s="4" t="s">
        <v>16</v>
      </c>
      <c r="I392" s="4" t="s">
        <v>71</v>
      </c>
      <c r="J392" s="4" t="s">
        <v>203</v>
      </c>
      <c r="K392" s="6" t="s">
        <v>523</v>
      </c>
      <c r="L392" s="6"/>
      <c r="M392" s="6" t="s">
        <v>2205</v>
      </c>
      <c r="N392" s="6" t="s">
        <v>1372</v>
      </c>
      <c r="O392" s="21" t="str">
        <f t="shared" si="13"/>
        <v>Sistema de Abastecimento de Água</v>
      </c>
      <c r="P392" s="8"/>
      <c r="Q392" s="6" t="s">
        <v>2054</v>
      </c>
      <c r="R392" s="6" t="s">
        <v>2302</v>
      </c>
      <c r="S392" s="6" t="s">
        <v>53</v>
      </c>
      <c r="T392" s="6" t="s">
        <v>136</v>
      </c>
      <c r="U392" s="6" t="s">
        <v>2065</v>
      </c>
      <c r="V392" s="6" t="s">
        <v>2051</v>
      </c>
      <c r="W392" s="4" t="s">
        <v>1992</v>
      </c>
      <c r="X392" s="6">
        <v>0</v>
      </c>
      <c r="Y392" s="4" t="s">
        <v>2014</v>
      </c>
      <c r="Z392" s="4" t="s">
        <v>76</v>
      </c>
      <c r="AA392" s="20" t="str">
        <f t="shared" si="12"/>
        <v>116F</v>
      </c>
      <c r="AB392" s="6">
        <v>2</v>
      </c>
      <c r="AC392" s="5" t="s">
        <v>2091</v>
      </c>
      <c r="AD392" s="9">
        <v>0</v>
      </c>
      <c r="AE392" s="10">
        <v>1600000</v>
      </c>
      <c r="AF392" s="10">
        <v>0</v>
      </c>
      <c r="AG392" s="43">
        <v>0</v>
      </c>
      <c r="AH392" s="43">
        <v>0</v>
      </c>
      <c r="AI392" s="11">
        <v>0</v>
      </c>
      <c r="AJ392" s="11">
        <v>0</v>
      </c>
      <c r="AK392" s="11">
        <v>0</v>
      </c>
      <c r="AL392" s="6" t="s">
        <v>53</v>
      </c>
      <c r="AM392" s="21" t="s">
        <v>2269</v>
      </c>
      <c r="AN392" s="47">
        <v>0</v>
      </c>
      <c r="AO392" t="s">
        <v>28</v>
      </c>
    </row>
    <row r="393" spans="1:41" x14ac:dyDescent="0.25">
      <c r="A393" s="7">
        <v>3</v>
      </c>
      <c r="B393" s="7" t="s">
        <v>137</v>
      </c>
      <c r="C393" s="4" t="s">
        <v>65</v>
      </c>
      <c r="D393" s="4" t="s">
        <v>66</v>
      </c>
      <c r="E393" s="4" t="s">
        <v>170</v>
      </c>
      <c r="F393" s="4" t="s">
        <v>19</v>
      </c>
      <c r="G393" s="4" t="s">
        <v>14</v>
      </c>
      <c r="H393" s="4" t="s">
        <v>16</v>
      </c>
      <c r="I393" s="4" t="s">
        <v>68</v>
      </c>
      <c r="J393" s="4" t="s">
        <v>203</v>
      </c>
      <c r="K393" s="6" t="s">
        <v>177</v>
      </c>
      <c r="L393" s="6"/>
      <c r="M393" s="6" t="s">
        <v>59</v>
      </c>
      <c r="N393" s="6" t="s">
        <v>177</v>
      </c>
      <c r="O393" s="6"/>
      <c r="P393" s="8"/>
      <c r="Q393" s="6" t="s">
        <v>2056</v>
      </c>
      <c r="R393" s="6" t="s">
        <v>1984</v>
      </c>
      <c r="S393" s="6" t="s">
        <v>28</v>
      </c>
      <c r="T393" s="6" t="s">
        <v>1418</v>
      </c>
      <c r="U393" s="6" t="s">
        <v>1418</v>
      </c>
      <c r="V393" s="6" t="s">
        <v>50</v>
      </c>
      <c r="W393" s="4" t="s">
        <v>1418</v>
      </c>
      <c r="X393" s="6" t="s">
        <v>1418</v>
      </c>
      <c r="Y393" s="4" t="s">
        <v>2014</v>
      </c>
      <c r="Z393" s="4" t="s">
        <v>76</v>
      </c>
      <c r="AA393" s="20" t="str">
        <f t="shared" si="12"/>
        <v>116F</v>
      </c>
      <c r="AB393" s="6">
        <v>6</v>
      </c>
      <c r="AC393" s="5" t="s">
        <v>2086</v>
      </c>
      <c r="AD393" s="9" t="e">
        <v>#N/A</v>
      </c>
      <c r="AE393" s="10"/>
      <c r="AF393" s="10">
        <v>1000000</v>
      </c>
      <c r="AG393" s="43">
        <v>0</v>
      </c>
      <c r="AH393" s="43">
        <v>0</v>
      </c>
      <c r="AI393" s="6"/>
      <c r="AJ393" s="11">
        <v>0</v>
      </c>
      <c r="AK393" s="11">
        <v>0</v>
      </c>
      <c r="AL393" s="6" t="s">
        <v>28</v>
      </c>
      <c r="AM393" s="21" t="s">
        <v>2269</v>
      </c>
      <c r="AN393" s="47">
        <v>0</v>
      </c>
      <c r="AO393" t="s">
        <v>53</v>
      </c>
    </row>
    <row r="394" spans="1:41" x14ac:dyDescent="0.25">
      <c r="A394" s="7">
        <v>1</v>
      </c>
      <c r="B394" s="7">
        <v>6042</v>
      </c>
      <c r="C394" s="4" t="s">
        <v>65</v>
      </c>
      <c r="D394" s="4" t="s">
        <v>66</v>
      </c>
      <c r="E394" s="4" t="s">
        <v>170</v>
      </c>
      <c r="F394" s="4" t="s">
        <v>180</v>
      </c>
      <c r="G394" s="4" t="s">
        <v>14</v>
      </c>
      <c r="H394" s="4" t="s">
        <v>16</v>
      </c>
      <c r="I394" s="4" t="s">
        <v>71</v>
      </c>
      <c r="J394" s="4" t="s">
        <v>203</v>
      </c>
      <c r="K394" s="6" t="s">
        <v>524</v>
      </c>
      <c r="L394" s="6"/>
      <c r="M394" s="6" t="s">
        <v>2205</v>
      </c>
      <c r="N394" s="6" t="s">
        <v>1372</v>
      </c>
      <c r="O394" s="21" t="str">
        <f t="shared" ref="O394:O396" si="14">N394</f>
        <v>Sistema de Abastecimento de Água</v>
      </c>
      <c r="P394" s="8"/>
      <c r="Q394" s="6" t="s">
        <v>2054</v>
      </c>
      <c r="R394" s="6" t="s">
        <v>2302</v>
      </c>
      <c r="S394" s="6" t="s">
        <v>53</v>
      </c>
      <c r="T394" s="6" t="s">
        <v>136</v>
      </c>
      <c r="U394" s="6" t="s">
        <v>2065</v>
      </c>
      <c r="V394" s="6" t="s">
        <v>2051</v>
      </c>
      <c r="W394" s="4" t="s">
        <v>1992</v>
      </c>
      <c r="X394" s="6">
        <v>0</v>
      </c>
      <c r="Y394" s="4" t="s">
        <v>2014</v>
      </c>
      <c r="Z394" s="4" t="s">
        <v>76</v>
      </c>
      <c r="AA394" s="20" t="str">
        <f t="shared" si="12"/>
        <v>116F</v>
      </c>
      <c r="AB394" s="6">
        <v>2</v>
      </c>
      <c r="AC394" s="5" t="s">
        <v>2091</v>
      </c>
      <c r="AD394" s="9">
        <v>0</v>
      </c>
      <c r="AE394" s="10">
        <v>2907428.72</v>
      </c>
      <c r="AF394" s="10">
        <v>0</v>
      </c>
      <c r="AG394" s="43">
        <v>0</v>
      </c>
      <c r="AH394" s="43">
        <v>0</v>
      </c>
      <c r="AI394" s="6">
        <v>0</v>
      </c>
      <c r="AJ394" s="11">
        <v>0</v>
      </c>
      <c r="AK394" s="11">
        <v>0</v>
      </c>
      <c r="AL394" s="6" t="s">
        <v>53</v>
      </c>
      <c r="AM394" s="21" t="s">
        <v>2269</v>
      </c>
      <c r="AN394" s="47">
        <v>0</v>
      </c>
      <c r="AO394" t="s">
        <v>28</v>
      </c>
    </row>
    <row r="395" spans="1:41" x14ac:dyDescent="0.25">
      <c r="A395" s="7">
        <v>3</v>
      </c>
      <c r="B395" s="7">
        <v>6053</v>
      </c>
      <c r="C395" s="4" t="s">
        <v>65</v>
      </c>
      <c r="D395" s="4" t="s">
        <v>66</v>
      </c>
      <c r="E395" s="4" t="s">
        <v>170</v>
      </c>
      <c r="F395" s="4" t="s">
        <v>186</v>
      </c>
      <c r="G395" s="4" t="s">
        <v>14</v>
      </c>
      <c r="H395" s="4" t="s">
        <v>16</v>
      </c>
      <c r="I395" s="4" t="s">
        <v>202</v>
      </c>
      <c r="J395" s="4" t="s">
        <v>203</v>
      </c>
      <c r="K395" s="6" t="s">
        <v>525</v>
      </c>
      <c r="L395" s="6"/>
      <c r="M395" s="6" t="s">
        <v>2205</v>
      </c>
      <c r="N395" s="6" t="s">
        <v>1386</v>
      </c>
      <c r="O395" s="21" t="s">
        <v>2505</v>
      </c>
      <c r="P395" s="8"/>
      <c r="Q395" s="21" t="s">
        <v>2063</v>
      </c>
      <c r="R395" s="6" t="s">
        <v>2303</v>
      </c>
      <c r="S395" s="6" t="s">
        <v>28</v>
      </c>
      <c r="T395" s="6" t="s">
        <v>1418</v>
      </c>
      <c r="U395" s="6" t="s">
        <v>1418</v>
      </c>
      <c r="V395" s="6" t="s">
        <v>50</v>
      </c>
      <c r="W395" s="4" t="s">
        <v>1418</v>
      </c>
      <c r="X395" s="6" t="s">
        <v>1418</v>
      </c>
      <c r="Y395" s="4" t="s">
        <v>2013</v>
      </c>
      <c r="Z395" s="4" t="s">
        <v>77</v>
      </c>
      <c r="AA395" s="20" t="str">
        <f t="shared" si="12"/>
        <v>10ZW</v>
      </c>
      <c r="AB395" s="6">
        <v>2</v>
      </c>
      <c r="AC395" s="5" t="s">
        <v>2085</v>
      </c>
      <c r="AD395" s="9">
        <v>0</v>
      </c>
      <c r="AE395" s="10">
        <v>590000</v>
      </c>
      <c r="AF395" s="10">
        <v>0</v>
      </c>
      <c r="AG395" s="43">
        <v>590000</v>
      </c>
      <c r="AH395" s="43">
        <v>0</v>
      </c>
      <c r="AI395" s="6">
        <v>0</v>
      </c>
      <c r="AJ395" s="11">
        <v>0</v>
      </c>
      <c r="AK395" s="11">
        <v>0</v>
      </c>
      <c r="AL395" s="6" t="s">
        <v>53</v>
      </c>
      <c r="AM395" s="21" t="s">
        <v>2269</v>
      </c>
      <c r="AN395" s="47">
        <v>0</v>
      </c>
      <c r="AO395" t="s">
        <v>53</v>
      </c>
    </row>
    <row r="396" spans="1:41" x14ac:dyDescent="0.25">
      <c r="A396" s="7">
        <v>1</v>
      </c>
      <c r="B396" s="7">
        <v>6046</v>
      </c>
      <c r="C396" s="4" t="s">
        <v>65</v>
      </c>
      <c r="D396" s="4" t="s">
        <v>66</v>
      </c>
      <c r="E396" s="4" t="s">
        <v>170</v>
      </c>
      <c r="F396" s="4" t="s">
        <v>180</v>
      </c>
      <c r="G396" s="4" t="s">
        <v>14</v>
      </c>
      <c r="H396" s="4" t="s">
        <v>16</v>
      </c>
      <c r="I396" s="4" t="s">
        <v>72</v>
      </c>
      <c r="J396" s="4" t="s">
        <v>203</v>
      </c>
      <c r="K396" s="6" t="s">
        <v>526</v>
      </c>
      <c r="L396" s="6"/>
      <c r="M396" s="6" t="s">
        <v>2205</v>
      </c>
      <c r="N396" s="6" t="s">
        <v>1384</v>
      </c>
      <c r="O396" s="21" t="str">
        <f t="shared" si="14"/>
        <v>Esgotamento Sanitário</v>
      </c>
      <c r="P396" s="8"/>
      <c r="Q396" s="6" t="s">
        <v>2056</v>
      </c>
      <c r="R396" s="6" t="s">
        <v>1515</v>
      </c>
      <c r="S396" s="6" t="s">
        <v>53</v>
      </c>
      <c r="T396" s="6" t="s">
        <v>136</v>
      </c>
      <c r="U396" s="6" t="s">
        <v>2065</v>
      </c>
      <c r="V396" s="6" t="s">
        <v>2051</v>
      </c>
      <c r="W396" s="4" t="s">
        <v>1989</v>
      </c>
      <c r="X396" s="6">
        <v>0</v>
      </c>
      <c r="Y396" s="4" t="s">
        <v>2012</v>
      </c>
      <c r="Z396" s="4" t="s">
        <v>75</v>
      </c>
      <c r="AA396" s="20" t="str">
        <f t="shared" si="12"/>
        <v>10RM</v>
      </c>
      <c r="AB396" s="6">
        <v>2</v>
      </c>
      <c r="AC396" s="5" t="s">
        <v>2089</v>
      </c>
      <c r="AD396" s="9">
        <v>0</v>
      </c>
      <c r="AE396" s="10">
        <v>1500000</v>
      </c>
      <c r="AF396" s="10">
        <v>0</v>
      </c>
      <c r="AG396" s="43">
        <v>0</v>
      </c>
      <c r="AH396" s="43">
        <v>0</v>
      </c>
      <c r="AI396" s="6">
        <v>0</v>
      </c>
      <c r="AJ396" s="11">
        <v>0</v>
      </c>
      <c r="AK396" s="11">
        <v>0</v>
      </c>
      <c r="AL396" s="6" t="s">
        <v>53</v>
      </c>
      <c r="AM396" s="21" t="s">
        <v>2269</v>
      </c>
      <c r="AN396" s="47">
        <v>0</v>
      </c>
      <c r="AO396" t="s">
        <v>28</v>
      </c>
    </row>
    <row r="397" spans="1:41" x14ac:dyDescent="0.25">
      <c r="A397" s="7">
        <v>3</v>
      </c>
      <c r="B397" s="7">
        <v>4358</v>
      </c>
      <c r="C397" s="4" t="s">
        <v>54</v>
      </c>
      <c r="D397" s="4" t="s">
        <v>56</v>
      </c>
      <c r="E397" s="4" t="s">
        <v>172</v>
      </c>
      <c r="F397" s="4" t="s">
        <v>189</v>
      </c>
      <c r="G397" s="4" t="s">
        <v>10</v>
      </c>
      <c r="H397" s="4" t="s">
        <v>12</v>
      </c>
      <c r="I397" s="4" t="s">
        <v>10</v>
      </c>
      <c r="J397" s="4" t="s">
        <v>203</v>
      </c>
      <c r="K397" s="6" t="s">
        <v>527</v>
      </c>
      <c r="L397" s="6"/>
      <c r="M397" s="6" t="s">
        <v>2256</v>
      </c>
      <c r="N397" s="6" t="s">
        <v>1389</v>
      </c>
      <c r="O397" s="21" t="s">
        <v>2256</v>
      </c>
      <c r="P397" s="8"/>
      <c r="Q397" s="21" t="s">
        <v>2055</v>
      </c>
      <c r="R397" s="6" t="s">
        <v>2109</v>
      </c>
      <c r="S397" s="6" t="s">
        <v>28</v>
      </c>
      <c r="T397" s="6" t="s">
        <v>1418</v>
      </c>
      <c r="U397" s="6" t="s">
        <v>1418</v>
      </c>
      <c r="V397" s="6" t="s">
        <v>50</v>
      </c>
      <c r="W397" s="4" t="s">
        <v>1418</v>
      </c>
      <c r="X397" s="6" t="s">
        <v>1418</v>
      </c>
      <c r="Y397" s="4" t="s">
        <v>2008</v>
      </c>
      <c r="Z397" s="4" t="s">
        <v>74</v>
      </c>
      <c r="AA397" s="20" t="str">
        <f t="shared" si="12"/>
        <v>2000</v>
      </c>
      <c r="AB397" s="6">
        <v>2</v>
      </c>
      <c r="AC397" s="5" t="s">
        <v>2006</v>
      </c>
      <c r="AD397" s="9">
        <v>0</v>
      </c>
      <c r="AE397" s="10">
        <v>500000</v>
      </c>
      <c r="AF397" s="10">
        <v>500000</v>
      </c>
      <c r="AG397" s="43">
        <v>0</v>
      </c>
      <c r="AH397" s="43">
        <v>0</v>
      </c>
      <c r="AI397" s="6">
        <v>0</v>
      </c>
      <c r="AJ397" s="11">
        <v>0</v>
      </c>
      <c r="AK397" s="11">
        <v>0</v>
      </c>
      <c r="AL397" s="6" t="s">
        <v>53</v>
      </c>
      <c r="AM397" s="21" t="s">
        <v>2269</v>
      </c>
      <c r="AN397" s="47">
        <v>0</v>
      </c>
      <c r="AO397" t="s">
        <v>53</v>
      </c>
    </row>
    <row r="398" spans="1:41" x14ac:dyDescent="0.25">
      <c r="A398" s="7">
        <v>2</v>
      </c>
      <c r="B398" s="7">
        <v>2475</v>
      </c>
      <c r="C398" s="4" t="s">
        <v>54</v>
      </c>
      <c r="D398" s="4" t="s">
        <v>55</v>
      </c>
      <c r="E398" s="4" t="s">
        <v>2</v>
      </c>
      <c r="F398" s="4" t="s">
        <v>19</v>
      </c>
      <c r="G398" s="4" t="s">
        <v>1</v>
      </c>
      <c r="H398" s="4" t="s">
        <v>3</v>
      </c>
      <c r="I398" s="4" t="s">
        <v>1</v>
      </c>
      <c r="J398" s="4" t="s">
        <v>203</v>
      </c>
      <c r="K398" s="6" t="s">
        <v>528</v>
      </c>
      <c r="L398" s="6"/>
      <c r="M398" s="6" t="s">
        <v>2256</v>
      </c>
      <c r="N398" s="6" t="s">
        <v>1390</v>
      </c>
      <c r="O398" s="21" t="s">
        <v>2256</v>
      </c>
      <c r="P398" s="8"/>
      <c r="Q398" s="6" t="s">
        <v>2055</v>
      </c>
      <c r="R398" s="6" t="s">
        <v>1516</v>
      </c>
      <c r="S398" s="6" t="s">
        <v>53</v>
      </c>
      <c r="T398" s="6" t="s">
        <v>136</v>
      </c>
      <c r="U398" s="6" t="s">
        <v>2066</v>
      </c>
      <c r="V398" s="6" t="s">
        <v>2076</v>
      </c>
      <c r="W398" s="4" t="s">
        <v>2075</v>
      </c>
      <c r="X398" s="6" t="s">
        <v>1418</v>
      </c>
      <c r="Y398" s="4" t="s">
        <v>2008</v>
      </c>
      <c r="Z398" s="4" t="s">
        <v>2238</v>
      </c>
      <c r="AA398" s="20" t="str">
        <f t="shared" si="12"/>
        <v>2000</v>
      </c>
      <c r="AB398" s="6">
        <v>2</v>
      </c>
      <c r="AC398" s="5" t="s">
        <v>2006</v>
      </c>
      <c r="AD398" s="9">
        <v>15</v>
      </c>
      <c r="AE398" s="10">
        <v>306000</v>
      </c>
      <c r="AF398" s="10">
        <v>306000</v>
      </c>
      <c r="AG398" s="43">
        <v>0</v>
      </c>
      <c r="AH398" s="43">
        <v>0</v>
      </c>
      <c r="AI398" s="39">
        <v>923838.67</v>
      </c>
      <c r="AJ398" s="11">
        <v>0</v>
      </c>
      <c r="AK398" s="11">
        <v>303498.90000000002</v>
      </c>
      <c r="AL398" s="6" t="s">
        <v>53</v>
      </c>
      <c r="AM398" s="21" t="s">
        <v>2269</v>
      </c>
      <c r="AN398" s="47">
        <v>0</v>
      </c>
      <c r="AO398" t="s">
        <v>53</v>
      </c>
    </row>
    <row r="399" spans="1:41" x14ac:dyDescent="0.25">
      <c r="A399" s="7">
        <v>3</v>
      </c>
      <c r="B399" s="7">
        <v>2476</v>
      </c>
      <c r="C399" s="4" t="s">
        <v>54</v>
      </c>
      <c r="D399" s="4" t="s">
        <v>55</v>
      </c>
      <c r="E399" s="4" t="s">
        <v>2</v>
      </c>
      <c r="F399" s="4" t="s">
        <v>19</v>
      </c>
      <c r="G399" s="4" t="s">
        <v>1</v>
      </c>
      <c r="H399" s="4" t="s">
        <v>3</v>
      </c>
      <c r="I399" s="4" t="s">
        <v>1</v>
      </c>
      <c r="J399" s="4" t="s">
        <v>2100</v>
      </c>
      <c r="K399" s="6" t="s">
        <v>529</v>
      </c>
      <c r="L399" s="6"/>
      <c r="M399" s="6" t="s">
        <v>2256</v>
      </c>
      <c r="N399" s="6" t="s">
        <v>1391</v>
      </c>
      <c r="O399" s="21" t="s">
        <v>2256</v>
      </c>
      <c r="P399" s="8"/>
      <c r="Q399" s="6" t="s">
        <v>2055</v>
      </c>
      <c r="R399" s="6">
        <v>0</v>
      </c>
      <c r="S399" s="6" t="s">
        <v>28</v>
      </c>
      <c r="T399" s="6" t="s">
        <v>1418</v>
      </c>
      <c r="U399" s="6" t="s">
        <v>1418</v>
      </c>
      <c r="V399" s="6" t="s">
        <v>50</v>
      </c>
      <c r="W399" s="4" t="s">
        <v>1418</v>
      </c>
      <c r="X399" s="6" t="s">
        <v>1418</v>
      </c>
      <c r="Y399" s="4" t="s">
        <v>2016</v>
      </c>
      <c r="Z399" s="4" t="s">
        <v>2219</v>
      </c>
      <c r="AA399" s="20" t="str">
        <f t="shared" si="12"/>
        <v>20TP</v>
      </c>
      <c r="AB399" s="6">
        <v>1</v>
      </c>
      <c r="AC399" s="5" t="s">
        <v>2006</v>
      </c>
      <c r="AD399" s="9">
        <v>0</v>
      </c>
      <c r="AE399" s="10">
        <v>458343967</v>
      </c>
      <c r="AF399" s="10">
        <v>458343967</v>
      </c>
      <c r="AG399" s="43">
        <v>222258074.90000001</v>
      </c>
      <c r="AH399" s="43">
        <v>180982246.54000002</v>
      </c>
      <c r="AI399" s="6">
        <v>12301141.830000004</v>
      </c>
      <c r="AJ399" s="11">
        <v>0</v>
      </c>
      <c r="AK399" s="11">
        <v>1073418.03</v>
      </c>
      <c r="AL399" s="6" t="s">
        <v>53</v>
      </c>
      <c r="AM399" s="21" t="s">
        <v>2269</v>
      </c>
      <c r="AN399" s="47">
        <v>0</v>
      </c>
      <c r="AO399" t="s">
        <v>53</v>
      </c>
    </row>
    <row r="400" spans="1:41" x14ac:dyDescent="0.25">
      <c r="A400" s="7">
        <v>2</v>
      </c>
      <c r="B400" s="7">
        <v>3289</v>
      </c>
      <c r="C400" s="4" t="s">
        <v>54</v>
      </c>
      <c r="D400" s="4" t="s">
        <v>55</v>
      </c>
      <c r="E400" s="4" t="s">
        <v>2</v>
      </c>
      <c r="F400" s="4" t="s">
        <v>19</v>
      </c>
      <c r="G400" s="4" t="s">
        <v>1</v>
      </c>
      <c r="H400" s="4" t="s">
        <v>3</v>
      </c>
      <c r="I400" s="4" t="s">
        <v>1</v>
      </c>
      <c r="J400" s="4" t="s">
        <v>203</v>
      </c>
      <c r="K400" s="6" t="s">
        <v>530</v>
      </c>
      <c r="L400" s="6"/>
      <c r="M400" s="6" t="s">
        <v>2256</v>
      </c>
      <c r="N400" s="6" t="s">
        <v>1392</v>
      </c>
      <c r="O400" s="21" t="s">
        <v>2256</v>
      </c>
      <c r="P400" s="8"/>
      <c r="Q400" s="6" t="s">
        <v>2055</v>
      </c>
      <c r="R400" s="6" t="s">
        <v>1517</v>
      </c>
      <c r="S400" s="6" t="s">
        <v>53</v>
      </c>
      <c r="T400" s="6" t="s">
        <v>136</v>
      </c>
      <c r="U400" s="6" t="s">
        <v>2066</v>
      </c>
      <c r="V400" s="6" t="s">
        <v>2076</v>
      </c>
      <c r="W400" s="4" t="s">
        <v>2075</v>
      </c>
      <c r="X400" s="6" t="s">
        <v>1418</v>
      </c>
      <c r="Y400" s="4" t="s">
        <v>2008</v>
      </c>
      <c r="Z400" s="4" t="s">
        <v>2239</v>
      </c>
      <c r="AA400" s="20" t="str">
        <f t="shared" si="12"/>
        <v>2000</v>
      </c>
      <c r="AB400" s="6">
        <v>2</v>
      </c>
      <c r="AC400" s="5" t="s">
        <v>2006</v>
      </c>
      <c r="AD400" s="9">
        <v>40</v>
      </c>
      <c r="AE400" s="10">
        <v>150000</v>
      </c>
      <c r="AF400" s="10">
        <v>150000</v>
      </c>
      <c r="AG400" s="43">
        <v>0</v>
      </c>
      <c r="AH400" s="43">
        <v>0</v>
      </c>
      <c r="AI400" s="6">
        <v>0</v>
      </c>
      <c r="AJ400" s="11">
        <v>0</v>
      </c>
      <c r="AK400" s="11">
        <v>0</v>
      </c>
      <c r="AL400" s="6" t="s">
        <v>53</v>
      </c>
      <c r="AM400" s="21" t="s">
        <v>2269</v>
      </c>
      <c r="AN400" s="47">
        <v>0</v>
      </c>
      <c r="AO400" t="s">
        <v>53</v>
      </c>
    </row>
    <row r="401" spans="1:41" x14ac:dyDescent="0.25">
      <c r="A401" s="7">
        <v>3</v>
      </c>
      <c r="B401" s="7">
        <v>4469</v>
      </c>
      <c r="C401" s="4" t="s">
        <v>54</v>
      </c>
      <c r="D401" s="4" t="s">
        <v>55</v>
      </c>
      <c r="E401" s="4" t="s">
        <v>2</v>
      </c>
      <c r="F401" s="4" t="s">
        <v>19</v>
      </c>
      <c r="G401" s="4" t="s">
        <v>1</v>
      </c>
      <c r="H401" s="4" t="s">
        <v>3</v>
      </c>
      <c r="I401" s="4" t="s">
        <v>1</v>
      </c>
      <c r="J401" s="4" t="s">
        <v>2100</v>
      </c>
      <c r="K401" s="6" t="s">
        <v>531</v>
      </c>
      <c r="L401" s="6"/>
      <c r="M401" s="6" t="s">
        <v>2256</v>
      </c>
      <c r="N401" s="6" t="s">
        <v>1392</v>
      </c>
      <c r="O401" s="21" t="s">
        <v>2256</v>
      </c>
      <c r="P401" s="8"/>
      <c r="Q401" s="6" t="s">
        <v>2056</v>
      </c>
      <c r="R401" s="6" t="s">
        <v>127</v>
      </c>
      <c r="S401" s="6" t="s">
        <v>28</v>
      </c>
      <c r="T401" s="6" t="s">
        <v>1418</v>
      </c>
      <c r="U401" s="6" t="s">
        <v>1418</v>
      </c>
      <c r="V401" s="6" t="s">
        <v>50</v>
      </c>
      <c r="W401" s="4" t="s">
        <v>1418</v>
      </c>
      <c r="X401" s="6" t="s">
        <v>1418</v>
      </c>
      <c r="Y401" s="4" t="s">
        <v>2008</v>
      </c>
      <c r="Z401" s="4" t="s">
        <v>2239</v>
      </c>
      <c r="AA401" s="20" t="str">
        <f t="shared" si="12"/>
        <v>2000</v>
      </c>
      <c r="AB401" s="6">
        <v>2</v>
      </c>
      <c r="AC401" s="5" t="s">
        <v>2006</v>
      </c>
      <c r="AD401" s="9">
        <v>0</v>
      </c>
      <c r="AE401" s="10">
        <v>271792</v>
      </c>
      <c r="AF401" s="10">
        <v>271792</v>
      </c>
      <c r="AG401" s="43">
        <v>0</v>
      </c>
      <c r="AH401" s="43">
        <v>0</v>
      </c>
      <c r="AI401" s="6">
        <v>74653.440000000002</v>
      </c>
      <c r="AJ401" s="11">
        <v>0</v>
      </c>
      <c r="AK401" s="11">
        <v>6319.7000000000007</v>
      </c>
      <c r="AL401" s="6" t="s">
        <v>53</v>
      </c>
      <c r="AM401" s="21" t="s">
        <v>2269</v>
      </c>
      <c r="AN401" s="47">
        <v>0</v>
      </c>
      <c r="AO401" t="s">
        <v>53</v>
      </c>
    </row>
    <row r="402" spans="1:41" x14ac:dyDescent="0.25">
      <c r="A402" s="7">
        <v>3</v>
      </c>
      <c r="B402" s="7">
        <v>4485</v>
      </c>
      <c r="C402" s="4" t="s">
        <v>54</v>
      </c>
      <c r="D402" s="4" t="s">
        <v>55</v>
      </c>
      <c r="E402" s="4" t="s">
        <v>2</v>
      </c>
      <c r="F402" s="4" t="s">
        <v>19</v>
      </c>
      <c r="G402" s="4" t="s">
        <v>1</v>
      </c>
      <c r="H402" s="4" t="s">
        <v>3</v>
      </c>
      <c r="I402" s="4" t="s">
        <v>1</v>
      </c>
      <c r="J402" s="4" t="s">
        <v>2100</v>
      </c>
      <c r="K402" s="6" t="s">
        <v>532</v>
      </c>
      <c r="L402" s="6"/>
      <c r="M402" s="6" t="s">
        <v>2256</v>
      </c>
      <c r="N402" s="6" t="s">
        <v>1392</v>
      </c>
      <c r="O402" s="21" t="s">
        <v>2256</v>
      </c>
      <c r="P402" s="8"/>
      <c r="Q402" s="6" t="s">
        <v>2056</v>
      </c>
      <c r="R402" s="6" t="s">
        <v>127</v>
      </c>
      <c r="S402" s="6" t="s">
        <v>28</v>
      </c>
      <c r="T402" s="6" t="s">
        <v>1418</v>
      </c>
      <c r="U402" s="6" t="s">
        <v>1418</v>
      </c>
      <c r="V402" s="6" t="s">
        <v>50</v>
      </c>
      <c r="W402" s="4" t="s">
        <v>1418</v>
      </c>
      <c r="X402" s="6" t="s">
        <v>1418</v>
      </c>
      <c r="Y402" s="4" t="s">
        <v>2017</v>
      </c>
      <c r="Z402" s="4" t="s">
        <v>2218</v>
      </c>
      <c r="AA402" s="20" t="str">
        <f t="shared" si="12"/>
        <v>2004</v>
      </c>
      <c r="AB402" s="6">
        <v>1</v>
      </c>
      <c r="AC402" s="5" t="s">
        <v>2006</v>
      </c>
      <c r="AD402" s="9">
        <v>0</v>
      </c>
      <c r="AE402" s="10">
        <v>14544360</v>
      </c>
      <c r="AF402" s="10">
        <v>14544360</v>
      </c>
      <c r="AG402" s="43">
        <v>14544360</v>
      </c>
      <c r="AH402" s="43">
        <v>4250964.5199999996</v>
      </c>
      <c r="AI402" s="6">
        <v>3507064</v>
      </c>
      <c r="AJ402" s="11">
        <v>0</v>
      </c>
      <c r="AK402" s="11">
        <v>3502564</v>
      </c>
      <c r="AL402" s="6" t="s">
        <v>53</v>
      </c>
      <c r="AM402" s="21" t="s">
        <v>2269</v>
      </c>
      <c r="AN402" s="47">
        <v>0</v>
      </c>
      <c r="AO402" t="s">
        <v>53</v>
      </c>
    </row>
    <row r="403" spans="1:41" x14ac:dyDescent="0.25">
      <c r="A403" s="7">
        <v>3</v>
      </c>
      <c r="B403" s="7">
        <v>4486</v>
      </c>
      <c r="C403" s="4" t="s">
        <v>54</v>
      </c>
      <c r="D403" s="4" t="s">
        <v>55</v>
      </c>
      <c r="E403" s="4" t="s">
        <v>2</v>
      </c>
      <c r="F403" s="4" t="s">
        <v>19</v>
      </c>
      <c r="G403" s="4" t="s">
        <v>1</v>
      </c>
      <c r="H403" s="4" t="s">
        <v>3</v>
      </c>
      <c r="I403" s="4" t="s">
        <v>1</v>
      </c>
      <c r="J403" s="4" t="s">
        <v>2100</v>
      </c>
      <c r="K403" s="6" t="s">
        <v>533</v>
      </c>
      <c r="L403" s="6"/>
      <c r="M403" s="6" t="s">
        <v>2256</v>
      </c>
      <c r="N403" s="6" t="s">
        <v>1392</v>
      </c>
      <c r="O403" s="21" t="s">
        <v>2256</v>
      </c>
      <c r="P403" s="8"/>
      <c r="Q403" s="6" t="s">
        <v>2056</v>
      </c>
      <c r="R403" s="6" t="s">
        <v>127</v>
      </c>
      <c r="S403" s="6" t="s">
        <v>28</v>
      </c>
      <c r="T403" s="6" t="s">
        <v>1418</v>
      </c>
      <c r="U403" s="6" t="s">
        <v>1418</v>
      </c>
      <c r="V403" s="6" t="s">
        <v>50</v>
      </c>
      <c r="W403" s="4" t="s">
        <v>1418</v>
      </c>
      <c r="X403" s="6" t="s">
        <v>1418</v>
      </c>
      <c r="Y403" s="4" t="s">
        <v>2018</v>
      </c>
      <c r="Z403" s="4" t="s">
        <v>2220</v>
      </c>
      <c r="AA403" s="20" t="str">
        <f t="shared" si="12"/>
        <v>212B</v>
      </c>
      <c r="AB403" s="6">
        <v>1</v>
      </c>
      <c r="AC403" s="5" t="s">
        <v>2006</v>
      </c>
      <c r="AD403" s="9">
        <v>0</v>
      </c>
      <c r="AE403" s="10">
        <v>2604269</v>
      </c>
      <c r="AF403" s="10">
        <v>2604269</v>
      </c>
      <c r="AG403" s="43">
        <v>1302135</v>
      </c>
      <c r="AH403" s="43">
        <v>786172.38</v>
      </c>
      <c r="AI403" s="6">
        <v>0</v>
      </c>
      <c r="AJ403" s="11">
        <v>0</v>
      </c>
      <c r="AK403" s="11">
        <v>0</v>
      </c>
      <c r="AL403" s="6" t="s">
        <v>53</v>
      </c>
      <c r="AM403" s="21" t="s">
        <v>2269</v>
      </c>
      <c r="AN403" s="47">
        <v>0</v>
      </c>
      <c r="AO403" t="s">
        <v>53</v>
      </c>
    </row>
    <row r="404" spans="1:41" x14ac:dyDescent="0.25">
      <c r="A404" s="7">
        <v>3</v>
      </c>
      <c r="B404" s="7">
        <v>4488</v>
      </c>
      <c r="C404" s="4" t="s">
        <v>54</v>
      </c>
      <c r="D404" s="4" t="s">
        <v>55</v>
      </c>
      <c r="E404" s="4" t="s">
        <v>2</v>
      </c>
      <c r="F404" s="4" t="s">
        <v>19</v>
      </c>
      <c r="G404" s="4" t="s">
        <v>1</v>
      </c>
      <c r="H404" s="4" t="s">
        <v>3</v>
      </c>
      <c r="I404" s="4" t="s">
        <v>1</v>
      </c>
      <c r="J404" s="4" t="s">
        <v>2100</v>
      </c>
      <c r="K404" s="6" t="s">
        <v>534</v>
      </c>
      <c r="L404" s="6"/>
      <c r="M404" s="6" t="s">
        <v>2256</v>
      </c>
      <c r="N404" s="6" t="s">
        <v>1392</v>
      </c>
      <c r="O404" s="21" t="s">
        <v>2256</v>
      </c>
      <c r="P404" s="8"/>
      <c r="Q404" s="6" t="s">
        <v>2056</v>
      </c>
      <c r="R404" s="6" t="s">
        <v>127</v>
      </c>
      <c r="S404" s="6" t="s">
        <v>28</v>
      </c>
      <c r="T404" s="6" t="s">
        <v>1418</v>
      </c>
      <c r="U404" s="6" t="s">
        <v>1418</v>
      </c>
      <c r="V404" s="6" t="s">
        <v>50</v>
      </c>
      <c r="W404" s="4" t="s">
        <v>1418</v>
      </c>
      <c r="X404" s="6" t="s">
        <v>1418</v>
      </c>
      <c r="Y404" s="4" t="s">
        <v>2018</v>
      </c>
      <c r="Z404" s="4" t="s">
        <v>2222</v>
      </c>
      <c r="AA404" s="20" t="str">
        <f t="shared" si="12"/>
        <v>212B</v>
      </c>
      <c r="AB404" s="6">
        <v>1</v>
      </c>
      <c r="AC404" s="5" t="s">
        <v>2006</v>
      </c>
      <c r="AD404" s="9">
        <v>0</v>
      </c>
      <c r="AE404" s="10">
        <v>18802998</v>
      </c>
      <c r="AF404" s="10">
        <v>18802998</v>
      </c>
      <c r="AG404" s="43">
        <v>37558.93</v>
      </c>
      <c r="AH404" s="43">
        <v>37558.93</v>
      </c>
      <c r="AI404" s="6">
        <v>11406663.779999999</v>
      </c>
      <c r="AJ404" s="11">
        <v>0</v>
      </c>
      <c r="AK404" s="11">
        <v>7335520.3900000006</v>
      </c>
      <c r="AL404" s="6" t="s">
        <v>53</v>
      </c>
      <c r="AM404" s="21" t="s">
        <v>2269</v>
      </c>
      <c r="AN404" s="47">
        <v>0</v>
      </c>
      <c r="AO404" t="s">
        <v>53</v>
      </c>
    </row>
    <row r="405" spans="1:41" x14ac:dyDescent="0.25">
      <c r="A405" s="7">
        <v>3</v>
      </c>
      <c r="B405" s="7">
        <v>4489</v>
      </c>
      <c r="C405" s="4" t="s">
        <v>54</v>
      </c>
      <c r="D405" s="4" t="s">
        <v>55</v>
      </c>
      <c r="E405" s="4" t="s">
        <v>2</v>
      </c>
      <c r="F405" s="4" t="s">
        <v>19</v>
      </c>
      <c r="G405" s="4" t="s">
        <v>1</v>
      </c>
      <c r="H405" s="4" t="s">
        <v>3</v>
      </c>
      <c r="I405" s="4" t="s">
        <v>1</v>
      </c>
      <c r="J405" s="4" t="s">
        <v>2100</v>
      </c>
      <c r="K405" s="6" t="s">
        <v>535</v>
      </c>
      <c r="L405" s="6"/>
      <c r="M405" s="6" t="s">
        <v>2256</v>
      </c>
      <c r="N405" s="6" t="s">
        <v>1392</v>
      </c>
      <c r="O405" s="21" t="s">
        <v>2256</v>
      </c>
      <c r="P405" s="8"/>
      <c r="Q405" s="6" t="s">
        <v>2056</v>
      </c>
      <c r="R405" s="6" t="s">
        <v>127</v>
      </c>
      <c r="S405" s="6" t="s">
        <v>28</v>
      </c>
      <c r="T405" s="6" t="s">
        <v>1418</v>
      </c>
      <c r="U405" s="6" t="s">
        <v>1418</v>
      </c>
      <c r="V405" s="6" t="s">
        <v>50</v>
      </c>
      <c r="W405" s="4" t="s">
        <v>1418</v>
      </c>
      <c r="X405" s="6" t="s">
        <v>1418</v>
      </c>
      <c r="Y405" s="4" t="s">
        <v>2018</v>
      </c>
      <c r="Z405" s="4" t="s">
        <v>2221</v>
      </c>
      <c r="AA405" s="20" t="str">
        <f t="shared" si="12"/>
        <v>212B</v>
      </c>
      <c r="AB405" s="6">
        <v>1</v>
      </c>
      <c r="AC405" s="5" t="s">
        <v>2006</v>
      </c>
      <c r="AD405" s="9">
        <v>0</v>
      </c>
      <c r="AE405" s="10">
        <v>25519</v>
      </c>
      <c r="AF405" s="10">
        <v>25519</v>
      </c>
      <c r="AG405" s="43">
        <v>8796.4</v>
      </c>
      <c r="AH405" s="43">
        <v>1275.42</v>
      </c>
      <c r="AI405" s="6">
        <v>3330.6</v>
      </c>
      <c r="AJ405" s="11">
        <v>0</v>
      </c>
      <c r="AK405" s="11">
        <v>0</v>
      </c>
      <c r="AL405" s="6" t="s">
        <v>53</v>
      </c>
      <c r="AM405" s="21" t="s">
        <v>2269</v>
      </c>
      <c r="AN405" s="47">
        <v>0</v>
      </c>
      <c r="AO405" t="s">
        <v>53</v>
      </c>
    </row>
    <row r="406" spans="1:41" x14ac:dyDescent="0.25">
      <c r="A406" s="7">
        <v>3</v>
      </c>
      <c r="B406" s="7">
        <v>4499</v>
      </c>
      <c r="C406" s="4" t="s">
        <v>54</v>
      </c>
      <c r="D406" s="4" t="s">
        <v>55</v>
      </c>
      <c r="E406" s="4" t="s">
        <v>2</v>
      </c>
      <c r="F406" s="4" t="s">
        <v>19</v>
      </c>
      <c r="G406" s="4" t="s">
        <v>1</v>
      </c>
      <c r="H406" s="4" t="s">
        <v>3</v>
      </c>
      <c r="I406" s="4" t="s">
        <v>1</v>
      </c>
      <c r="J406" s="4" t="s">
        <v>2100</v>
      </c>
      <c r="K406" s="6" t="s">
        <v>443</v>
      </c>
      <c r="L406" s="6"/>
      <c r="M406" s="6" t="s">
        <v>2256</v>
      </c>
      <c r="N406" s="6" t="s">
        <v>1392</v>
      </c>
      <c r="O406" s="21" t="s">
        <v>2256</v>
      </c>
      <c r="P406" s="8"/>
      <c r="Q406" s="6" t="s">
        <v>2056</v>
      </c>
      <c r="R406" s="6" t="s">
        <v>127</v>
      </c>
      <c r="S406" s="6" t="s">
        <v>28</v>
      </c>
      <c r="T406" s="6" t="s">
        <v>1418</v>
      </c>
      <c r="U406" s="6" t="s">
        <v>1418</v>
      </c>
      <c r="V406" s="6" t="s">
        <v>50</v>
      </c>
      <c r="W406" s="4" t="s">
        <v>1418</v>
      </c>
      <c r="X406" s="6" t="s">
        <v>1418</v>
      </c>
      <c r="Y406" s="4" t="s">
        <v>2017</v>
      </c>
      <c r="Z406" s="4" t="s">
        <v>2223</v>
      </c>
      <c r="AA406" s="20" t="str">
        <f t="shared" si="12"/>
        <v>2004</v>
      </c>
      <c r="AB406" s="6">
        <v>1</v>
      </c>
      <c r="AC406" s="5" t="s">
        <v>2006</v>
      </c>
      <c r="AD406" s="9">
        <v>0</v>
      </c>
      <c r="AE406" s="10">
        <v>1468037</v>
      </c>
      <c r="AF406" s="10">
        <v>1468037</v>
      </c>
      <c r="AG406" s="43">
        <v>1467857</v>
      </c>
      <c r="AH406" s="43">
        <v>196474.96</v>
      </c>
      <c r="AI406" s="6">
        <v>1045574.76</v>
      </c>
      <c r="AJ406" s="11">
        <v>0</v>
      </c>
      <c r="AK406" s="11">
        <v>1045574.76</v>
      </c>
      <c r="AL406" s="6" t="s">
        <v>53</v>
      </c>
      <c r="AM406" s="21" t="s">
        <v>2269</v>
      </c>
      <c r="AN406" s="47">
        <v>0</v>
      </c>
      <c r="AO406" t="s">
        <v>53</v>
      </c>
    </row>
    <row r="407" spans="1:41" x14ac:dyDescent="0.25">
      <c r="A407" s="7">
        <v>3</v>
      </c>
      <c r="B407" s="7">
        <v>4531</v>
      </c>
      <c r="C407" s="4" t="s">
        <v>54</v>
      </c>
      <c r="D407" s="4" t="s">
        <v>55</v>
      </c>
      <c r="E407" s="4" t="s">
        <v>2</v>
      </c>
      <c r="F407" s="4" t="s">
        <v>19</v>
      </c>
      <c r="G407" s="4" t="s">
        <v>1</v>
      </c>
      <c r="H407" s="4" t="s">
        <v>3</v>
      </c>
      <c r="I407" s="4" t="s">
        <v>1</v>
      </c>
      <c r="J407" s="4" t="s">
        <v>2100</v>
      </c>
      <c r="K407" s="6" t="s">
        <v>536</v>
      </c>
      <c r="L407" s="6"/>
      <c r="M407" s="6" t="s">
        <v>2256</v>
      </c>
      <c r="N407" s="6" t="s">
        <v>1392</v>
      </c>
      <c r="O407" s="21" t="s">
        <v>2256</v>
      </c>
      <c r="P407" s="8"/>
      <c r="Q407" s="6" t="s">
        <v>2056</v>
      </c>
      <c r="R407" s="6" t="s">
        <v>127</v>
      </c>
      <c r="S407" s="6" t="s">
        <v>28</v>
      </c>
      <c r="T407" s="6" t="s">
        <v>1418</v>
      </c>
      <c r="U407" s="6" t="s">
        <v>1418</v>
      </c>
      <c r="V407" s="6" t="s">
        <v>50</v>
      </c>
      <c r="W407" s="4" t="s">
        <v>1418</v>
      </c>
      <c r="X407" s="6" t="s">
        <v>1418</v>
      </c>
      <c r="Y407" s="4" t="s">
        <v>2008</v>
      </c>
      <c r="Z407" s="4" t="s">
        <v>2225</v>
      </c>
      <c r="AA407" s="20" t="str">
        <f t="shared" si="12"/>
        <v>2000</v>
      </c>
      <c r="AB407" s="6">
        <v>2</v>
      </c>
      <c r="AC407" s="5" t="s">
        <v>2006</v>
      </c>
      <c r="AD407" s="9">
        <v>0</v>
      </c>
      <c r="AE407" s="10">
        <v>363000</v>
      </c>
      <c r="AF407" s="10">
        <v>363000</v>
      </c>
      <c r="AG407" s="43">
        <v>0</v>
      </c>
      <c r="AH407" s="43">
        <v>0</v>
      </c>
      <c r="AI407" s="6">
        <v>161042</v>
      </c>
      <c r="AJ407" s="11">
        <v>0</v>
      </c>
      <c r="AK407" s="11">
        <v>96950</v>
      </c>
      <c r="AL407" s="6" t="s">
        <v>53</v>
      </c>
      <c r="AM407" s="21" t="s">
        <v>2269</v>
      </c>
      <c r="AN407" s="47">
        <v>0</v>
      </c>
      <c r="AO407" t="s">
        <v>53</v>
      </c>
    </row>
    <row r="408" spans="1:41" x14ac:dyDescent="0.25">
      <c r="A408" s="7">
        <v>3</v>
      </c>
      <c r="B408" s="7">
        <v>3503</v>
      </c>
      <c r="C408" s="4" t="s">
        <v>54</v>
      </c>
      <c r="D408" s="4" t="s">
        <v>55</v>
      </c>
      <c r="E408" s="4" t="s">
        <v>2</v>
      </c>
      <c r="F408" s="4" t="s">
        <v>19</v>
      </c>
      <c r="G408" s="4" t="s">
        <v>1</v>
      </c>
      <c r="H408" s="4" t="s">
        <v>3</v>
      </c>
      <c r="I408" s="4" t="s">
        <v>72</v>
      </c>
      <c r="J408" s="4" t="s">
        <v>2100</v>
      </c>
      <c r="K408" s="6" t="s">
        <v>537</v>
      </c>
      <c r="L408" s="6"/>
      <c r="M408" s="6" t="s">
        <v>2256</v>
      </c>
      <c r="N408" s="6" t="s">
        <v>1390</v>
      </c>
      <c r="O408" s="21" t="s">
        <v>2256</v>
      </c>
      <c r="P408" s="8"/>
      <c r="Q408" s="6" t="s">
        <v>2056</v>
      </c>
      <c r="R408" s="6" t="s">
        <v>127</v>
      </c>
      <c r="S408" s="6" t="s">
        <v>28</v>
      </c>
      <c r="T408" s="6" t="s">
        <v>1418</v>
      </c>
      <c r="U408" s="6" t="s">
        <v>1418</v>
      </c>
      <c r="V408" s="6" t="s">
        <v>50</v>
      </c>
      <c r="W408" s="4" t="s">
        <v>1418</v>
      </c>
      <c r="X408" s="6" t="s">
        <v>1418</v>
      </c>
      <c r="Y408" s="4" t="s">
        <v>2006</v>
      </c>
      <c r="Z408" s="4" t="s">
        <v>2006</v>
      </c>
      <c r="AA408" s="20" t="str">
        <f t="shared" si="12"/>
        <v>NA</v>
      </c>
      <c r="AB408" s="6" t="s">
        <v>19</v>
      </c>
      <c r="AC408" s="5" t="s">
        <v>2089</v>
      </c>
      <c r="AD408" s="9">
        <v>0</v>
      </c>
      <c r="AE408" s="10">
        <v>0</v>
      </c>
      <c r="AF408" s="10">
        <v>0</v>
      </c>
      <c r="AG408" s="43">
        <v>0</v>
      </c>
      <c r="AH408" s="43">
        <v>0</v>
      </c>
      <c r="AI408" s="39">
        <v>4575.91</v>
      </c>
      <c r="AJ408" s="11">
        <v>0</v>
      </c>
      <c r="AK408" s="11">
        <v>0</v>
      </c>
      <c r="AL408" s="6" t="s">
        <v>53</v>
      </c>
      <c r="AM408" s="21" t="s">
        <v>2269</v>
      </c>
      <c r="AN408" s="47">
        <v>0</v>
      </c>
      <c r="AO408" t="s">
        <v>28</v>
      </c>
    </row>
    <row r="409" spans="1:41" x14ac:dyDescent="0.25">
      <c r="A409" s="7">
        <v>3</v>
      </c>
      <c r="B409" s="7">
        <v>2477</v>
      </c>
      <c r="C409" s="4" t="s">
        <v>54</v>
      </c>
      <c r="D409" s="4" t="s">
        <v>55</v>
      </c>
      <c r="E409" s="4" t="s">
        <v>0</v>
      </c>
      <c r="F409" s="4" t="s">
        <v>28</v>
      </c>
      <c r="G409" s="4" t="s">
        <v>6</v>
      </c>
      <c r="H409" s="4" t="s">
        <v>198</v>
      </c>
      <c r="I409" s="4" t="s">
        <v>6</v>
      </c>
      <c r="J409" s="4" t="s">
        <v>2100</v>
      </c>
      <c r="K409" s="6" t="s">
        <v>538</v>
      </c>
      <c r="L409" s="6"/>
      <c r="M409" s="6" t="s">
        <v>2250</v>
      </c>
      <c r="N409" s="6" t="s">
        <v>1373</v>
      </c>
      <c r="O409" s="21" t="s">
        <v>2256</v>
      </c>
      <c r="P409" s="8"/>
      <c r="Q409" s="6" t="s">
        <v>2055</v>
      </c>
      <c r="R409" s="6">
        <v>0</v>
      </c>
      <c r="S409" s="6" t="s">
        <v>28</v>
      </c>
      <c r="T409" s="6" t="s">
        <v>1418</v>
      </c>
      <c r="U409" s="6" t="s">
        <v>1418</v>
      </c>
      <c r="V409" s="6" t="s">
        <v>50</v>
      </c>
      <c r="W409" s="4" t="s">
        <v>1418</v>
      </c>
      <c r="X409" s="6" t="s">
        <v>1418</v>
      </c>
      <c r="Y409" s="4" t="s">
        <v>2019</v>
      </c>
      <c r="Z409" s="4" t="s">
        <v>2226</v>
      </c>
      <c r="AA409" s="20" t="str">
        <f t="shared" si="12"/>
        <v>2869</v>
      </c>
      <c r="AB409" s="6">
        <v>2</v>
      </c>
      <c r="AC409" s="5" t="s">
        <v>2086</v>
      </c>
      <c r="AD409" s="9">
        <v>0</v>
      </c>
      <c r="AE409" s="10">
        <v>800000</v>
      </c>
      <c r="AF409" s="10">
        <v>791385</v>
      </c>
      <c r="AG409" s="43">
        <v>45528.51</v>
      </c>
      <c r="AH409" s="43">
        <v>45528.51</v>
      </c>
      <c r="AI409" s="6">
        <v>941837.42</v>
      </c>
      <c r="AJ409" s="11">
        <v>0</v>
      </c>
      <c r="AK409" s="11">
        <v>267253.01999999996</v>
      </c>
      <c r="AL409" s="6" t="s">
        <v>53</v>
      </c>
      <c r="AM409" s="21" t="s">
        <v>2269</v>
      </c>
      <c r="AN409" s="47">
        <v>0</v>
      </c>
      <c r="AO409" t="s">
        <v>53</v>
      </c>
    </row>
    <row r="410" spans="1:41" x14ac:dyDescent="0.25">
      <c r="A410" s="7">
        <v>3</v>
      </c>
      <c r="B410" s="7">
        <v>4552</v>
      </c>
      <c r="C410" s="4" t="s">
        <v>65</v>
      </c>
      <c r="D410" s="4" t="s">
        <v>78</v>
      </c>
      <c r="E410" s="4" t="s">
        <v>173</v>
      </c>
      <c r="F410" s="4" t="s">
        <v>190</v>
      </c>
      <c r="G410" s="4" t="s">
        <v>14</v>
      </c>
      <c r="H410" s="4" t="s">
        <v>15</v>
      </c>
      <c r="I410" s="4" t="s">
        <v>14</v>
      </c>
      <c r="J410" s="4" t="s">
        <v>205</v>
      </c>
      <c r="K410" s="6" t="s">
        <v>539</v>
      </c>
      <c r="L410" s="6"/>
      <c r="M410" s="6" t="s">
        <v>2205</v>
      </c>
      <c r="N410" s="6" t="s">
        <v>1393</v>
      </c>
      <c r="O410" s="21" t="s">
        <v>2503</v>
      </c>
      <c r="P410" s="8"/>
      <c r="Q410" s="6" t="s">
        <v>2055</v>
      </c>
      <c r="R410" s="6" t="s">
        <v>2375</v>
      </c>
      <c r="S410" s="6" t="s">
        <v>28</v>
      </c>
      <c r="T410" s="6" t="s">
        <v>1418</v>
      </c>
      <c r="U410" s="6" t="s">
        <v>1418</v>
      </c>
      <c r="V410" s="6" t="s">
        <v>50</v>
      </c>
      <c r="W410" s="4" t="s">
        <v>1418</v>
      </c>
      <c r="X410" s="6" t="s">
        <v>1418</v>
      </c>
      <c r="Y410" s="4" t="s">
        <v>2020</v>
      </c>
      <c r="Z410" s="4" t="s">
        <v>86</v>
      </c>
      <c r="AA410" s="20" t="str">
        <f t="shared" si="12"/>
        <v>212M</v>
      </c>
      <c r="AB410" s="6">
        <v>2</v>
      </c>
      <c r="AC410" s="5" t="s">
        <v>2006</v>
      </c>
      <c r="AD410" s="9">
        <v>10</v>
      </c>
      <c r="AE410" s="10">
        <v>300000</v>
      </c>
      <c r="AF410" s="10">
        <v>296770</v>
      </c>
      <c r="AG410" s="43">
        <v>0</v>
      </c>
      <c r="AH410" s="43">
        <v>0</v>
      </c>
      <c r="AI410" s="6">
        <v>73977.259999999995</v>
      </c>
      <c r="AJ410" s="11">
        <v>0</v>
      </c>
      <c r="AK410" s="11">
        <v>0</v>
      </c>
      <c r="AL410" s="6" t="s">
        <v>53</v>
      </c>
      <c r="AM410" s="21" t="s">
        <v>2269</v>
      </c>
      <c r="AN410" s="47">
        <v>48245</v>
      </c>
      <c r="AO410" t="s">
        <v>53</v>
      </c>
    </row>
    <row r="411" spans="1:41" x14ac:dyDescent="0.25">
      <c r="A411" s="7">
        <v>3</v>
      </c>
      <c r="B411" s="7">
        <v>1418</v>
      </c>
      <c r="C411" s="4" t="s">
        <v>65</v>
      </c>
      <c r="D411" s="4" t="s">
        <v>78</v>
      </c>
      <c r="E411" s="4" t="s">
        <v>173</v>
      </c>
      <c r="F411" s="4" t="s">
        <v>19</v>
      </c>
      <c r="G411" s="4" t="s">
        <v>14</v>
      </c>
      <c r="H411" s="4" t="s">
        <v>15</v>
      </c>
      <c r="I411" s="4" t="s">
        <v>70</v>
      </c>
      <c r="J411" s="4" t="s">
        <v>2100</v>
      </c>
      <c r="K411" s="6" t="s">
        <v>80</v>
      </c>
      <c r="L411" s="6"/>
      <c r="M411" s="6" t="s">
        <v>2250</v>
      </c>
      <c r="N411" s="6" t="s">
        <v>1393</v>
      </c>
      <c r="O411" s="21" t="s">
        <v>2503</v>
      </c>
      <c r="P411" s="8"/>
      <c r="Q411" s="6" t="s">
        <v>2055</v>
      </c>
      <c r="R411" s="6" t="s">
        <v>1518</v>
      </c>
      <c r="S411" s="6" t="s">
        <v>28</v>
      </c>
      <c r="T411" s="6" t="s">
        <v>1418</v>
      </c>
      <c r="U411" s="6" t="s">
        <v>1418</v>
      </c>
      <c r="V411" s="6" t="s">
        <v>50</v>
      </c>
      <c r="W411" s="4" t="s">
        <v>1418</v>
      </c>
      <c r="X411" s="6" t="s">
        <v>1418</v>
      </c>
      <c r="Y411" s="4" t="s">
        <v>2021</v>
      </c>
      <c r="Z411" s="4" t="s">
        <v>87</v>
      </c>
      <c r="AA411" s="20" t="str">
        <f t="shared" si="12"/>
        <v>2819</v>
      </c>
      <c r="AB411" s="6">
        <v>2</v>
      </c>
      <c r="AC411" s="5" t="s">
        <v>2088</v>
      </c>
      <c r="AD411" s="9">
        <v>100</v>
      </c>
      <c r="AE411" s="10">
        <v>650001.51463466254</v>
      </c>
      <c r="AF411" s="10">
        <v>643000</v>
      </c>
      <c r="AG411" s="43">
        <v>108891</v>
      </c>
      <c r="AH411" s="43">
        <v>10021.9</v>
      </c>
      <c r="AI411" s="6">
        <v>142725.49</v>
      </c>
      <c r="AJ411" s="11">
        <v>16527.689999999999</v>
      </c>
      <c r="AK411" s="11">
        <v>48782.770000000004</v>
      </c>
      <c r="AL411" s="6" t="s">
        <v>53</v>
      </c>
      <c r="AM411" s="21" t="s">
        <v>2269</v>
      </c>
      <c r="AN411" s="47">
        <v>0</v>
      </c>
      <c r="AO411" t="s">
        <v>53</v>
      </c>
    </row>
    <row r="412" spans="1:41" x14ac:dyDescent="0.25">
      <c r="A412" s="7">
        <v>3</v>
      </c>
      <c r="B412" s="7">
        <v>1420</v>
      </c>
      <c r="C412" s="4" t="s">
        <v>65</v>
      </c>
      <c r="D412" s="4" t="s">
        <v>78</v>
      </c>
      <c r="E412" s="4" t="s">
        <v>173</v>
      </c>
      <c r="F412" s="4" t="s">
        <v>19</v>
      </c>
      <c r="G412" s="4" t="s">
        <v>14</v>
      </c>
      <c r="H412" s="4" t="s">
        <v>15</v>
      </c>
      <c r="I412" s="4" t="s">
        <v>68</v>
      </c>
      <c r="J412" s="4" t="s">
        <v>2100</v>
      </c>
      <c r="K412" s="6" t="s">
        <v>81</v>
      </c>
      <c r="L412" s="6"/>
      <c r="M412" s="6" t="s">
        <v>2250</v>
      </c>
      <c r="N412" s="6" t="s">
        <v>1393</v>
      </c>
      <c r="O412" s="21" t="s">
        <v>2503</v>
      </c>
      <c r="P412" s="8"/>
      <c r="Q412" s="6" t="s">
        <v>2055</v>
      </c>
      <c r="R412" s="6" t="s">
        <v>1519</v>
      </c>
      <c r="S412" s="6" t="s">
        <v>28</v>
      </c>
      <c r="T412" s="6" t="s">
        <v>1418</v>
      </c>
      <c r="U412" s="6" t="s">
        <v>1418</v>
      </c>
      <c r="V412" s="6" t="s">
        <v>50</v>
      </c>
      <c r="W412" s="4" t="s">
        <v>1418</v>
      </c>
      <c r="X412" s="6" t="s">
        <v>1418</v>
      </c>
      <c r="Y412" s="4" t="s">
        <v>2021</v>
      </c>
      <c r="Z412" s="4" t="s">
        <v>87</v>
      </c>
      <c r="AA412" s="20" t="str">
        <f t="shared" si="12"/>
        <v>2819</v>
      </c>
      <c r="AB412" s="6">
        <v>2</v>
      </c>
      <c r="AC412" s="5" t="s">
        <v>2086</v>
      </c>
      <c r="AD412" s="9">
        <v>100</v>
      </c>
      <c r="AE412" s="10">
        <v>1130092.629787728</v>
      </c>
      <c r="AF412" s="10">
        <v>1117920</v>
      </c>
      <c r="AG412" s="43">
        <v>103279.25</v>
      </c>
      <c r="AH412" s="43">
        <v>14925.880000000001</v>
      </c>
      <c r="AI412" s="6">
        <v>5032.1499999999996</v>
      </c>
      <c r="AJ412" s="11">
        <v>0</v>
      </c>
      <c r="AK412" s="11">
        <v>1546.04</v>
      </c>
      <c r="AL412" s="6" t="s">
        <v>53</v>
      </c>
      <c r="AM412" s="21" t="s">
        <v>2269</v>
      </c>
      <c r="AN412" s="47">
        <v>0</v>
      </c>
      <c r="AO412" t="s">
        <v>53</v>
      </c>
    </row>
    <row r="413" spans="1:41" x14ac:dyDescent="0.25">
      <c r="A413" s="7">
        <v>3</v>
      </c>
      <c r="B413" s="7">
        <v>2489</v>
      </c>
      <c r="C413" s="4" t="s">
        <v>65</v>
      </c>
      <c r="D413" s="4" t="s">
        <v>78</v>
      </c>
      <c r="E413" s="4" t="s">
        <v>173</v>
      </c>
      <c r="F413" s="4" t="s">
        <v>19</v>
      </c>
      <c r="G413" s="4" t="s">
        <v>14</v>
      </c>
      <c r="H413" s="4" t="s">
        <v>15</v>
      </c>
      <c r="I413" s="4" t="s">
        <v>71</v>
      </c>
      <c r="J413" s="4" t="s">
        <v>2100</v>
      </c>
      <c r="K413" s="6" t="s">
        <v>83</v>
      </c>
      <c r="L413" s="6"/>
      <c r="M413" s="6" t="s">
        <v>2250</v>
      </c>
      <c r="N413" s="6" t="s">
        <v>1393</v>
      </c>
      <c r="O413" s="21" t="s">
        <v>2503</v>
      </c>
      <c r="P413" s="8"/>
      <c r="Q413" s="6" t="s">
        <v>2055</v>
      </c>
      <c r="R413" s="6" t="s">
        <v>1520</v>
      </c>
      <c r="S413" s="6" t="s">
        <v>28</v>
      </c>
      <c r="T413" s="6" t="s">
        <v>1418</v>
      </c>
      <c r="U413" s="6" t="s">
        <v>1418</v>
      </c>
      <c r="V413" s="6" t="s">
        <v>50</v>
      </c>
      <c r="W413" s="4" t="s">
        <v>1418</v>
      </c>
      <c r="X413" s="6" t="s">
        <v>1418</v>
      </c>
      <c r="Y413" s="4" t="s">
        <v>2021</v>
      </c>
      <c r="Z413" s="4" t="s">
        <v>87</v>
      </c>
      <c r="AA413" s="20" t="str">
        <f t="shared" si="12"/>
        <v>2819</v>
      </c>
      <c r="AB413" s="6">
        <v>2</v>
      </c>
      <c r="AC413" s="5" t="s">
        <v>2091</v>
      </c>
      <c r="AD413" s="9">
        <v>100</v>
      </c>
      <c r="AE413" s="10">
        <v>846979.75262723397</v>
      </c>
      <c r="AF413" s="10">
        <v>837859</v>
      </c>
      <c r="AG413" s="43">
        <v>109995.7</v>
      </c>
      <c r="AH413" s="43">
        <v>9046.2999999999993</v>
      </c>
      <c r="AI413" s="6">
        <v>290084.82</v>
      </c>
      <c r="AJ413" s="11">
        <v>0</v>
      </c>
      <c r="AK413" s="11">
        <v>2028.87</v>
      </c>
      <c r="AL413" s="6" t="s">
        <v>53</v>
      </c>
      <c r="AM413" s="21" t="s">
        <v>2269</v>
      </c>
      <c r="AN413" s="47">
        <v>0</v>
      </c>
      <c r="AO413" t="s">
        <v>53</v>
      </c>
    </row>
    <row r="414" spans="1:41" x14ac:dyDescent="0.25">
      <c r="A414" s="7">
        <v>3</v>
      </c>
      <c r="B414" s="7">
        <v>2491</v>
      </c>
      <c r="C414" s="4" t="s">
        <v>65</v>
      </c>
      <c r="D414" s="4" t="s">
        <v>78</v>
      </c>
      <c r="E414" s="4" t="s">
        <v>173</v>
      </c>
      <c r="F414" s="4" t="s">
        <v>19</v>
      </c>
      <c r="G414" s="4" t="s">
        <v>14</v>
      </c>
      <c r="H414" s="4" t="s">
        <v>15</v>
      </c>
      <c r="I414" s="4" t="s">
        <v>72</v>
      </c>
      <c r="J414" s="4" t="s">
        <v>2100</v>
      </c>
      <c r="K414" s="6" t="s">
        <v>82</v>
      </c>
      <c r="L414" s="6"/>
      <c r="M414" s="6" t="s">
        <v>2250</v>
      </c>
      <c r="N414" s="6" t="s">
        <v>1393</v>
      </c>
      <c r="O414" s="21" t="s">
        <v>2503</v>
      </c>
      <c r="P414" s="8"/>
      <c r="Q414" s="6" t="s">
        <v>2055</v>
      </c>
      <c r="R414" s="6" t="s">
        <v>1521</v>
      </c>
      <c r="S414" s="6" t="s">
        <v>28</v>
      </c>
      <c r="T414" s="6" t="s">
        <v>1418</v>
      </c>
      <c r="U414" s="6" t="s">
        <v>1418</v>
      </c>
      <c r="V414" s="6" t="s">
        <v>50</v>
      </c>
      <c r="W414" s="4" t="s">
        <v>1418</v>
      </c>
      <c r="X414" s="6" t="s">
        <v>1418</v>
      </c>
      <c r="Y414" s="4" t="s">
        <v>2021</v>
      </c>
      <c r="Z414" s="4" t="s">
        <v>87</v>
      </c>
      <c r="AA414" s="20" t="str">
        <f t="shared" si="12"/>
        <v>2819</v>
      </c>
      <c r="AB414" s="6">
        <v>2</v>
      </c>
      <c r="AC414" s="5" t="s">
        <v>2089</v>
      </c>
      <c r="AD414" s="9">
        <v>100</v>
      </c>
      <c r="AE414" s="10">
        <v>949247.22657222452</v>
      </c>
      <c r="AF414" s="10">
        <v>939027</v>
      </c>
      <c r="AG414" s="43">
        <v>150561.76999999999</v>
      </c>
      <c r="AH414" s="43">
        <v>19229.78</v>
      </c>
      <c r="AI414" s="6">
        <v>302206.08000000002</v>
      </c>
      <c r="AJ414" s="11">
        <v>0</v>
      </c>
      <c r="AK414" s="11">
        <v>264050.02999999997</v>
      </c>
      <c r="AL414" s="6" t="s">
        <v>53</v>
      </c>
      <c r="AM414" s="21" t="s">
        <v>2269</v>
      </c>
      <c r="AN414" s="47">
        <v>0</v>
      </c>
      <c r="AO414" t="s">
        <v>53</v>
      </c>
    </row>
    <row r="415" spans="1:41" x14ac:dyDescent="0.25">
      <c r="A415" s="7">
        <v>3</v>
      </c>
      <c r="B415" s="7">
        <v>3353</v>
      </c>
      <c r="C415" s="4" t="s">
        <v>65</v>
      </c>
      <c r="D415" s="4" t="s">
        <v>78</v>
      </c>
      <c r="E415" s="4" t="s">
        <v>173</v>
      </c>
      <c r="F415" s="4" t="s">
        <v>190</v>
      </c>
      <c r="G415" s="4" t="s">
        <v>14</v>
      </c>
      <c r="H415" s="4" t="s">
        <v>15</v>
      </c>
      <c r="I415" s="4" t="s">
        <v>68</v>
      </c>
      <c r="J415" s="4" t="s">
        <v>205</v>
      </c>
      <c r="K415" s="6" t="s">
        <v>540</v>
      </c>
      <c r="L415" s="6"/>
      <c r="M415" s="6" t="s">
        <v>2249</v>
      </c>
      <c r="N415" s="6" t="s">
        <v>1395</v>
      </c>
      <c r="O415" s="21" t="s">
        <v>2503</v>
      </c>
      <c r="P415" s="8"/>
      <c r="Q415" s="6" t="s">
        <v>2055</v>
      </c>
      <c r="R415" s="6" t="s">
        <v>1522</v>
      </c>
      <c r="S415" s="6" t="s">
        <v>28</v>
      </c>
      <c r="T415" s="6" t="s">
        <v>1418</v>
      </c>
      <c r="U415" s="6" t="s">
        <v>1418</v>
      </c>
      <c r="V415" s="6" t="s">
        <v>50</v>
      </c>
      <c r="W415" s="4" t="s">
        <v>1418</v>
      </c>
      <c r="X415" s="6" t="s">
        <v>1418</v>
      </c>
      <c r="Y415" s="4" t="s">
        <v>2006</v>
      </c>
      <c r="Z415" s="4" t="s">
        <v>2006</v>
      </c>
      <c r="AA415" s="20" t="str">
        <f t="shared" si="12"/>
        <v>NA</v>
      </c>
      <c r="AB415" s="6" t="s">
        <v>19</v>
      </c>
      <c r="AC415" s="5" t="s">
        <v>2086</v>
      </c>
      <c r="AD415" s="9">
        <v>100</v>
      </c>
      <c r="AE415" s="10">
        <v>0</v>
      </c>
      <c r="AF415" s="10">
        <v>0</v>
      </c>
      <c r="AG415" s="43">
        <v>0</v>
      </c>
      <c r="AH415" s="43">
        <v>0</v>
      </c>
      <c r="AI415" s="39">
        <v>671981.8</v>
      </c>
      <c r="AJ415" s="11">
        <v>0</v>
      </c>
      <c r="AK415" s="11">
        <v>63275</v>
      </c>
      <c r="AL415" s="6" t="s">
        <v>53</v>
      </c>
      <c r="AM415" s="21" t="s">
        <v>2269</v>
      </c>
      <c r="AN415" s="47">
        <v>0</v>
      </c>
      <c r="AO415" t="s">
        <v>28</v>
      </c>
    </row>
    <row r="416" spans="1:41" x14ac:dyDescent="0.25">
      <c r="A416" s="7">
        <v>3</v>
      </c>
      <c r="B416" s="7">
        <v>3488</v>
      </c>
      <c r="C416" s="4" t="s">
        <v>65</v>
      </c>
      <c r="D416" s="4" t="s">
        <v>78</v>
      </c>
      <c r="E416" s="4" t="s">
        <v>173</v>
      </c>
      <c r="F416" s="4" t="s">
        <v>19</v>
      </c>
      <c r="G416" s="4" t="s">
        <v>6</v>
      </c>
      <c r="H416" s="4" t="s">
        <v>8</v>
      </c>
      <c r="I416" s="4" t="s">
        <v>6</v>
      </c>
      <c r="J416" s="4" t="s">
        <v>205</v>
      </c>
      <c r="K416" s="6" t="s">
        <v>541</v>
      </c>
      <c r="L416" s="6"/>
      <c r="M416" s="6" t="s">
        <v>2205</v>
      </c>
      <c r="N416" s="6" t="s">
        <v>1396</v>
      </c>
      <c r="O416" s="21" t="s">
        <v>1396</v>
      </c>
      <c r="P416" s="8"/>
      <c r="Q416" s="6" t="s">
        <v>2056</v>
      </c>
      <c r="R416" s="6" t="s">
        <v>1523</v>
      </c>
      <c r="S416" s="6" t="s">
        <v>28</v>
      </c>
      <c r="T416" s="6" t="s">
        <v>1418</v>
      </c>
      <c r="U416" s="6" t="s">
        <v>1418</v>
      </c>
      <c r="V416" s="6" t="s">
        <v>50</v>
      </c>
      <c r="W416" s="4" t="s">
        <v>1418</v>
      </c>
      <c r="X416" s="6" t="s">
        <v>1418</v>
      </c>
      <c r="Y416" s="4" t="s">
        <v>2006</v>
      </c>
      <c r="Z416" s="4" t="s">
        <v>2006</v>
      </c>
      <c r="AA416" s="20" t="str">
        <f t="shared" ref="AA416:AA479" si="15">LEFT(Z416,4)</f>
        <v>NA</v>
      </c>
      <c r="AB416" s="6" t="s">
        <v>19</v>
      </c>
      <c r="AC416" s="5" t="s">
        <v>2096</v>
      </c>
      <c r="AD416" s="9">
        <v>0</v>
      </c>
      <c r="AE416" s="10">
        <v>0</v>
      </c>
      <c r="AF416" s="10">
        <v>0</v>
      </c>
      <c r="AG416" s="43">
        <v>0</v>
      </c>
      <c r="AH416" s="43">
        <v>0</v>
      </c>
      <c r="AI416" s="6">
        <v>1550237.26</v>
      </c>
      <c r="AJ416" s="11">
        <v>0</v>
      </c>
      <c r="AK416" s="11">
        <v>0</v>
      </c>
      <c r="AL416" s="6" t="s">
        <v>53</v>
      </c>
      <c r="AM416" s="21" t="s">
        <v>2269</v>
      </c>
      <c r="AN416" s="47">
        <v>0</v>
      </c>
      <c r="AO416" t="s">
        <v>28</v>
      </c>
    </row>
    <row r="417" spans="1:41" x14ac:dyDescent="0.25">
      <c r="A417" s="7">
        <v>2</v>
      </c>
      <c r="B417" s="7">
        <v>3489</v>
      </c>
      <c r="C417" s="4" t="s">
        <v>65</v>
      </c>
      <c r="D417" s="4" t="s">
        <v>78</v>
      </c>
      <c r="E417" s="4" t="s">
        <v>173</v>
      </c>
      <c r="F417" s="4" t="s">
        <v>19</v>
      </c>
      <c r="G417" s="4" t="s">
        <v>6</v>
      </c>
      <c r="H417" s="4" t="s">
        <v>8</v>
      </c>
      <c r="I417" s="4" t="s">
        <v>6</v>
      </c>
      <c r="J417" s="4" t="s">
        <v>205</v>
      </c>
      <c r="K417" s="6" t="s">
        <v>542</v>
      </c>
      <c r="L417" s="6"/>
      <c r="M417" s="6" t="s">
        <v>2205</v>
      </c>
      <c r="N417" s="6" t="s">
        <v>1397</v>
      </c>
      <c r="O417" s="21" t="s">
        <v>1397</v>
      </c>
      <c r="P417" s="8"/>
      <c r="Q417" s="6" t="s">
        <v>2055</v>
      </c>
      <c r="R417" s="6" t="s">
        <v>2376</v>
      </c>
      <c r="S417" s="6" t="s">
        <v>53</v>
      </c>
      <c r="T417" s="6" t="s">
        <v>27</v>
      </c>
      <c r="U417" s="6" t="s">
        <v>2066</v>
      </c>
      <c r="V417" s="6" t="s">
        <v>2251</v>
      </c>
      <c r="W417" s="4" t="s">
        <v>1997</v>
      </c>
      <c r="X417" s="6" t="s">
        <v>2044</v>
      </c>
      <c r="Y417" s="4" t="s">
        <v>2006</v>
      </c>
      <c r="Z417" s="4" t="s">
        <v>2006</v>
      </c>
      <c r="AA417" s="20" t="str">
        <f t="shared" si="15"/>
        <v>NA</v>
      </c>
      <c r="AB417" s="6" t="s">
        <v>19</v>
      </c>
      <c r="AC417" s="5" t="s">
        <v>2096</v>
      </c>
      <c r="AD417" s="9">
        <v>1</v>
      </c>
      <c r="AE417" s="10">
        <v>0</v>
      </c>
      <c r="AF417" s="10">
        <v>0</v>
      </c>
      <c r="AG417" s="43">
        <v>0</v>
      </c>
      <c r="AH417" s="43">
        <v>0</v>
      </c>
      <c r="AI417" s="6">
        <v>2336014.7400000002</v>
      </c>
      <c r="AJ417" s="11">
        <v>0</v>
      </c>
      <c r="AK417" s="11">
        <v>0</v>
      </c>
      <c r="AL417" s="6" t="s">
        <v>53</v>
      </c>
      <c r="AM417" s="21" t="s">
        <v>2269</v>
      </c>
      <c r="AN417" s="47">
        <v>0</v>
      </c>
      <c r="AO417" t="s">
        <v>28</v>
      </c>
    </row>
    <row r="418" spans="1:41" x14ac:dyDescent="0.25">
      <c r="A418" s="7">
        <v>3</v>
      </c>
      <c r="B418" s="7">
        <v>3493</v>
      </c>
      <c r="C418" s="4" t="s">
        <v>65</v>
      </c>
      <c r="D418" s="4" t="s">
        <v>78</v>
      </c>
      <c r="E418" s="4" t="s">
        <v>173</v>
      </c>
      <c r="F418" s="4" t="s">
        <v>19</v>
      </c>
      <c r="G418" s="4" t="s">
        <v>6</v>
      </c>
      <c r="H418" s="4" t="s">
        <v>8</v>
      </c>
      <c r="I418" s="4" t="s">
        <v>6</v>
      </c>
      <c r="J418" s="4" t="s">
        <v>205</v>
      </c>
      <c r="K418" s="6" t="s">
        <v>543</v>
      </c>
      <c r="L418" s="6"/>
      <c r="M418" s="6" t="s">
        <v>2205</v>
      </c>
      <c r="N418" s="6" t="s">
        <v>1396</v>
      </c>
      <c r="O418" s="21" t="s">
        <v>1396</v>
      </c>
      <c r="P418" s="8"/>
      <c r="Q418" s="21" t="s">
        <v>2063</v>
      </c>
      <c r="R418" s="6" t="s">
        <v>2304</v>
      </c>
      <c r="S418" s="6" t="s">
        <v>28</v>
      </c>
      <c r="T418" s="6" t="s">
        <v>1418</v>
      </c>
      <c r="U418" s="6" t="s">
        <v>1418</v>
      </c>
      <c r="V418" s="6" t="s">
        <v>50</v>
      </c>
      <c r="W418" s="4" t="s">
        <v>1418</v>
      </c>
      <c r="X418" s="6" t="s">
        <v>1418</v>
      </c>
      <c r="Y418" s="4" t="s">
        <v>2006</v>
      </c>
      <c r="Z418" s="4" t="s">
        <v>2006</v>
      </c>
      <c r="AA418" s="20" t="str">
        <f t="shared" si="15"/>
        <v>NA</v>
      </c>
      <c r="AB418" s="6" t="s">
        <v>19</v>
      </c>
      <c r="AC418" s="5" t="s">
        <v>2093</v>
      </c>
      <c r="AD418" s="9">
        <v>0</v>
      </c>
      <c r="AE418" s="10">
        <v>0</v>
      </c>
      <c r="AF418" s="10">
        <v>0</v>
      </c>
      <c r="AG418" s="43">
        <v>0</v>
      </c>
      <c r="AH418" s="43">
        <v>0</v>
      </c>
      <c r="AI418" s="6">
        <v>20777175</v>
      </c>
      <c r="AJ418" s="11">
        <v>0</v>
      </c>
      <c r="AK418" s="11">
        <v>0</v>
      </c>
      <c r="AL418" s="6" t="s">
        <v>53</v>
      </c>
      <c r="AM418" s="21" t="s">
        <v>2269</v>
      </c>
      <c r="AN418" s="47">
        <v>0</v>
      </c>
      <c r="AO418" t="s">
        <v>28</v>
      </c>
    </row>
    <row r="419" spans="1:41" x14ac:dyDescent="0.25">
      <c r="A419" s="7">
        <v>3</v>
      </c>
      <c r="B419" s="7">
        <v>3494</v>
      </c>
      <c r="C419" s="4" t="s">
        <v>65</v>
      </c>
      <c r="D419" s="4" t="s">
        <v>78</v>
      </c>
      <c r="E419" s="4" t="s">
        <v>173</v>
      </c>
      <c r="F419" s="4" t="s">
        <v>19</v>
      </c>
      <c r="G419" s="4" t="s">
        <v>6</v>
      </c>
      <c r="H419" s="4" t="s">
        <v>8</v>
      </c>
      <c r="I419" s="4" t="s">
        <v>6</v>
      </c>
      <c r="J419" s="4" t="s">
        <v>205</v>
      </c>
      <c r="K419" s="6" t="s">
        <v>544</v>
      </c>
      <c r="L419" s="6"/>
      <c r="M419" s="6" t="s">
        <v>2205</v>
      </c>
      <c r="N419" s="6" t="s">
        <v>1396</v>
      </c>
      <c r="O419" s="21" t="s">
        <v>1396</v>
      </c>
      <c r="P419" s="8"/>
      <c r="Q419" s="21" t="s">
        <v>2063</v>
      </c>
      <c r="R419" s="6" t="s">
        <v>2305</v>
      </c>
      <c r="S419" s="6" t="s">
        <v>28</v>
      </c>
      <c r="T419" s="6" t="s">
        <v>1418</v>
      </c>
      <c r="U419" s="6" t="s">
        <v>1418</v>
      </c>
      <c r="V419" s="6" t="s">
        <v>50</v>
      </c>
      <c r="W419" s="4" t="s">
        <v>1418</v>
      </c>
      <c r="X419" s="6" t="s">
        <v>1418</v>
      </c>
      <c r="Y419" s="4" t="s">
        <v>2006</v>
      </c>
      <c r="Z419" s="4" t="s">
        <v>2006</v>
      </c>
      <c r="AA419" s="20" t="str">
        <f t="shared" si="15"/>
        <v>NA</v>
      </c>
      <c r="AB419" s="6" t="s">
        <v>19</v>
      </c>
      <c r="AC419" s="5" t="s">
        <v>2090</v>
      </c>
      <c r="AD419" s="9">
        <v>1</v>
      </c>
      <c r="AE419" s="10">
        <v>0</v>
      </c>
      <c r="AF419" s="10">
        <v>0</v>
      </c>
      <c r="AG419" s="43">
        <v>0</v>
      </c>
      <c r="AH419" s="43">
        <v>0</v>
      </c>
      <c r="AI419" s="6">
        <v>45537326.590000004</v>
      </c>
      <c r="AJ419" s="11">
        <v>0</v>
      </c>
      <c r="AK419" s="11">
        <v>0</v>
      </c>
      <c r="AL419" s="6" t="s">
        <v>53</v>
      </c>
      <c r="AM419" s="21" t="s">
        <v>2269</v>
      </c>
      <c r="AN419" s="47">
        <v>0</v>
      </c>
      <c r="AO419" t="s">
        <v>28</v>
      </c>
    </row>
    <row r="420" spans="1:41" x14ac:dyDescent="0.25">
      <c r="A420" s="7">
        <v>3</v>
      </c>
      <c r="B420" s="7">
        <v>3497</v>
      </c>
      <c r="C420" s="4" t="s">
        <v>65</v>
      </c>
      <c r="D420" s="4" t="s">
        <v>78</v>
      </c>
      <c r="E420" s="4" t="s">
        <v>173</v>
      </c>
      <c r="F420" s="4" t="s">
        <v>19</v>
      </c>
      <c r="G420" s="4" t="s">
        <v>6</v>
      </c>
      <c r="H420" s="4" t="s">
        <v>8</v>
      </c>
      <c r="I420" s="4" t="s">
        <v>6</v>
      </c>
      <c r="J420" s="4" t="s">
        <v>2100</v>
      </c>
      <c r="K420" s="6" t="s">
        <v>545</v>
      </c>
      <c r="L420" s="6"/>
      <c r="M420" s="6" t="s">
        <v>1374</v>
      </c>
      <c r="N420" s="6" t="s">
        <v>1374</v>
      </c>
      <c r="O420" s="21" t="s">
        <v>1374</v>
      </c>
      <c r="P420" s="8"/>
      <c r="Q420" s="6" t="s">
        <v>2055</v>
      </c>
      <c r="R420" s="6" t="s">
        <v>1524</v>
      </c>
      <c r="S420" s="6" t="s">
        <v>28</v>
      </c>
      <c r="T420" s="6" t="s">
        <v>1418</v>
      </c>
      <c r="U420" s="6" t="s">
        <v>1418</v>
      </c>
      <c r="V420" s="6" t="s">
        <v>50</v>
      </c>
      <c r="W420" s="4" t="s">
        <v>1418</v>
      </c>
      <c r="X420" s="6" t="s">
        <v>1418</v>
      </c>
      <c r="Y420" s="4" t="s">
        <v>2006</v>
      </c>
      <c r="Z420" s="4" t="s">
        <v>2006</v>
      </c>
      <c r="AA420" s="20" t="str">
        <f t="shared" si="15"/>
        <v>NA</v>
      </c>
      <c r="AB420" s="6" t="s">
        <v>19</v>
      </c>
      <c r="AC420" s="5" t="s">
        <v>2087</v>
      </c>
      <c r="AD420" s="9">
        <v>5</v>
      </c>
      <c r="AE420" s="10">
        <v>0</v>
      </c>
      <c r="AF420" s="10">
        <v>0</v>
      </c>
      <c r="AG420" s="43">
        <v>0</v>
      </c>
      <c r="AH420" s="43">
        <v>0</v>
      </c>
      <c r="AI420" s="6">
        <v>20000</v>
      </c>
      <c r="AJ420" s="11">
        <v>0</v>
      </c>
      <c r="AK420" s="11">
        <v>0</v>
      </c>
      <c r="AL420" s="6" t="s">
        <v>53</v>
      </c>
      <c r="AM420" s="21" t="s">
        <v>2269</v>
      </c>
      <c r="AN420" s="47">
        <v>0</v>
      </c>
      <c r="AO420" t="s">
        <v>28</v>
      </c>
    </row>
    <row r="421" spans="1:41" x14ac:dyDescent="0.25">
      <c r="A421" s="7">
        <v>3</v>
      </c>
      <c r="B421" s="7">
        <v>3499</v>
      </c>
      <c r="C421" s="4" t="s">
        <v>65</v>
      </c>
      <c r="D421" s="4" t="s">
        <v>78</v>
      </c>
      <c r="E421" s="4" t="s">
        <v>173</v>
      </c>
      <c r="F421" s="4" t="s">
        <v>190</v>
      </c>
      <c r="G421" s="4" t="s">
        <v>14</v>
      </c>
      <c r="H421" s="4" t="s">
        <v>15</v>
      </c>
      <c r="I421" s="4" t="s">
        <v>72</v>
      </c>
      <c r="J421" s="4" t="s">
        <v>205</v>
      </c>
      <c r="K421" s="6" t="s">
        <v>546</v>
      </c>
      <c r="L421" s="6"/>
      <c r="M421" s="6" t="s">
        <v>2249</v>
      </c>
      <c r="N421" s="6" t="s">
        <v>1395</v>
      </c>
      <c r="O421" s="21" t="s">
        <v>2503</v>
      </c>
      <c r="P421" s="8"/>
      <c r="Q421" s="6" t="s">
        <v>2056</v>
      </c>
      <c r="R421" s="6" t="s">
        <v>127</v>
      </c>
      <c r="S421" s="6" t="s">
        <v>28</v>
      </c>
      <c r="T421" s="6" t="s">
        <v>1418</v>
      </c>
      <c r="U421" s="6" t="s">
        <v>1418</v>
      </c>
      <c r="V421" s="6" t="s">
        <v>50</v>
      </c>
      <c r="W421" s="4" t="s">
        <v>1418</v>
      </c>
      <c r="X421" s="6" t="s">
        <v>1418</v>
      </c>
      <c r="Y421" s="4" t="s">
        <v>2006</v>
      </c>
      <c r="Z421" s="4" t="s">
        <v>2006</v>
      </c>
      <c r="AA421" s="20" t="str">
        <f t="shared" si="15"/>
        <v>NA</v>
      </c>
      <c r="AB421" s="6" t="s">
        <v>19</v>
      </c>
      <c r="AC421" s="5" t="s">
        <v>2089</v>
      </c>
      <c r="AD421" s="9">
        <v>0</v>
      </c>
      <c r="AE421" s="10">
        <v>0</v>
      </c>
      <c r="AF421" s="10">
        <v>0</v>
      </c>
      <c r="AG421" s="43">
        <v>0</v>
      </c>
      <c r="AH421" s="43">
        <v>0</v>
      </c>
      <c r="AI421" s="39">
        <v>337000</v>
      </c>
      <c r="AJ421" s="11">
        <v>0</v>
      </c>
      <c r="AK421" s="11">
        <v>0</v>
      </c>
      <c r="AL421" s="6" t="s">
        <v>53</v>
      </c>
      <c r="AM421" s="21" t="s">
        <v>2269</v>
      </c>
      <c r="AN421" s="47">
        <v>0</v>
      </c>
      <c r="AO421" t="s">
        <v>28</v>
      </c>
    </row>
    <row r="422" spans="1:41" x14ac:dyDescent="0.25">
      <c r="A422" s="7">
        <v>3</v>
      </c>
      <c r="B422" s="7">
        <v>3512</v>
      </c>
      <c r="C422" s="4" t="s">
        <v>65</v>
      </c>
      <c r="D422" s="4" t="s">
        <v>78</v>
      </c>
      <c r="E422" s="4" t="s">
        <v>173</v>
      </c>
      <c r="F422" s="4" t="s">
        <v>19</v>
      </c>
      <c r="G422" s="4" t="s">
        <v>6</v>
      </c>
      <c r="H422" s="4" t="s">
        <v>8</v>
      </c>
      <c r="I422" s="4" t="s">
        <v>6</v>
      </c>
      <c r="J422" s="4" t="s">
        <v>205</v>
      </c>
      <c r="K422" s="6" t="s">
        <v>547</v>
      </c>
      <c r="L422" s="6"/>
      <c r="M422" s="6" t="s">
        <v>2205</v>
      </c>
      <c r="N422" s="6" t="s">
        <v>1396</v>
      </c>
      <c r="O422" s="21" t="s">
        <v>1396</v>
      </c>
      <c r="P422" s="8"/>
      <c r="Q422" s="6" t="s">
        <v>2056</v>
      </c>
      <c r="R422" s="6" t="s">
        <v>1525</v>
      </c>
      <c r="S422" s="6" t="s">
        <v>28</v>
      </c>
      <c r="T422" s="6" t="s">
        <v>1418</v>
      </c>
      <c r="U422" s="6" t="s">
        <v>1418</v>
      </c>
      <c r="V422" s="6" t="s">
        <v>50</v>
      </c>
      <c r="W422" s="4" t="s">
        <v>1418</v>
      </c>
      <c r="X422" s="6" t="s">
        <v>1418</v>
      </c>
      <c r="Y422" s="4" t="s">
        <v>2006</v>
      </c>
      <c r="Z422" s="4" t="s">
        <v>2006</v>
      </c>
      <c r="AA422" s="20" t="str">
        <f t="shared" si="15"/>
        <v>NA</v>
      </c>
      <c r="AB422" s="6" t="s">
        <v>19</v>
      </c>
      <c r="AC422" s="5" t="s">
        <v>2093</v>
      </c>
      <c r="AD422" s="9">
        <v>0</v>
      </c>
      <c r="AE422" s="10">
        <v>0</v>
      </c>
      <c r="AF422" s="10">
        <v>0</v>
      </c>
      <c r="AG422" s="43">
        <v>0</v>
      </c>
      <c r="AH422" s="43">
        <v>0</v>
      </c>
      <c r="AI422" s="6">
        <v>4000000</v>
      </c>
      <c r="AJ422" s="11">
        <v>0</v>
      </c>
      <c r="AK422" s="11">
        <v>0</v>
      </c>
      <c r="AL422" s="6" t="s">
        <v>53</v>
      </c>
      <c r="AM422" s="21" t="s">
        <v>2269</v>
      </c>
      <c r="AN422" s="47">
        <v>0</v>
      </c>
      <c r="AO422" t="s">
        <v>28</v>
      </c>
    </row>
    <row r="423" spans="1:41" x14ac:dyDescent="0.25">
      <c r="A423" s="7">
        <v>3</v>
      </c>
      <c r="B423" s="7">
        <v>3514</v>
      </c>
      <c r="C423" s="4" t="s">
        <v>65</v>
      </c>
      <c r="D423" s="4" t="s">
        <v>78</v>
      </c>
      <c r="E423" s="4" t="s">
        <v>173</v>
      </c>
      <c r="F423" s="4" t="s">
        <v>19</v>
      </c>
      <c r="G423" s="4" t="s">
        <v>6</v>
      </c>
      <c r="H423" s="4" t="s">
        <v>8</v>
      </c>
      <c r="I423" s="4" t="s">
        <v>71</v>
      </c>
      <c r="J423" s="4" t="s">
        <v>205</v>
      </c>
      <c r="K423" s="6" t="s">
        <v>548</v>
      </c>
      <c r="L423" s="6"/>
      <c r="M423" s="6" t="s">
        <v>2205</v>
      </c>
      <c r="N423" s="6" t="s">
        <v>1396</v>
      </c>
      <c r="O423" s="21" t="s">
        <v>1396</v>
      </c>
      <c r="P423" s="8"/>
      <c r="Q423" s="6" t="s">
        <v>2055</v>
      </c>
      <c r="R423" s="6" t="s">
        <v>2110</v>
      </c>
      <c r="S423" s="6" t="s">
        <v>28</v>
      </c>
      <c r="T423" s="6" t="s">
        <v>1418</v>
      </c>
      <c r="U423" s="6" t="s">
        <v>1418</v>
      </c>
      <c r="V423" s="6" t="s">
        <v>50</v>
      </c>
      <c r="W423" s="4" t="s">
        <v>1418</v>
      </c>
      <c r="X423" s="6" t="s">
        <v>1418</v>
      </c>
      <c r="Y423" s="4" t="s">
        <v>2006</v>
      </c>
      <c r="Z423" s="4" t="s">
        <v>2006</v>
      </c>
      <c r="AA423" s="20" t="str">
        <f t="shared" si="15"/>
        <v>NA</v>
      </c>
      <c r="AB423" s="6" t="s">
        <v>19</v>
      </c>
      <c r="AC423" s="5" t="s">
        <v>2091</v>
      </c>
      <c r="AD423" s="9">
        <v>35</v>
      </c>
      <c r="AE423" s="10">
        <v>0</v>
      </c>
      <c r="AF423" s="10">
        <v>0</v>
      </c>
      <c r="AG423" s="43">
        <v>0</v>
      </c>
      <c r="AH423" s="43">
        <v>0</v>
      </c>
      <c r="AI423" s="6">
        <v>645000</v>
      </c>
      <c r="AJ423" s="11">
        <v>0</v>
      </c>
      <c r="AK423" s="11">
        <v>430000</v>
      </c>
      <c r="AL423" s="6" t="s">
        <v>53</v>
      </c>
      <c r="AM423" s="21" t="s">
        <v>2269</v>
      </c>
      <c r="AN423" s="47">
        <v>0</v>
      </c>
      <c r="AO423" t="s">
        <v>28</v>
      </c>
    </row>
    <row r="424" spans="1:41" x14ac:dyDescent="0.25">
      <c r="A424" s="7">
        <v>3</v>
      </c>
      <c r="B424" s="7">
        <v>3515</v>
      </c>
      <c r="C424" s="4" t="s">
        <v>65</v>
      </c>
      <c r="D424" s="4" t="s">
        <v>78</v>
      </c>
      <c r="E424" s="4" t="s">
        <v>173</v>
      </c>
      <c r="F424" s="4" t="s">
        <v>19</v>
      </c>
      <c r="G424" s="4" t="s">
        <v>6</v>
      </c>
      <c r="H424" s="4" t="s">
        <v>8</v>
      </c>
      <c r="I424" s="4" t="s">
        <v>71</v>
      </c>
      <c r="J424" s="4" t="s">
        <v>205</v>
      </c>
      <c r="K424" s="6" t="s">
        <v>549</v>
      </c>
      <c r="L424" s="6"/>
      <c r="M424" s="6" t="s">
        <v>2205</v>
      </c>
      <c r="N424" s="6" t="s">
        <v>1396</v>
      </c>
      <c r="O424" s="21" t="s">
        <v>1396</v>
      </c>
      <c r="P424" s="8"/>
      <c r="Q424" s="6" t="s">
        <v>2063</v>
      </c>
      <c r="R424" s="6" t="s">
        <v>2111</v>
      </c>
      <c r="S424" s="6" t="s">
        <v>28</v>
      </c>
      <c r="T424" s="6" t="s">
        <v>1418</v>
      </c>
      <c r="U424" s="6" t="s">
        <v>1418</v>
      </c>
      <c r="V424" s="6" t="s">
        <v>50</v>
      </c>
      <c r="W424" s="4" t="s">
        <v>1418</v>
      </c>
      <c r="X424" s="6" t="s">
        <v>1418</v>
      </c>
      <c r="Y424" s="4" t="s">
        <v>2006</v>
      </c>
      <c r="Z424" s="4" t="s">
        <v>2006</v>
      </c>
      <c r="AA424" s="20" t="str">
        <f t="shared" si="15"/>
        <v>NA</v>
      </c>
      <c r="AB424" s="6" t="s">
        <v>19</v>
      </c>
      <c r="AC424" s="5" t="s">
        <v>2091</v>
      </c>
      <c r="AD424" s="9">
        <v>64</v>
      </c>
      <c r="AE424" s="10">
        <v>0</v>
      </c>
      <c r="AF424" s="10">
        <v>0</v>
      </c>
      <c r="AG424" s="43">
        <v>0</v>
      </c>
      <c r="AH424" s="43">
        <v>0</v>
      </c>
      <c r="AI424" s="6">
        <v>51950243.230000004</v>
      </c>
      <c r="AJ424" s="11">
        <v>0</v>
      </c>
      <c r="AK424" s="11">
        <v>3716801.9000000004</v>
      </c>
      <c r="AL424" s="6" t="s">
        <v>53</v>
      </c>
      <c r="AM424" s="21" t="s">
        <v>2269</v>
      </c>
      <c r="AN424" s="47">
        <v>0</v>
      </c>
      <c r="AO424" t="s">
        <v>28</v>
      </c>
    </row>
    <row r="425" spans="1:41" x14ac:dyDescent="0.25">
      <c r="A425" s="7">
        <v>3</v>
      </c>
      <c r="B425" s="7">
        <v>3516</v>
      </c>
      <c r="C425" s="4" t="s">
        <v>65</v>
      </c>
      <c r="D425" s="4" t="s">
        <v>78</v>
      </c>
      <c r="E425" s="4" t="s">
        <v>173</v>
      </c>
      <c r="F425" s="4" t="s">
        <v>19</v>
      </c>
      <c r="G425" s="4" t="s">
        <v>6</v>
      </c>
      <c r="H425" s="4" t="s">
        <v>8</v>
      </c>
      <c r="I425" s="4" t="s">
        <v>71</v>
      </c>
      <c r="J425" s="4" t="s">
        <v>205</v>
      </c>
      <c r="K425" s="6" t="s">
        <v>550</v>
      </c>
      <c r="L425" s="6"/>
      <c r="M425" s="6" t="s">
        <v>2205</v>
      </c>
      <c r="N425" s="6" t="s">
        <v>1396</v>
      </c>
      <c r="O425" s="21" t="s">
        <v>1396</v>
      </c>
      <c r="P425" s="8"/>
      <c r="Q425" s="6" t="s">
        <v>2056</v>
      </c>
      <c r="R425" s="6" t="s">
        <v>1526</v>
      </c>
      <c r="S425" s="6" t="s">
        <v>28</v>
      </c>
      <c r="T425" s="6" t="s">
        <v>1418</v>
      </c>
      <c r="U425" s="6" t="s">
        <v>1418</v>
      </c>
      <c r="V425" s="6" t="s">
        <v>50</v>
      </c>
      <c r="W425" s="4" t="s">
        <v>1418</v>
      </c>
      <c r="X425" s="6" t="s">
        <v>1418</v>
      </c>
      <c r="Y425" s="4" t="s">
        <v>2006</v>
      </c>
      <c r="Z425" s="4" t="s">
        <v>2006</v>
      </c>
      <c r="AA425" s="20" t="str">
        <f t="shared" si="15"/>
        <v>NA</v>
      </c>
      <c r="AB425" s="6" t="s">
        <v>19</v>
      </c>
      <c r="AC425" s="5" t="s">
        <v>2091</v>
      </c>
      <c r="AD425" s="9">
        <v>0</v>
      </c>
      <c r="AE425" s="10">
        <v>0</v>
      </c>
      <c r="AF425" s="10">
        <v>0</v>
      </c>
      <c r="AG425" s="43">
        <v>0</v>
      </c>
      <c r="AH425" s="43">
        <v>0</v>
      </c>
      <c r="AI425" s="6">
        <v>955000</v>
      </c>
      <c r="AJ425" s="11">
        <v>0</v>
      </c>
      <c r="AK425" s="11">
        <v>407837.33</v>
      </c>
      <c r="AL425" s="6" t="s">
        <v>53</v>
      </c>
      <c r="AM425" s="21" t="s">
        <v>2269</v>
      </c>
      <c r="AN425" s="47">
        <v>0</v>
      </c>
      <c r="AO425" t="s">
        <v>28</v>
      </c>
    </row>
    <row r="426" spans="1:41" x14ac:dyDescent="0.25">
      <c r="A426" s="7">
        <v>3</v>
      </c>
      <c r="B426" s="7">
        <v>3517</v>
      </c>
      <c r="C426" s="4" t="s">
        <v>65</v>
      </c>
      <c r="D426" s="4" t="s">
        <v>78</v>
      </c>
      <c r="E426" s="4" t="s">
        <v>173</v>
      </c>
      <c r="F426" s="4" t="s">
        <v>19</v>
      </c>
      <c r="G426" s="4" t="s">
        <v>6</v>
      </c>
      <c r="H426" s="4" t="s">
        <v>8</v>
      </c>
      <c r="I426" s="4" t="s">
        <v>71</v>
      </c>
      <c r="J426" s="4" t="s">
        <v>205</v>
      </c>
      <c r="K426" s="6" t="s">
        <v>551</v>
      </c>
      <c r="L426" s="6"/>
      <c r="M426" s="6" t="s">
        <v>2205</v>
      </c>
      <c r="N426" s="6" t="s">
        <v>1396</v>
      </c>
      <c r="O426" s="21" t="s">
        <v>1396</v>
      </c>
      <c r="P426" s="8"/>
      <c r="Q426" s="6" t="s">
        <v>2055</v>
      </c>
      <c r="R426" s="6" t="s">
        <v>1527</v>
      </c>
      <c r="S426" s="6" t="s">
        <v>28</v>
      </c>
      <c r="T426" s="6" t="s">
        <v>1418</v>
      </c>
      <c r="U426" s="6" t="s">
        <v>1418</v>
      </c>
      <c r="V426" s="6" t="s">
        <v>50</v>
      </c>
      <c r="W426" s="4" t="s">
        <v>1418</v>
      </c>
      <c r="X426" s="6" t="s">
        <v>1418</v>
      </c>
      <c r="Y426" s="4" t="s">
        <v>2006</v>
      </c>
      <c r="Z426" s="4" t="s">
        <v>2006</v>
      </c>
      <c r="AA426" s="20" t="str">
        <f t="shared" si="15"/>
        <v>NA</v>
      </c>
      <c r="AB426" s="6" t="s">
        <v>19</v>
      </c>
      <c r="AC426" s="5" t="s">
        <v>2091</v>
      </c>
      <c r="AD426" s="9">
        <v>90</v>
      </c>
      <c r="AE426" s="10">
        <v>0</v>
      </c>
      <c r="AF426" s="10">
        <v>0</v>
      </c>
      <c r="AG426" s="43">
        <v>0</v>
      </c>
      <c r="AH426" s="43">
        <v>0</v>
      </c>
      <c r="AI426" s="6">
        <v>1048821.71</v>
      </c>
      <c r="AJ426" s="11">
        <v>0</v>
      </c>
      <c r="AK426" s="11">
        <v>0</v>
      </c>
      <c r="AL426" s="6" t="s">
        <v>53</v>
      </c>
      <c r="AM426" s="21" t="s">
        <v>2269</v>
      </c>
      <c r="AN426" s="47">
        <v>0</v>
      </c>
      <c r="AO426" t="s">
        <v>28</v>
      </c>
    </row>
    <row r="427" spans="1:41" x14ac:dyDescent="0.25">
      <c r="A427" s="7">
        <v>3</v>
      </c>
      <c r="B427" s="7">
        <v>3519</v>
      </c>
      <c r="C427" s="4" t="s">
        <v>65</v>
      </c>
      <c r="D427" s="4" t="s">
        <v>78</v>
      </c>
      <c r="E427" s="4" t="s">
        <v>173</v>
      </c>
      <c r="F427" s="4" t="s">
        <v>19</v>
      </c>
      <c r="G427" s="4" t="s">
        <v>6</v>
      </c>
      <c r="H427" s="4" t="s">
        <v>8</v>
      </c>
      <c r="I427" s="4" t="s">
        <v>71</v>
      </c>
      <c r="J427" s="4" t="s">
        <v>205</v>
      </c>
      <c r="K427" s="6" t="s">
        <v>552</v>
      </c>
      <c r="L427" s="6"/>
      <c r="M427" s="6" t="s">
        <v>2205</v>
      </c>
      <c r="N427" s="6" t="s">
        <v>1396</v>
      </c>
      <c r="O427" s="21" t="s">
        <v>1396</v>
      </c>
      <c r="P427" s="8"/>
      <c r="Q427" s="6" t="s">
        <v>2055</v>
      </c>
      <c r="R427" s="6" t="s">
        <v>2112</v>
      </c>
      <c r="S427" s="6" t="s">
        <v>28</v>
      </c>
      <c r="T427" s="6" t="s">
        <v>1418</v>
      </c>
      <c r="U427" s="6" t="s">
        <v>1418</v>
      </c>
      <c r="V427" s="6" t="s">
        <v>50</v>
      </c>
      <c r="W427" s="4" t="s">
        <v>1418</v>
      </c>
      <c r="X427" s="6" t="s">
        <v>1418</v>
      </c>
      <c r="Y427" s="4" t="s">
        <v>2006</v>
      </c>
      <c r="Z427" s="4" t="s">
        <v>2006</v>
      </c>
      <c r="AA427" s="20" t="str">
        <f t="shared" si="15"/>
        <v>NA</v>
      </c>
      <c r="AB427" s="6" t="s">
        <v>19</v>
      </c>
      <c r="AC427" s="5" t="s">
        <v>2091</v>
      </c>
      <c r="AD427" s="9">
        <v>18</v>
      </c>
      <c r="AE427" s="10">
        <v>0</v>
      </c>
      <c r="AF427" s="10">
        <v>0</v>
      </c>
      <c r="AG427" s="43">
        <v>0</v>
      </c>
      <c r="AH427" s="43">
        <v>0</v>
      </c>
      <c r="AI427" s="6">
        <v>1035801.07</v>
      </c>
      <c r="AJ427" s="11">
        <v>0</v>
      </c>
      <c r="AK427" s="11">
        <v>184646.61</v>
      </c>
      <c r="AL427" s="6" t="s">
        <v>53</v>
      </c>
      <c r="AM427" s="21" t="s">
        <v>2269</v>
      </c>
      <c r="AN427" s="47">
        <v>0</v>
      </c>
      <c r="AO427" t="s">
        <v>28</v>
      </c>
    </row>
    <row r="428" spans="1:41" x14ac:dyDescent="0.25">
      <c r="A428" s="7">
        <v>3</v>
      </c>
      <c r="B428" s="7">
        <v>3520</v>
      </c>
      <c r="C428" s="4" t="s">
        <v>65</v>
      </c>
      <c r="D428" s="4" t="s">
        <v>78</v>
      </c>
      <c r="E428" s="4" t="s">
        <v>173</v>
      </c>
      <c r="F428" s="4" t="s">
        <v>19</v>
      </c>
      <c r="G428" s="4" t="s">
        <v>6</v>
      </c>
      <c r="H428" s="4" t="s">
        <v>8</v>
      </c>
      <c r="I428" s="4" t="s">
        <v>71</v>
      </c>
      <c r="J428" s="4" t="s">
        <v>205</v>
      </c>
      <c r="K428" s="6" t="s">
        <v>553</v>
      </c>
      <c r="L428" s="6"/>
      <c r="M428" s="6" t="s">
        <v>2205</v>
      </c>
      <c r="N428" s="6" t="s">
        <v>1396</v>
      </c>
      <c r="O428" s="21" t="s">
        <v>1396</v>
      </c>
      <c r="P428" s="8"/>
      <c r="Q428" s="6" t="s">
        <v>2055</v>
      </c>
      <c r="R428" s="6" t="s">
        <v>2113</v>
      </c>
      <c r="S428" s="6" t="s">
        <v>28</v>
      </c>
      <c r="T428" s="6" t="s">
        <v>1418</v>
      </c>
      <c r="U428" s="6" t="s">
        <v>1418</v>
      </c>
      <c r="V428" s="6" t="s">
        <v>50</v>
      </c>
      <c r="W428" s="4" t="s">
        <v>1418</v>
      </c>
      <c r="X428" s="6" t="s">
        <v>1418</v>
      </c>
      <c r="Y428" s="4" t="s">
        <v>2006</v>
      </c>
      <c r="Z428" s="4" t="s">
        <v>2006</v>
      </c>
      <c r="AA428" s="20" t="str">
        <f t="shared" si="15"/>
        <v>NA</v>
      </c>
      <c r="AB428" s="6" t="s">
        <v>19</v>
      </c>
      <c r="AC428" s="5" t="s">
        <v>2091</v>
      </c>
      <c r="AD428" s="9">
        <v>0</v>
      </c>
      <c r="AE428" s="10">
        <v>0</v>
      </c>
      <c r="AF428" s="10">
        <v>0</v>
      </c>
      <c r="AG428" s="43">
        <v>0</v>
      </c>
      <c r="AH428" s="43">
        <v>0</v>
      </c>
      <c r="AI428" s="6">
        <v>3494381.86</v>
      </c>
      <c r="AJ428" s="11">
        <v>0</v>
      </c>
      <c r="AK428" s="11">
        <v>3485658.99</v>
      </c>
      <c r="AL428" s="6" t="s">
        <v>53</v>
      </c>
      <c r="AM428" s="21" t="s">
        <v>2269</v>
      </c>
      <c r="AN428" s="47">
        <v>0</v>
      </c>
      <c r="AO428" t="s">
        <v>28</v>
      </c>
    </row>
    <row r="429" spans="1:41" x14ac:dyDescent="0.25">
      <c r="A429" s="7">
        <v>3</v>
      </c>
      <c r="B429" s="7">
        <v>3523</v>
      </c>
      <c r="C429" s="4" t="s">
        <v>65</v>
      </c>
      <c r="D429" s="4" t="s">
        <v>78</v>
      </c>
      <c r="E429" s="4" t="s">
        <v>173</v>
      </c>
      <c r="F429" s="4" t="s">
        <v>19</v>
      </c>
      <c r="G429" s="4" t="s">
        <v>6</v>
      </c>
      <c r="H429" s="4" t="s">
        <v>8</v>
      </c>
      <c r="I429" s="4" t="s">
        <v>202</v>
      </c>
      <c r="J429" s="4" t="s">
        <v>205</v>
      </c>
      <c r="K429" s="6" t="s">
        <v>554</v>
      </c>
      <c r="L429" s="6"/>
      <c r="M429" s="6" t="s">
        <v>2205</v>
      </c>
      <c r="N429" s="6" t="s">
        <v>1396</v>
      </c>
      <c r="O429" s="21" t="s">
        <v>1396</v>
      </c>
      <c r="P429" s="8"/>
      <c r="Q429" s="6" t="s">
        <v>2055</v>
      </c>
      <c r="R429" s="6" t="s">
        <v>1528</v>
      </c>
      <c r="S429" s="6" t="s">
        <v>28</v>
      </c>
      <c r="T429" s="6" t="s">
        <v>1418</v>
      </c>
      <c r="U429" s="6" t="s">
        <v>1418</v>
      </c>
      <c r="V429" s="6" t="s">
        <v>50</v>
      </c>
      <c r="W429" s="4" t="s">
        <v>1418</v>
      </c>
      <c r="X429" s="6" t="s">
        <v>1418</v>
      </c>
      <c r="Y429" s="4" t="s">
        <v>2006</v>
      </c>
      <c r="Z429" s="4" t="s">
        <v>2006</v>
      </c>
      <c r="AA429" s="20" t="str">
        <f t="shared" si="15"/>
        <v>NA</v>
      </c>
      <c r="AB429" s="6" t="s">
        <v>19</v>
      </c>
      <c r="AC429" s="5" t="s">
        <v>2085</v>
      </c>
      <c r="AD429" s="9">
        <v>60</v>
      </c>
      <c r="AE429" s="10">
        <v>0</v>
      </c>
      <c r="AF429" s="10">
        <v>0</v>
      </c>
      <c r="AG429" s="43">
        <v>0</v>
      </c>
      <c r="AH429" s="43">
        <v>0</v>
      </c>
      <c r="AI429" s="6">
        <v>6871145.8200000003</v>
      </c>
      <c r="AJ429" s="11">
        <v>0</v>
      </c>
      <c r="AK429" s="11">
        <v>3533320.91</v>
      </c>
      <c r="AL429" s="6" t="s">
        <v>53</v>
      </c>
      <c r="AM429" s="21" t="s">
        <v>2269</v>
      </c>
      <c r="AN429" s="47">
        <v>0</v>
      </c>
      <c r="AO429" t="s">
        <v>28</v>
      </c>
    </row>
    <row r="430" spans="1:41" x14ac:dyDescent="0.25">
      <c r="A430" s="7">
        <v>3</v>
      </c>
      <c r="B430" s="7">
        <v>3524</v>
      </c>
      <c r="C430" s="4" t="s">
        <v>65</v>
      </c>
      <c r="D430" s="4" t="s">
        <v>78</v>
      </c>
      <c r="E430" s="4" t="s">
        <v>173</v>
      </c>
      <c r="F430" s="4" t="s">
        <v>19</v>
      </c>
      <c r="G430" s="4" t="s">
        <v>6</v>
      </c>
      <c r="H430" s="4" t="s">
        <v>8</v>
      </c>
      <c r="I430" s="4" t="s">
        <v>202</v>
      </c>
      <c r="J430" s="4" t="s">
        <v>205</v>
      </c>
      <c r="K430" s="6" t="s">
        <v>555</v>
      </c>
      <c r="L430" s="6"/>
      <c r="M430" s="6" t="s">
        <v>2205</v>
      </c>
      <c r="N430" s="6" t="s">
        <v>1396</v>
      </c>
      <c r="O430" s="21" t="s">
        <v>1396</v>
      </c>
      <c r="P430" s="8"/>
      <c r="Q430" s="6" t="s">
        <v>2055</v>
      </c>
      <c r="R430" s="6" t="s">
        <v>1529</v>
      </c>
      <c r="S430" s="6" t="s">
        <v>28</v>
      </c>
      <c r="T430" s="6" t="s">
        <v>1418</v>
      </c>
      <c r="U430" s="6" t="s">
        <v>1418</v>
      </c>
      <c r="V430" s="6" t="s">
        <v>50</v>
      </c>
      <c r="W430" s="4" t="s">
        <v>1418</v>
      </c>
      <c r="X430" s="6" t="s">
        <v>1418</v>
      </c>
      <c r="Y430" s="4" t="s">
        <v>2006</v>
      </c>
      <c r="Z430" s="4" t="s">
        <v>2006</v>
      </c>
      <c r="AA430" s="20" t="str">
        <f t="shared" si="15"/>
        <v>NA</v>
      </c>
      <c r="AB430" s="6" t="s">
        <v>19</v>
      </c>
      <c r="AC430" s="5" t="s">
        <v>2085</v>
      </c>
      <c r="AD430" s="9">
        <v>93</v>
      </c>
      <c r="AE430" s="10">
        <v>0</v>
      </c>
      <c r="AF430" s="10">
        <v>0</v>
      </c>
      <c r="AG430" s="43">
        <v>0</v>
      </c>
      <c r="AH430" s="43">
        <v>0</v>
      </c>
      <c r="AI430" s="6">
        <v>183019.17</v>
      </c>
      <c r="AJ430" s="11">
        <v>0</v>
      </c>
      <c r="AK430" s="11">
        <v>0</v>
      </c>
      <c r="AL430" s="6" t="s">
        <v>53</v>
      </c>
      <c r="AM430" s="21" t="s">
        <v>2269</v>
      </c>
      <c r="AN430" s="47">
        <v>0</v>
      </c>
      <c r="AO430" t="s">
        <v>28</v>
      </c>
    </row>
    <row r="431" spans="1:41" x14ac:dyDescent="0.25">
      <c r="A431" s="7">
        <v>3</v>
      </c>
      <c r="B431" s="7">
        <v>3526</v>
      </c>
      <c r="C431" s="4" t="s">
        <v>65</v>
      </c>
      <c r="D431" s="4" t="s">
        <v>78</v>
      </c>
      <c r="E431" s="4" t="s">
        <v>173</v>
      </c>
      <c r="F431" s="4" t="s">
        <v>19</v>
      </c>
      <c r="G431" s="4" t="s">
        <v>6</v>
      </c>
      <c r="H431" s="4" t="s">
        <v>8</v>
      </c>
      <c r="I431" s="4" t="s">
        <v>202</v>
      </c>
      <c r="J431" s="4" t="s">
        <v>205</v>
      </c>
      <c r="K431" s="6" t="s">
        <v>556</v>
      </c>
      <c r="L431" s="6"/>
      <c r="M431" s="6" t="s">
        <v>2205</v>
      </c>
      <c r="N431" s="6" t="s">
        <v>1396</v>
      </c>
      <c r="O431" s="21" t="s">
        <v>1396</v>
      </c>
      <c r="P431" s="8"/>
      <c r="Q431" s="6" t="s">
        <v>2055</v>
      </c>
      <c r="R431" s="6" t="s">
        <v>1530</v>
      </c>
      <c r="S431" s="6" t="s">
        <v>28</v>
      </c>
      <c r="T431" s="6" t="s">
        <v>1418</v>
      </c>
      <c r="U431" s="6" t="s">
        <v>1418</v>
      </c>
      <c r="V431" s="6" t="s">
        <v>50</v>
      </c>
      <c r="W431" s="4" t="s">
        <v>1418</v>
      </c>
      <c r="X431" s="6" t="s">
        <v>1418</v>
      </c>
      <c r="Y431" s="4" t="s">
        <v>2006</v>
      </c>
      <c r="Z431" s="4" t="s">
        <v>2006</v>
      </c>
      <c r="AA431" s="20" t="str">
        <f t="shared" si="15"/>
        <v>NA</v>
      </c>
      <c r="AB431" s="6" t="s">
        <v>19</v>
      </c>
      <c r="AC431" s="5" t="s">
        <v>2085</v>
      </c>
      <c r="AD431" s="9">
        <v>75</v>
      </c>
      <c r="AE431" s="10">
        <v>0</v>
      </c>
      <c r="AF431" s="10">
        <v>0</v>
      </c>
      <c r="AG431" s="43">
        <v>0</v>
      </c>
      <c r="AH431" s="43">
        <v>0</v>
      </c>
      <c r="AI431" s="6">
        <v>2323495.4500000002</v>
      </c>
      <c r="AJ431" s="11">
        <v>0</v>
      </c>
      <c r="AK431" s="11">
        <v>982205</v>
      </c>
      <c r="AL431" s="6" t="s">
        <v>53</v>
      </c>
      <c r="AM431" s="21" t="s">
        <v>2269</v>
      </c>
      <c r="AN431" s="47">
        <v>0</v>
      </c>
      <c r="AO431" t="s">
        <v>28</v>
      </c>
    </row>
    <row r="432" spans="1:41" x14ac:dyDescent="0.25">
      <c r="A432" s="7">
        <v>3</v>
      </c>
      <c r="B432" s="7">
        <v>3529</v>
      </c>
      <c r="C432" s="4" t="s">
        <v>65</v>
      </c>
      <c r="D432" s="4" t="s">
        <v>78</v>
      </c>
      <c r="E432" s="4" t="s">
        <v>173</v>
      </c>
      <c r="F432" s="4" t="s">
        <v>19</v>
      </c>
      <c r="G432" s="4" t="s">
        <v>6</v>
      </c>
      <c r="H432" s="4" t="s">
        <v>8</v>
      </c>
      <c r="I432" s="4" t="s">
        <v>72</v>
      </c>
      <c r="J432" s="4" t="s">
        <v>205</v>
      </c>
      <c r="K432" s="6" t="s">
        <v>557</v>
      </c>
      <c r="L432" s="6"/>
      <c r="M432" s="6" t="s">
        <v>2205</v>
      </c>
      <c r="N432" s="6" t="s">
        <v>1396</v>
      </c>
      <c r="O432" s="21" t="s">
        <v>1396</v>
      </c>
      <c r="P432" s="8"/>
      <c r="Q432" s="6" t="s">
        <v>2056</v>
      </c>
      <c r="R432" s="6" t="s">
        <v>127</v>
      </c>
      <c r="S432" s="6" t="s">
        <v>28</v>
      </c>
      <c r="T432" s="6" t="s">
        <v>1418</v>
      </c>
      <c r="U432" s="6" t="s">
        <v>1418</v>
      </c>
      <c r="V432" s="6" t="s">
        <v>50</v>
      </c>
      <c r="W432" s="4" t="s">
        <v>1418</v>
      </c>
      <c r="X432" s="6" t="s">
        <v>1418</v>
      </c>
      <c r="Y432" s="4" t="s">
        <v>2006</v>
      </c>
      <c r="Z432" s="4" t="s">
        <v>2006</v>
      </c>
      <c r="AA432" s="20" t="str">
        <f t="shared" si="15"/>
        <v>NA</v>
      </c>
      <c r="AB432" s="6" t="s">
        <v>19</v>
      </c>
      <c r="AC432" s="5" t="s">
        <v>2089</v>
      </c>
      <c r="AD432" s="9">
        <v>0</v>
      </c>
      <c r="AE432" s="10">
        <v>0</v>
      </c>
      <c r="AF432" s="10">
        <v>0</v>
      </c>
      <c r="AG432" s="43">
        <v>0</v>
      </c>
      <c r="AH432" s="43">
        <v>0</v>
      </c>
      <c r="AI432" s="6">
        <v>732239.1</v>
      </c>
      <c r="AJ432" s="11">
        <v>0</v>
      </c>
      <c r="AK432" s="11">
        <v>360166.12</v>
      </c>
      <c r="AL432" s="6" t="s">
        <v>53</v>
      </c>
      <c r="AM432" s="21" t="s">
        <v>2269</v>
      </c>
      <c r="AN432" s="47">
        <v>0</v>
      </c>
      <c r="AO432" t="s">
        <v>28</v>
      </c>
    </row>
    <row r="433" spans="1:41" x14ac:dyDescent="0.25">
      <c r="A433" s="7">
        <v>3</v>
      </c>
      <c r="B433" s="7">
        <v>3531</v>
      </c>
      <c r="C433" s="4" t="s">
        <v>65</v>
      </c>
      <c r="D433" s="4" t="s">
        <v>78</v>
      </c>
      <c r="E433" s="4" t="s">
        <v>173</v>
      </c>
      <c r="F433" s="4" t="s">
        <v>19</v>
      </c>
      <c r="G433" s="4" t="s">
        <v>6</v>
      </c>
      <c r="H433" s="4" t="s">
        <v>8</v>
      </c>
      <c r="I433" s="4" t="s">
        <v>72</v>
      </c>
      <c r="J433" s="4" t="s">
        <v>205</v>
      </c>
      <c r="K433" s="6" t="s">
        <v>558</v>
      </c>
      <c r="L433" s="6"/>
      <c r="M433" s="6" t="s">
        <v>2205</v>
      </c>
      <c r="N433" s="6" t="s">
        <v>1396</v>
      </c>
      <c r="O433" s="21" t="s">
        <v>1396</v>
      </c>
      <c r="P433" s="8"/>
      <c r="Q433" s="6" t="s">
        <v>2056</v>
      </c>
      <c r="R433" s="6" t="s">
        <v>127</v>
      </c>
      <c r="S433" s="6" t="s">
        <v>28</v>
      </c>
      <c r="T433" s="6" t="s">
        <v>1418</v>
      </c>
      <c r="U433" s="6" t="s">
        <v>1418</v>
      </c>
      <c r="V433" s="6" t="s">
        <v>50</v>
      </c>
      <c r="W433" s="4" t="s">
        <v>1418</v>
      </c>
      <c r="X433" s="6" t="s">
        <v>1418</v>
      </c>
      <c r="Y433" s="4" t="s">
        <v>2006</v>
      </c>
      <c r="Z433" s="4" t="s">
        <v>2006</v>
      </c>
      <c r="AA433" s="20" t="str">
        <f t="shared" si="15"/>
        <v>NA</v>
      </c>
      <c r="AB433" s="6" t="s">
        <v>19</v>
      </c>
      <c r="AC433" s="5" t="s">
        <v>2089</v>
      </c>
      <c r="AD433" s="9">
        <v>0</v>
      </c>
      <c r="AE433" s="10">
        <v>0</v>
      </c>
      <c r="AF433" s="10">
        <v>0</v>
      </c>
      <c r="AG433" s="43">
        <v>0</v>
      </c>
      <c r="AH433" s="43">
        <v>0</v>
      </c>
      <c r="AI433" s="6">
        <v>573295.56000000006</v>
      </c>
      <c r="AJ433" s="11">
        <v>0</v>
      </c>
      <c r="AK433" s="11">
        <v>0</v>
      </c>
      <c r="AL433" s="6" t="s">
        <v>53</v>
      </c>
      <c r="AM433" s="21" t="s">
        <v>2269</v>
      </c>
      <c r="AN433" s="47">
        <v>0</v>
      </c>
      <c r="AO433" t="s">
        <v>28</v>
      </c>
    </row>
    <row r="434" spans="1:41" x14ac:dyDescent="0.25">
      <c r="A434" s="7">
        <v>3</v>
      </c>
      <c r="B434" s="7">
        <v>3533</v>
      </c>
      <c r="C434" s="4" t="s">
        <v>65</v>
      </c>
      <c r="D434" s="4" t="s">
        <v>78</v>
      </c>
      <c r="E434" s="4" t="s">
        <v>173</v>
      </c>
      <c r="F434" s="4" t="s">
        <v>19</v>
      </c>
      <c r="G434" s="4" t="s">
        <v>6</v>
      </c>
      <c r="H434" s="4" t="s">
        <v>8</v>
      </c>
      <c r="I434" s="4" t="s">
        <v>72</v>
      </c>
      <c r="J434" s="4" t="s">
        <v>205</v>
      </c>
      <c r="K434" s="6" t="s">
        <v>559</v>
      </c>
      <c r="L434" s="6"/>
      <c r="M434" s="6" t="s">
        <v>2205</v>
      </c>
      <c r="N434" s="6" t="s">
        <v>1396</v>
      </c>
      <c r="O434" s="21" t="s">
        <v>1396</v>
      </c>
      <c r="P434" s="8"/>
      <c r="Q434" s="6" t="s">
        <v>2056</v>
      </c>
      <c r="R434" s="6" t="s">
        <v>127</v>
      </c>
      <c r="S434" s="6" t="s">
        <v>28</v>
      </c>
      <c r="T434" s="6" t="s">
        <v>1418</v>
      </c>
      <c r="U434" s="6" t="s">
        <v>1418</v>
      </c>
      <c r="V434" s="6" t="s">
        <v>50</v>
      </c>
      <c r="W434" s="4" t="s">
        <v>1418</v>
      </c>
      <c r="X434" s="6" t="s">
        <v>1418</v>
      </c>
      <c r="Y434" s="4" t="s">
        <v>2006</v>
      </c>
      <c r="Z434" s="4" t="s">
        <v>2006</v>
      </c>
      <c r="AA434" s="20" t="str">
        <f t="shared" si="15"/>
        <v>NA</v>
      </c>
      <c r="AB434" s="6" t="s">
        <v>19</v>
      </c>
      <c r="AC434" s="5" t="s">
        <v>2089</v>
      </c>
      <c r="AD434" s="9">
        <v>0</v>
      </c>
      <c r="AE434" s="10">
        <v>0</v>
      </c>
      <c r="AF434" s="10">
        <v>0</v>
      </c>
      <c r="AG434" s="43">
        <v>0</v>
      </c>
      <c r="AH434" s="43">
        <v>0</v>
      </c>
      <c r="AI434" s="6">
        <v>386848.43</v>
      </c>
      <c r="AJ434" s="11">
        <v>0</v>
      </c>
      <c r="AK434" s="11">
        <v>108601.24</v>
      </c>
      <c r="AL434" s="6" t="s">
        <v>53</v>
      </c>
      <c r="AM434" s="21" t="s">
        <v>2269</v>
      </c>
      <c r="AN434" s="47">
        <v>0</v>
      </c>
      <c r="AO434" t="s">
        <v>28</v>
      </c>
    </row>
    <row r="435" spans="1:41" x14ac:dyDescent="0.25">
      <c r="A435" s="7">
        <v>3</v>
      </c>
      <c r="B435" s="7">
        <v>3535</v>
      </c>
      <c r="C435" s="4" t="s">
        <v>65</v>
      </c>
      <c r="D435" s="4" t="s">
        <v>78</v>
      </c>
      <c r="E435" s="4" t="s">
        <v>173</v>
      </c>
      <c r="F435" s="4" t="s">
        <v>19</v>
      </c>
      <c r="G435" s="4" t="s">
        <v>6</v>
      </c>
      <c r="H435" s="4" t="s">
        <v>8</v>
      </c>
      <c r="I435" s="4" t="s">
        <v>72</v>
      </c>
      <c r="J435" s="4" t="s">
        <v>205</v>
      </c>
      <c r="K435" s="6" t="s">
        <v>560</v>
      </c>
      <c r="L435" s="6"/>
      <c r="M435" s="6" t="s">
        <v>2205</v>
      </c>
      <c r="N435" s="6" t="s">
        <v>1396</v>
      </c>
      <c r="O435" s="21" t="s">
        <v>1396</v>
      </c>
      <c r="P435" s="8"/>
      <c r="Q435" s="6" t="s">
        <v>2056</v>
      </c>
      <c r="R435" s="6" t="s">
        <v>127</v>
      </c>
      <c r="S435" s="6" t="s">
        <v>28</v>
      </c>
      <c r="T435" s="6" t="s">
        <v>1418</v>
      </c>
      <c r="U435" s="6" t="s">
        <v>1418</v>
      </c>
      <c r="V435" s="6" t="s">
        <v>50</v>
      </c>
      <c r="W435" s="4" t="s">
        <v>1418</v>
      </c>
      <c r="X435" s="6" t="s">
        <v>1418</v>
      </c>
      <c r="Y435" s="4" t="s">
        <v>2006</v>
      </c>
      <c r="Z435" s="4" t="s">
        <v>2006</v>
      </c>
      <c r="AA435" s="20" t="str">
        <f t="shared" si="15"/>
        <v>NA</v>
      </c>
      <c r="AB435" s="6" t="s">
        <v>19</v>
      </c>
      <c r="AC435" s="5" t="s">
        <v>2089</v>
      </c>
      <c r="AD435" s="9">
        <v>0</v>
      </c>
      <c r="AE435" s="10">
        <v>0</v>
      </c>
      <c r="AF435" s="10">
        <v>0</v>
      </c>
      <c r="AG435" s="43">
        <v>0</v>
      </c>
      <c r="AH435" s="43">
        <v>0</v>
      </c>
      <c r="AI435" s="6">
        <v>380000</v>
      </c>
      <c r="AJ435" s="11">
        <v>0</v>
      </c>
      <c r="AK435" s="11">
        <v>0</v>
      </c>
      <c r="AL435" s="6" t="s">
        <v>53</v>
      </c>
      <c r="AM435" s="21" t="s">
        <v>2269</v>
      </c>
      <c r="AN435" s="47">
        <v>0</v>
      </c>
      <c r="AO435" t="s">
        <v>28</v>
      </c>
    </row>
    <row r="436" spans="1:41" x14ac:dyDescent="0.25">
      <c r="A436" s="7">
        <v>3</v>
      </c>
      <c r="B436" s="7">
        <v>3536</v>
      </c>
      <c r="C436" s="4" t="s">
        <v>65</v>
      </c>
      <c r="D436" s="4" t="s">
        <v>78</v>
      </c>
      <c r="E436" s="4" t="s">
        <v>173</v>
      </c>
      <c r="F436" s="4" t="s">
        <v>19</v>
      </c>
      <c r="G436" s="4" t="s">
        <v>6</v>
      </c>
      <c r="H436" s="4" t="s">
        <v>8</v>
      </c>
      <c r="I436" s="4" t="s">
        <v>202</v>
      </c>
      <c r="J436" s="4" t="s">
        <v>205</v>
      </c>
      <c r="K436" s="6" t="s">
        <v>561</v>
      </c>
      <c r="L436" s="6"/>
      <c r="M436" s="6" t="s">
        <v>2205</v>
      </c>
      <c r="N436" s="6" t="s">
        <v>1396</v>
      </c>
      <c r="O436" s="21" t="s">
        <v>1396</v>
      </c>
      <c r="P436" s="8"/>
      <c r="Q436" s="6" t="s">
        <v>2055</v>
      </c>
      <c r="R436" s="6" t="s">
        <v>1531</v>
      </c>
      <c r="S436" s="6" t="s">
        <v>28</v>
      </c>
      <c r="T436" s="6" t="s">
        <v>1418</v>
      </c>
      <c r="U436" s="6" t="s">
        <v>1418</v>
      </c>
      <c r="V436" s="6" t="s">
        <v>50</v>
      </c>
      <c r="W436" s="4" t="s">
        <v>1418</v>
      </c>
      <c r="X436" s="6" t="s">
        <v>1418</v>
      </c>
      <c r="Y436" s="4" t="s">
        <v>2006</v>
      </c>
      <c r="Z436" s="4" t="s">
        <v>2006</v>
      </c>
      <c r="AA436" s="20" t="str">
        <f t="shared" si="15"/>
        <v>NA</v>
      </c>
      <c r="AB436" s="6" t="s">
        <v>19</v>
      </c>
      <c r="AC436" s="5" t="s">
        <v>2085</v>
      </c>
      <c r="AD436" s="9">
        <v>29</v>
      </c>
      <c r="AE436" s="10">
        <v>0</v>
      </c>
      <c r="AF436" s="10">
        <v>0</v>
      </c>
      <c r="AG436" s="43">
        <v>0</v>
      </c>
      <c r="AH436" s="43">
        <v>0</v>
      </c>
      <c r="AI436" s="6">
        <v>493935.49</v>
      </c>
      <c r="AJ436" s="11">
        <v>0</v>
      </c>
      <c r="AK436" s="11">
        <v>0</v>
      </c>
      <c r="AL436" s="6" t="s">
        <v>53</v>
      </c>
      <c r="AM436" s="21" t="s">
        <v>2269</v>
      </c>
      <c r="AN436" s="47">
        <v>0</v>
      </c>
      <c r="AO436" t="s">
        <v>28</v>
      </c>
    </row>
    <row r="437" spans="1:41" x14ac:dyDescent="0.25">
      <c r="A437" s="7">
        <v>3</v>
      </c>
      <c r="B437" s="7">
        <v>3540</v>
      </c>
      <c r="C437" s="4" t="s">
        <v>65</v>
      </c>
      <c r="D437" s="4" t="s">
        <v>78</v>
      </c>
      <c r="E437" s="4" t="s">
        <v>173</v>
      </c>
      <c r="F437" s="4" t="s">
        <v>19</v>
      </c>
      <c r="G437" s="4" t="s">
        <v>6</v>
      </c>
      <c r="H437" s="4" t="s">
        <v>8</v>
      </c>
      <c r="I437" s="4" t="s">
        <v>72</v>
      </c>
      <c r="J437" s="4" t="s">
        <v>205</v>
      </c>
      <c r="K437" s="6" t="s">
        <v>562</v>
      </c>
      <c r="L437" s="6"/>
      <c r="M437" s="6" t="s">
        <v>2205</v>
      </c>
      <c r="N437" s="6" t="s">
        <v>1396</v>
      </c>
      <c r="O437" s="21" t="s">
        <v>1396</v>
      </c>
      <c r="P437" s="8"/>
      <c r="Q437" s="6" t="s">
        <v>2056</v>
      </c>
      <c r="R437" s="6" t="s">
        <v>127</v>
      </c>
      <c r="S437" s="6" t="s">
        <v>28</v>
      </c>
      <c r="T437" s="6" t="s">
        <v>1418</v>
      </c>
      <c r="U437" s="6" t="s">
        <v>1418</v>
      </c>
      <c r="V437" s="6" t="s">
        <v>50</v>
      </c>
      <c r="W437" s="4" t="s">
        <v>1418</v>
      </c>
      <c r="X437" s="6" t="s">
        <v>1418</v>
      </c>
      <c r="Y437" s="4" t="s">
        <v>2006</v>
      </c>
      <c r="Z437" s="4" t="s">
        <v>2006</v>
      </c>
      <c r="AA437" s="20" t="str">
        <f t="shared" si="15"/>
        <v>NA</v>
      </c>
      <c r="AB437" s="6" t="s">
        <v>19</v>
      </c>
      <c r="AC437" s="5" t="s">
        <v>2089</v>
      </c>
      <c r="AD437" s="9">
        <v>0</v>
      </c>
      <c r="AE437" s="10">
        <v>0</v>
      </c>
      <c r="AF437" s="10">
        <v>0</v>
      </c>
      <c r="AG437" s="43">
        <v>0</v>
      </c>
      <c r="AH437" s="43">
        <v>0</v>
      </c>
      <c r="AI437" s="6">
        <v>523693.03</v>
      </c>
      <c r="AJ437" s="11">
        <v>0</v>
      </c>
      <c r="AK437" s="11">
        <v>310950.7</v>
      </c>
      <c r="AL437" s="6" t="s">
        <v>53</v>
      </c>
      <c r="AM437" s="21" t="s">
        <v>2269</v>
      </c>
      <c r="AN437" s="47">
        <v>0</v>
      </c>
      <c r="AO437" t="s">
        <v>28</v>
      </c>
    </row>
    <row r="438" spans="1:41" x14ac:dyDescent="0.25">
      <c r="A438" s="7">
        <v>3</v>
      </c>
      <c r="B438" s="7">
        <v>3541</v>
      </c>
      <c r="C438" s="4" t="s">
        <v>65</v>
      </c>
      <c r="D438" s="4" t="s">
        <v>78</v>
      </c>
      <c r="E438" s="4" t="s">
        <v>173</v>
      </c>
      <c r="F438" s="4" t="s">
        <v>19</v>
      </c>
      <c r="G438" s="4" t="s">
        <v>6</v>
      </c>
      <c r="H438" s="4" t="s">
        <v>8</v>
      </c>
      <c r="I438" s="4" t="s">
        <v>72</v>
      </c>
      <c r="J438" s="4" t="s">
        <v>205</v>
      </c>
      <c r="K438" s="6" t="s">
        <v>563</v>
      </c>
      <c r="L438" s="6"/>
      <c r="M438" s="6" t="s">
        <v>2205</v>
      </c>
      <c r="N438" s="6" t="s">
        <v>1396</v>
      </c>
      <c r="O438" s="21" t="s">
        <v>1396</v>
      </c>
      <c r="P438" s="8"/>
      <c r="Q438" s="6" t="s">
        <v>2056</v>
      </c>
      <c r="R438" s="6" t="s">
        <v>127</v>
      </c>
      <c r="S438" s="6" t="s">
        <v>28</v>
      </c>
      <c r="T438" s="6" t="s">
        <v>1418</v>
      </c>
      <c r="U438" s="6" t="s">
        <v>1418</v>
      </c>
      <c r="V438" s="6" t="s">
        <v>50</v>
      </c>
      <c r="W438" s="4" t="s">
        <v>1418</v>
      </c>
      <c r="X438" s="6" t="s">
        <v>1418</v>
      </c>
      <c r="Y438" s="4" t="s">
        <v>2006</v>
      </c>
      <c r="Z438" s="4" t="s">
        <v>2006</v>
      </c>
      <c r="AA438" s="20" t="str">
        <f t="shared" si="15"/>
        <v>NA</v>
      </c>
      <c r="AB438" s="6" t="s">
        <v>19</v>
      </c>
      <c r="AC438" s="5" t="s">
        <v>2089</v>
      </c>
      <c r="AD438" s="9">
        <v>0</v>
      </c>
      <c r="AE438" s="10">
        <v>0</v>
      </c>
      <c r="AF438" s="10">
        <v>0</v>
      </c>
      <c r="AG438" s="43">
        <v>0</v>
      </c>
      <c r="AH438" s="43">
        <v>0</v>
      </c>
      <c r="AI438" s="6">
        <v>1396458.81</v>
      </c>
      <c r="AJ438" s="11">
        <v>0</v>
      </c>
      <c r="AK438" s="11">
        <v>166031.38</v>
      </c>
      <c r="AL438" s="6" t="s">
        <v>53</v>
      </c>
      <c r="AM438" s="21" t="s">
        <v>2269</v>
      </c>
      <c r="AN438" s="47">
        <v>0</v>
      </c>
      <c r="AO438" t="s">
        <v>28</v>
      </c>
    </row>
    <row r="439" spans="1:41" x14ac:dyDescent="0.25">
      <c r="A439" s="7">
        <v>3</v>
      </c>
      <c r="B439" s="7">
        <v>3545</v>
      </c>
      <c r="C439" s="4" t="s">
        <v>65</v>
      </c>
      <c r="D439" s="4" t="s">
        <v>78</v>
      </c>
      <c r="E439" s="4" t="s">
        <v>173</v>
      </c>
      <c r="F439" s="4" t="s">
        <v>19</v>
      </c>
      <c r="G439" s="4" t="s">
        <v>6</v>
      </c>
      <c r="H439" s="4" t="s">
        <v>8</v>
      </c>
      <c r="I439" s="4" t="s">
        <v>72</v>
      </c>
      <c r="J439" s="4" t="s">
        <v>205</v>
      </c>
      <c r="K439" s="6" t="s">
        <v>564</v>
      </c>
      <c r="L439" s="6"/>
      <c r="M439" s="6" t="s">
        <v>2205</v>
      </c>
      <c r="N439" s="6" t="s">
        <v>1396</v>
      </c>
      <c r="O439" s="21" t="s">
        <v>1396</v>
      </c>
      <c r="P439" s="8"/>
      <c r="Q439" s="6" t="s">
        <v>2056</v>
      </c>
      <c r="R439" s="6" t="s">
        <v>127</v>
      </c>
      <c r="S439" s="6" t="s">
        <v>28</v>
      </c>
      <c r="T439" s="6" t="s">
        <v>1418</v>
      </c>
      <c r="U439" s="6" t="s">
        <v>1418</v>
      </c>
      <c r="V439" s="6" t="s">
        <v>50</v>
      </c>
      <c r="W439" s="4" t="s">
        <v>1418</v>
      </c>
      <c r="X439" s="6" t="s">
        <v>1418</v>
      </c>
      <c r="Y439" s="4" t="s">
        <v>2006</v>
      </c>
      <c r="Z439" s="4" t="s">
        <v>2006</v>
      </c>
      <c r="AA439" s="20" t="str">
        <f t="shared" si="15"/>
        <v>NA</v>
      </c>
      <c r="AB439" s="6" t="s">
        <v>19</v>
      </c>
      <c r="AC439" s="5" t="s">
        <v>2089</v>
      </c>
      <c r="AD439" s="9">
        <v>0</v>
      </c>
      <c r="AE439" s="10">
        <v>0</v>
      </c>
      <c r="AF439" s="10">
        <v>0</v>
      </c>
      <c r="AG439" s="43">
        <v>0</v>
      </c>
      <c r="AH439" s="43">
        <v>0</v>
      </c>
      <c r="AI439" s="6">
        <v>636780.72</v>
      </c>
      <c r="AJ439" s="11">
        <v>0</v>
      </c>
      <c r="AK439" s="11">
        <v>0</v>
      </c>
      <c r="AL439" s="6" t="s">
        <v>53</v>
      </c>
      <c r="AM439" s="21" t="s">
        <v>2269</v>
      </c>
      <c r="AN439" s="47">
        <v>0</v>
      </c>
      <c r="AO439" t="s">
        <v>28</v>
      </c>
    </row>
    <row r="440" spans="1:41" x14ac:dyDescent="0.25">
      <c r="A440" s="7">
        <v>3</v>
      </c>
      <c r="B440" s="7">
        <v>3547</v>
      </c>
      <c r="C440" s="4" t="s">
        <v>65</v>
      </c>
      <c r="D440" s="4" t="s">
        <v>78</v>
      </c>
      <c r="E440" s="4" t="s">
        <v>173</v>
      </c>
      <c r="F440" s="4" t="s">
        <v>19</v>
      </c>
      <c r="G440" s="4" t="s">
        <v>6</v>
      </c>
      <c r="H440" s="4" t="s">
        <v>8</v>
      </c>
      <c r="I440" s="4" t="s">
        <v>72</v>
      </c>
      <c r="J440" s="4" t="s">
        <v>205</v>
      </c>
      <c r="K440" s="6" t="s">
        <v>565</v>
      </c>
      <c r="L440" s="6"/>
      <c r="M440" s="6" t="s">
        <v>2205</v>
      </c>
      <c r="N440" s="6" t="s">
        <v>1396</v>
      </c>
      <c r="O440" s="21" t="s">
        <v>1396</v>
      </c>
      <c r="P440" s="8"/>
      <c r="Q440" s="6" t="s">
        <v>2056</v>
      </c>
      <c r="R440" s="6" t="s">
        <v>127</v>
      </c>
      <c r="S440" s="6" t="s">
        <v>28</v>
      </c>
      <c r="T440" s="6" t="s">
        <v>1418</v>
      </c>
      <c r="U440" s="6" t="s">
        <v>1418</v>
      </c>
      <c r="V440" s="6" t="s">
        <v>50</v>
      </c>
      <c r="W440" s="4" t="s">
        <v>1418</v>
      </c>
      <c r="X440" s="6" t="s">
        <v>1418</v>
      </c>
      <c r="Y440" s="4" t="s">
        <v>2006</v>
      </c>
      <c r="Z440" s="4" t="s">
        <v>2006</v>
      </c>
      <c r="AA440" s="20" t="str">
        <f t="shared" si="15"/>
        <v>NA</v>
      </c>
      <c r="AB440" s="6" t="s">
        <v>19</v>
      </c>
      <c r="AC440" s="5" t="s">
        <v>2089</v>
      </c>
      <c r="AD440" s="9">
        <v>0</v>
      </c>
      <c r="AE440" s="10">
        <v>0</v>
      </c>
      <c r="AF440" s="10">
        <v>0</v>
      </c>
      <c r="AG440" s="43">
        <v>0</v>
      </c>
      <c r="AH440" s="43">
        <v>0</v>
      </c>
      <c r="AI440" s="6">
        <v>69943.69</v>
      </c>
      <c r="AJ440" s="11">
        <v>0</v>
      </c>
      <c r="AK440" s="11">
        <v>0</v>
      </c>
      <c r="AL440" s="6" t="s">
        <v>53</v>
      </c>
      <c r="AM440" s="21" t="s">
        <v>2269</v>
      </c>
      <c r="AN440" s="47">
        <v>0</v>
      </c>
      <c r="AO440" t="s">
        <v>28</v>
      </c>
    </row>
    <row r="441" spans="1:41" x14ac:dyDescent="0.25">
      <c r="A441" s="7">
        <v>3</v>
      </c>
      <c r="B441" s="7">
        <v>3548</v>
      </c>
      <c r="C441" s="4" t="s">
        <v>65</v>
      </c>
      <c r="D441" s="4" t="s">
        <v>78</v>
      </c>
      <c r="E441" s="4" t="s">
        <v>173</v>
      </c>
      <c r="F441" s="4" t="s">
        <v>19</v>
      </c>
      <c r="G441" s="4" t="s">
        <v>6</v>
      </c>
      <c r="H441" s="4" t="s">
        <v>8</v>
      </c>
      <c r="I441" s="4" t="s">
        <v>72</v>
      </c>
      <c r="J441" s="4" t="s">
        <v>205</v>
      </c>
      <c r="K441" s="6" t="s">
        <v>566</v>
      </c>
      <c r="L441" s="6"/>
      <c r="M441" s="6" t="s">
        <v>2205</v>
      </c>
      <c r="N441" s="6" t="s">
        <v>1396</v>
      </c>
      <c r="O441" s="21" t="s">
        <v>1396</v>
      </c>
      <c r="P441" s="8"/>
      <c r="Q441" s="6" t="s">
        <v>2056</v>
      </c>
      <c r="R441" s="6" t="s">
        <v>127</v>
      </c>
      <c r="S441" s="6" t="s">
        <v>28</v>
      </c>
      <c r="T441" s="6" t="s">
        <v>1418</v>
      </c>
      <c r="U441" s="6" t="s">
        <v>1418</v>
      </c>
      <c r="V441" s="6" t="s">
        <v>50</v>
      </c>
      <c r="W441" s="4" t="s">
        <v>1418</v>
      </c>
      <c r="X441" s="6" t="s">
        <v>1418</v>
      </c>
      <c r="Y441" s="4" t="s">
        <v>2006</v>
      </c>
      <c r="Z441" s="4" t="s">
        <v>2006</v>
      </c>
      <c r="AA441" s="20" t="str">
        <f t="shared" si="15"/>
        <v>NA</v>
      </c>
      <c r="AB441" s="6" t="s">
        <v>19</v>
      </c>
      <c r="AC441" s="5" t="s">
        <v>2089</v>
      </c>
      <c r="AD441" s="9">
        <v>0</v>
      </c>
      <c r="AE441" s="10">
        <v>0</v>
      </c>
      <c r="AF441" s="10">
        <v>0</v>
      </c>
      <c r="AG441" s="43">
        <v>0</v>
      </c>
      <c r="AH441" s="43">
        <v>0</v>
      </c>
      <c r="AI441" s="6">
        <v>8206853.6799999997</v>
      </c>
      <c r="AJ441" s="11">
        <v>0</v>
      </c>
      <c r="AK441" s="11">
        <v>1257529.06</v>
      </c>
      <c r="AL441" s="6" t="s">
        <v>53</v>
      </c>
      <c r="AM441" s="21" t="s">
        <v>2269</v>
      </c>
      <c r="AN441" s="47">
        <v>0</v>
      </c>
      <c r="AO441" t="s">
        <v>28</v>
      </c>
    </row>
    <row r="442" spans="1:41" x14ac:dyDescent="0.25">
      <c r="A442" s="7">
        <v>3</v>
      </c>
      <c r="B442" s="7">
        <v>3550</v>
      </c>
      <c r="C442" s="4" t="s">
        <v>65</v>
      </c>
      <c r="D442" s="4" t="s">
        <v>78</v>
      </c>
      <c r="E442" s="4" t="s">
        <v>173</v>
      </c>
      <c r="F442" s="4" t="s">
        <v>19</v>
      </c>
      <c r="G442" s="4" t="s">
        <v>6</v>
      </c>
      <c r="H442" s="4" t="s">
        <v>8</v>
      </c>
      <c r="I442" s="4" t="s">
        <v>73</v>
      </c>
      <c r="J442" s="4" t="s">
        <v>205</v>
      </c>
      <c r="K442" s="6" t="s">
        <v>567</v>
      </c>
      <c r="L442" s="6"/>
      <c r="M442" s="6" t="s">
        <v>2205</v>
      </c>
      <c r="N442" s="6" t="s">
        <v>1396</v>
      </c>
      <c r="O442" s="21" t="s">
        <v>1396</v>
      </c>
      <c r="P442" s="8"/>
      <c r="Q442" s="6" t="s">
        <v>2055</v>
      </c>
      <c r="R442" s="6" t="s">
        <v>1532</v>
      </c>
      <c r="S442" s="6" t="s">
        <v>28</v>
      </c>
      <c r="T442" s="6" t="s">
        <v>1418</v>
      </c>
      <c r="U442" s="6" t="s">
        <v>1418</v>
      </c>
      <c r="V442" s="6" t="s">
        <v>50</v>
      </c>
      <c r="W442" s="4" t="s">
        <v>1418</v>
      </c>
      <c r="X442" s="6" t="s">
        <v>1418</v>
      </c>
      <c r="Y442" s="4" t="s">
        <v>2006</v>
      </c>
      <c r="Z442" s="4" t="s">
        <v>2006</v>
      </c>
      <c r="AA442" s="20" t="str">
        <f t="shared" si="15"/>
        <v>NA</v>
      </c>
      <c r="AB442" s="6" t="s">
        <v>19</v>
      </c>
      <c r="AC442" s="5" t="s">
        <v>2087</v>
      </c>
      <c r="AD442" s="9">
        <v>0</v>
      </c>
      <c r="AE442" s="10">
        <v>0</v>
      </c>
      <c r="AF442" s="10">
        <v>0</v>
      </c>
      <c r="AG442" s="43">
        <v>0</v>
      </c>
      <c r="AH442" s="43">
        <v>0</v>
      </c>
      <c r="AI442" s="6">
        <v>8595000</v>
      </c>
      <c r="AJ442" s="11">
        <v>0</v>
      </c>
      <c r="AK442" s="11">
        <v>0</v>
      </c>
      <c r="AL442" s="6" t="s">
        <v>53</v>
      </c>
      <c r="AM442" s="21" t="s">
        <v>2269</v>
      </c>
      <c r="AN442" s="47">
        <v>0</v>
      </c>
      <c r="AO442" t="s">
        <v>28</v>
      </c>
    </row>
    <row r="443" spans="1:41" x14ac:dyDescent="0.25">
      <c r="A443" s="7">
        <v>3</v>
      </c>
      <c r="B443" s="7">
        <v>3552</v>
      </c>
      <c r="C443" s="4" t="s">
        <v>65</v>
      </c>
      <c r="D443" s="4" t="s">
        <v>78</v>
      </c>
      <c r="E443" s="4" t="s">
        <v>173</v>
      </c>
      <c r="F443" s="4" t="s">
        <v>19</v>
      </c>
      <c r="G443" s="4" t="s">
        <v>6</v>
      </c>
      <c r="H443" s="4" t="s">
        <v>8</v>
      </c>
      <c r="I443" s="4" t="s">
        <v>72</v>
      </c>
      <c r="J443" s="4" t="s">
        <v>205</v>
      </c>
      <c r="K443" s="6" t="s">
        <v>568</v>
      </c>
      <c r="L443" s="6"/>
      <c r="M443" s="6" t="s">
        <v>2205</v>
      </c>
      <c r="N443" s="6" t="s">
        <v>1396</v>
      </c>
      <c r="O443" s="21" t="s">
        <v>1396</v>
      </c>
      <c r="P443" s="8"/>
      <c r="Q443" s="6" t="s">
        <v>2056</v>
      </c>
      <c r="R443" s="6" t="s">
        <v>127</v>
      </c>
      <c r="S443" s="6" t="s">
        <v>28</v>
      </c>
      <c r="T443" s="6" t="s">
        <v>1418</v>
      </c>
      <c r="U443" s="6" t="s">
        <v>1418</v>
      </c>
      <c r="V443" s="6" t="s">
        <v>50</v>
      </c>
      <c r="W443" s="4" t="s">
        <v>1418</v>
      </c>
      <c r="X443" s="6" t="s">
        <v>1418</v>
      </c>
      <c r="Y443" s="4" t="s">
        <v>2006</v>
      </c>
      <c r="Z443" s="4" t="s">
        <v>2006</v>
      </c>
      <c r="AA443" s="20" t="str">
        <f t="shared" si="15"/>
        <v>NA</v>
      </c>
      <c r="AB443" s="6" t="s">
        <v>19</v>
      </c>
      <c r="AC443" s="5" t="s">
        <v>2089</v>
      </c>
      <c r="AD443" s="9">
        <v>0</v>
      </c>
      <c r="AE443" s="10">
        <v>0</v>
      </c>
      <c r="AF443" s="10">
        <v>0</v>
      </c>
      <c r="AG443" s="43">
        <v>0</v>
      </c>
      <c r="AH443" s="43">
        <v>0</v>
      </c>
      <c r="AI443" s="6">
        <v>8796.5499999999993</v>
      </c>
      <c r="AJ443" s="11">
        <v>0</v>
      </c>
      <c r="AK443" s="11">
        <v>0</v>
      </c>
      <c r="AL443" s="6" t="s">
        <v>53</v>
      </c>
      <c r="AM443" s="21" t="s">
        <v>2269</v>
      </c>
      <c r="AN443" s="47">
        <v>0</v>
      </c>
      <c r="AO443" t="s">
        <v>28</v>
      </c>
    </row>
    <row r="444" spans="1:41" x14ac:dyDescent="0.25">
      <c r="A444" s="7">
        <v>3</v>
      </c>
      <c r="B444" s="7">
        <v>3555</v>
      </c>
      <c r="C444" s="4" t="s">
        <v>65</v>
      </c>
      <c r="D444" s="4" t="s">
        <v>78</v>
      </c>
      <c r="E444" s="4" t="s">
        <v>173</v>
      </c>
      <c r="F444" s="4" t="s">
        <v>19</v>
      </c>
      <c r="G444" s="4" t="s">
        <v>6</v>
      </c>
      <c r="H444" s="4" t="s">
        <v>8</v>
      </c>
      <c r="I444" s="4" t="s">
        <v>72</v>
      </c>
      <c r="J444" s="4" t="s">
        <v>205</v>
      </c>
      <c r="K444" s="6" t="s">
        <v>569</v>
      </c>
      <c r="L444" s="6"/>
      <c r="M444" s="6" t="s">
        <v>2205</v>
      </c>
      <c r="N444" s="6" t="s">
        <v>1396</v>
      </c>
      <c r="O444" s="21" t="s">
        <v>1396</v>
      </c>
      <c r="P444" s="8"/>
      <c r="Q444" s="6" t="s">
        <v>2056</v>
      </c>
      <c r="R444" s="6" t="s">
        <v>127</v>
      </c>
      <c r="S444" s="6" t="s">
        <v>28</v>
      </c>
      <c r="T444" s="6" t="s">
        <v>1418</v>
      </c>
      <c r="U444" s="6" t="s">
        <v>1418</v>
      </c>
      <c r="V444" s="6" t="s">
        <v>50</v>
      </c>
      <c r="W444" s="4" t="s">
        <v>1418</v>
      </c>
      <c r="X444" s="6" t="s">
        <v>1418</v>
      </c>
      <c r="Y444" s="4" t="s">
        <v>2006</v>
      </c>
      <c r="Z444" s="4" t="s">
        <v>2006</v>
      </c>
      <c r="AA444" s="20" t="str">
        <f t="shared" si="15"/>
        <v>NA</v>
      </c>
      <c r="AB444" s="6" t="s">
        <v>19</v>
      </c>
      <c r="AC444" s="5" t="s">
        <v>2089</v>
      </c>
      <c r="AD444" s="9">
        <v>0</v>
      </c>
      <c r="AE444" s="10">
        <v>0</v>
      </c>
      <c r="AF444" s="10">
        <v>0</v>
      </c>
      <c r="AG444" s="43">
        <v>0</v>
      </c>
      <c r="AH444" s="43">
        <v>0</v>
      </c>
      <c r="AI444" s="6">
        <v>307978.78999999998</v>
      </c>
      <c r="AJ444" s="11">
        <v>0</v>
      </c>
      <c r="AK444" s="11">
        <v>96216.99</v>
      </c>
      <c r="AL444" s="6" t="s">
        <v>53</v>
      </c>
      <c r="AM444" s="21" t="s">
        <v>2269</v>
      </c>
      <c r="AN444" s="47">
        <v>0</v>
      </c>
      <c r="AO444" t="s">
        <v>28</v>
      </c>
    </row>
    <row r="445" spans="1:41" x14ac:dyDescent="0.25">
      <c r="A445" s="7">
        <v>3</v>
      </c>
      <c r="B445" s="7">
        <v>3556</v>
      </c>
      <c r="C445" s="4" t="s">
        <v>65</v>
      </c>
      <c r="D445" s="4" t="s">
        <v>78</v>
      </c>
      <c r="E445" s="4" t="s">
        <v>173</v>
      </c>
      <c r="F445" s="4" t="s">
        <v>19</v>
      </c>
      <c r="G445" s="4" t="s">
        <v>6</v>
      </c>
      <c r="H445" s="4" t="s">
        <v>8</v>
      </c>
      <c r="I445" s="4" t="s">
        <v>72</v>
      </c>
      <c r="J445" s="4" t="s">
        <v>205</v>
      </c>
      <c r="K445" s="6" t="s">
        <v>570</v>
      </c>
      <c r="L445" s="6"/>
      <c r="M445" s="6" t="s">
        <v>2205</v>
      </c>
      <c r="N445" s="6" t="s">
        <v>1396</v>
      </c>
      <c r="O445" s="21" t="s">
        <v>1396</v>
      </c>
      <c r="P445" s="8"/>
      <c r="Q445" s="6" t="s">
        <v>2056</v>
      </c>
      <c r="R445" s="6" t="s">
        <v>127</v>
      </c>
      <c r="S445" s="6" t="s">
        <v>28</v>
      </c>
      <c r="T445" s="6" t="s">
        <v>1418</v>
      </c>
      <c r="U445" s="6" t="s">
        <v>1418</v>
      </c>
      <c r="V445" s="6" t="s">
        <v>50</v>
      </c>
      <c r="W445" s="4" t="s">
        <v>1418</v>
      </c>
      <c r="X445" s="6" t="s">
        <v>1418</v>
      </c>
      <c r="Y445" s="4" t="s">
        <v>2006</v>
      </c>
      <c r="Z445" s="4" t="s">
        <v>2006</v>
      </c>
      <c r="AA445" s="20" t="str">
        <f t="shared" si="15"/>
        <v>NA</v>
      </c>
      <c r="AB445" s="6" t="s">
        <v>19</v>
      </c>
      <c r="AC445" s="5" t="s">
        <v>2089</v>
      </c>
      <c r="AD445" s="9">
        <v>0</v>
      </c>
      <c r="AE445" s="10">
        <v>0</v>
      </c>
      <c r="AF445" s="10">
        <v>0</v>
      </c>
      <c r="AG445" s="43">
        <v>0</v>
      </c>
      <c r="AH445" s="43">
        <v>0</v>
      </c>
      <c r="AI445" s="6">
        <v>2542843.66</v>
      </c>
      <c r="AJ445" s="11">
        <v>0</v>
      </c>
      <c r="AK445" s="11">
        <v>0</v>
      </c>
      <c r="AL445" s="6" t="s">
        <v>53</v>
      </c>
      <c r="AM445" s="21" t="s">
        <v>2269</v>
      </c>
      <c r="AN445" s="47">
        <v>0</v>
      </c>
      <c r="AO445" t="s">
        <v>28</v>
      </c>
    </row>
    <row r="446" spans="1:41" x14ac:dyDescent="0.25">
      <c r="A446" s="7">
        <v>3</v>
      </c>
      <c r="B446" s="7">
        <v>3563</v>
      </c>
      <c r="C446" s="4" t="s">
        <v>65</v>
      </c>
      <c r="D446" s="4" t="s">
        <v>78</v>
      </c>
      <c r="E446" s="4" t="s">
        <v>173</v>
      </c>
      <c r="F446" s="4" t="s">
        <v>19</v>
      </c>
      <c r="G446" s="4" t="s">
        <v>6</v>
      </c>
      <c r="H446" s="4" t="s">
        <v>8</v>
      </c>
      <c r="I446" s="4" t="s">
        <v>73</v>
      </c>
      <c r="J446" s="4" t="s">
        <v>205</v>
      </c>
      <c r="K446" s="6" t="s">
        <v>571</v>
      </c>
      <c r="L446" s="6"/>
      <c r="M446" s="6" t="s">
        <v>2205</v>
      </c>
      <c r="N446" s="6" t="s">
        <v>1396</v>
      </c>
      <c r="O446" s="21" t="s">
        <v>1396</v>
      </c>
      <c r="P446" s="8"/>
      <c r="Q446" s="6" t="s">
        <v>2056</v>
      </c>
      <c r="R446" s="6" t="s">
        <v>127</v>
      </c>
      <c r="S446" s="6" t="s">
        <v>28</v>
      </c>
      <c r="T446" s="6" t="s">
        <v>1418</v>
      </c>
      <c r="U446" s="6" t="s">
        <v>1418</v>
      </c>
      <c r="V446" s="6" t="s">
        <v>50</v>
      </c>
      <c r="W446" s="4" t="s">
        <v>1418</v>
      </c>
      <c r="X446" s="6" t="s">
        <v>1418</v>
      </c>
      <c r="Y446" s="4" t="s">
        <v>2006</v>
      </c>
      <c r="Z446" s="4" t="s">
        <v>2006</v>
      </c>
      <c r="AA446" s="20" t="str">
        <f t="shared" si="15"/>
        <v>NA</v>
      </c>
      <c r="AB446" s="6" t="s">
        <v>19</v>
      </c>
      <c r="AC446" s="5" t="s">
        <v>2087</v>
      </c>
      <c r="AD446" s="9">
        <v>0</v>
      </c>
      <c r="AE446" s="10">
        <v>0</v>
      </c>
      <c r="AF446" s="10">
        <v>0</v>
      </c>
      <c r="AG446" s="43">
        <v>0</v>
      </c>
      <c r="AH446" s="43">
        <v>0</v>
      </c>
      <c r="AI446" s="6">
        <v>2865000</v>
      </c>
      <c r="AJ446" s="11">
        <v>0</v>
      </c>
      <c r="AK446" s="11">
        <v>0</v>
      </c>
      <c r="AL446" s="6" t="s">
        <v>53</v>
      </c>
      <c r="AM446" s="21" t="s">
        <v>2269</v>
      </c>
      <c r="AN446" s="47">
        <v>0</v>
      </c>
      <c r="AO446" t="s">
        <v>28</v>
      </c>
    </row>
    <row r="447" spans="1:41" x14ac:dyDescent="0.25">
      <c r="A447" s="7">
        <v>3</v>
      </c>
      <c r="B447" s="7">
        <v>3564</v>
      </c>
      <c r="C447" s="4" t="s">
        <v>65</v>
      </c>
      <c r="D447" s="4" t="s">
        <v>78</v>
      </c>
      <c r="E447" s="4" t="s">
        <v>173</v>
      </c>
      <c r="F447" s="4" t="s">
        <v>19</v>
      </c>
      <c r="G447" s="4" t="s">
        <v>6</v>
      </c>
      <c r="H447" s="4" t="s">
        <v>8</v>
      </c>
      <c r="I447" s="4" t="s">
        <v>72</v>
      </c>
      <c r="J447" s="4" t="s">
        <v>205</v>
      </c>
      <c r="K447" s="6" t="s">
        <v>572</v>
      </c>
      <c r="L447" s="6"/>
      <c r="M447" s="6" t="s">
        <v>2205</v>
      </c>
      <c r="N447" s="6" t="s">
        <v>1396</v>
      </c>
      <c r="O447" s="21" t="s">
        <v>1396</v>
      </c>
      <c r="P447" s="8"/>
      <c r="Q447" s="6" t="s">
        <v>2056</v>
      </c>
      <c r="R447" s="6" t="s">
        <v>127</v>
      </c>
      <c r="S447" s="6" t="s">
        <v>28</v>
      </c>
      <c r="T447" s="6" t="s">
        <v>1418</v>
      </c>
      <c r="U447" s="6" t="s">
        <v>1418</v>
      </c>
      <c r="V447" s="6" t="s">
        <v>50</v>
      </c>
      <c r="W447" s="4" t="s">
        <v>1418</v>
      </c>
      <c r="X447" s="6" t="s">
        <v>1418</v>
      </c>
      <c r="Y447" s="4" t="s">
        <v>2006</v>
      </c>
      <c r="Z447" s="4" t="s">
        <v>2006</v>
      </c>
      <c r="AA447" s="20" t="str">
        <f t="shared" si="15"/>
        <v>NA</v>
      </c>
      <c r="AB447" s="6" t="s">
        <v>19</v>
      </c>
      <c r="AC447" s="5" t="s">
        <v>2089</v>
      </c>
      <c r="AD447" s="9">
        <v>0</v>
      </c>
      <c r="AE447" s="10">
        <v>0</v>
      </c>
      <c r="AF447" s="10">
        <v>0</v>
      </c>
      <c r="AG447" s="43">
        <v>0</v>
      </c>
      <c r="AH447" s="43">
        <v>0</v>
      </c>
      <c r="AI447" s="6">
        <v>46831.26</v>
      </c>
      <c r="AJ447" s="11">
        <v>0</v>
      </c>
      <c r="AK447" s="11">
        <v>0</v>
      </c>
      <c r="AL447" s="6" t="s">
        <v>53</v>
      </c>
      <c r="AM447" s="21" t="s">
        <v>2269</v>
      </c>
      <c r="AN447" s="47">
        <v>0</v>
      </c>
      <c r="AO447" t="s">
        <v>28</v>
      </c>
    </row>
    <row r="448" spans="1:41" x14ac:dyDescent="0.25">
      <c r="A448" s="7">
        <v>3</v>
      </c>
      <c r="B448" s="7">
        <v>3565</v>
      </c>
      <c r="C448" s="4" t="s">
        <v>65</v>
      </c>
      <c r="D448" s="4" t="s">
        <v>78</v>
      </c>
      <c r="E448" s="4" t="s">
        <v>173</v>
      </c>
      <c r="F448" s="4" t="s">
        <v>19</v>
      </c>
      <c r="G448" s="4" t="s">
        <v>6</v>
      </c>
      <c r="H448" s="4" t="s">
        <v>8</v>
      </c>
      <c r="I448" s="4" t="s">
        <v>73</v>
      </c>
      <c r="J448" s="4" t="s">
        <v>205</v>
      </c>
      <c r="K448" s="6" t="s">
        <v>573</v>
      </c>
      <c r="L448" s="6"/>
      <c r="M448" s="6" t="s">
        <v>2205</v>
      </c>
      <c r="N448" s="6" t="s">
        <v>1396</v>
      </c>
      <c r="O448" s="21" t="s">
        <v>1396</v>
      </c>
      <c r="P448" s="8"/>
      <c r="Q448" s="6" t="s">
        <v>2055</v>
      </c>
      <c r="R448" s="6" t="s">
        <v>1533</v>
      </c>
      <c r="S448" s="6" t="s">
        <v>28</v>
      </c>
      <c r="T448" s="6" t="s">
        <v>1418</v>
      </c>
      <c r="U448" s="6" t="s">
        <v>1418</v>
      </c>
      <c r="V448" s="6" t="s">
        <v>50</v>
      </c>
      <c r="W448" s="4" t="s">
        <v>1418</v>
      </c>
      <c r="X448" s="6" t="s">
        <v>1418</v>
      </c>
      <c r="Y448" s="4" t="s">
        <v>2006</v>
      </c>
      <c r="Z448" s="4" t="s">
        <v>2006</v>
      </c>
      <c r="AA448" s="20" t="str">
        <f t="shared" si="15"/>
        <v>NA</v>
      </c>
      <c r="AB448" s="6" t="s">
        <v>19</v>
      </c>
      <c r="AC448" s="5" t="s">
        <v>2087</v>
      </c>
      <c r="AD448" s="9">
        <v>38</v>
      </c>
      <c r="AE448" s="10">
        <v>0</v>
      </c>
      <c r="AF448" s="10">
        <v>0</v>
      </c>
      <c r="AG448" s="43">
        <v>0</v>
      </c>
      <c r="AH448" s="43">
        <v>0</v>
      </c>
      <c r="AI448" s="6">
        <v>2292000</v>
      </c>
      <c r="AJ448" s="11">
        <v>0</v>
      </c>
      <c r="AK448" s="11">
        <v>0</v>
      </c>
      <c r="AL448" s="6" t="s">
        <v>53</v>
      </c>
      <c r="AM448" s="21" t="s">
        <v>2269</v>
      </c>
      <c r="AN448" s="47">
        <v>0</v>
      </c>
      <c r="AO448" t="s">
        <v>28</v>
      </c>
    </row>
    <row r="449" spans="1:41" x14ac:dyDescent="0.25">
      <c r="A449" s="7">
        <v>3</v>
      </c>
      <c r="B449" s="7">
        <v>3566</v>
      </c>
      <c r="C449" s="4" t="s">
        <v>65</v>
      </c>
      <c r="D449" s="4" t="s">
        <v>78</v>
      </c>
      <c r="E449" s="4" t="s">
        <v>173</v>
      </c>
      <c r="F449" s="4" t="s">
        <v>19</v>
      </c>
      <c r="G449" s="4" t="s">
        <v>6</v>
      </c>
      <c r="H449" s="4" t="s">
        <v>8</v>
      </c>
      <c r="I449" s="4" t="s">
        <v>72</v>
      </c>
      <c r="J449" s="4" t="s">
        <v>205</v>
      </c>
      <c r="K449" s="6" t="s">
        <v>574</v>
      </c>
      <c r="L449" s="6"/>
      <c r="M449" s="6" t="s">
        <v>2205</v>
      </c>
      <c r="N449" s="6" t="s">
        <v>1396</v>
      </c>
      <c r="O449" s="21" t="s">
        <v>1396</v>
      </c>
      <c r="P449" s="8"/>
      <c r="Q449" s="6" t="s">
        <v>2056</v>
      </c>
      <c r="R449" s="6" t="s">
        <v>127</v>
      </c>
      <c r="S449" s="6" t="s">
        <v>28</v>
      </c>
      <c r="T449" s="6" t="s">
        <v>1418</v>
      </c>
      <c r="U449" s="6" t="s">
        <v>1418</v>
      </c>
      <c r="V449" s="6" t="s">
        <v>50</v>
      </c>
      <c r="W449" s="4" t="s">
        <v>1418</v>
      </c>
      <c r="X449" s="6" t="s">
        <v>1418</v>
      </c>
      <c r="Y449" s="4" t="s">
        <v>2006</v>
      </c>
      <c r="Z449" s="4" t="s">
        <v>2006</v>
      </c>
      <c r="AA449" s="20" t="str">
        <f t="shared" si="15"/>
        <v>NA</v>
      </c>
      <c r="AB449" s="6" t="s">
        <v>19</v>
      </c>
      <c r="AC449" s="5" t="s">
        <v>2089</v>
      </c>
      <c r="AD449" s="9">
        <v>0</v>
      </c>
      <c r="AE449" s="10">
        <v>0</v>
      </c>
      <c r="AF449" s="10">
        <v>0</v>
      </c>
      <c r="AG449" s="43">
        <v>0</v>
      </c>
      <c r="AH449" s="43">
        <v>0</v>
      </c>
      <c r="AI449" s="6">
        <v>415128.34</v>
      </c>
      <c r="AJ449" s="11">
        <v>0</v>
      </c>
      <c r="AK449" s="11">
        <v>0</v>
      </c>
      <c r="AL449" s="6" t="s">
        <v>53</v>
      </c>
      <c r="AM449" s="21" t="s">
        <v>2269</v>
      </c>
      <c r="AN449" s="47">
        <v>0</v>
      </c>
      <c r="AO449" t="s">
        <v>28</v>
      </c>
    </row>
    <row r="450" spans="1:41" x14ac:dyDescent="0.25">
      <c r="A450" s="7">
        <v>3</v>
      </c>
      <c r="B450" s="7">
        <v>3567</v>
      </c>
      <c r="C450" s="4" t="s">
        <v>65</v>
      </c>
      <c r="D450" s="4" t="s">
        <v>78</v>
      </c>
      <c r="E450" s="4" t="s">
        <v>173</v>
      </c>
      <c r="F450" s="4" t="s">
        <v>19</v>
      </c>
      <c r="G450" s="4" t="s">
        <v>6</v>
      </c>
      <c r="H450" s="4" t="s">
        <v>8</v>
      </c>
      <c r="I450" s="4" t="s">
        <v>73</v>
      </c>
      <c r="J450" s="4" t="s">
        <v>205</v>
      </c>
      <c r="K450" s="6" t="s">
        <v>575</v>
      </c>
      <c r="L450" s="6"/>
      <c r="M450" s="6" t="s">
        <v>2205</v>
      </c>
      <c r="N450" s="6" t="s">
        <v>1396</v>
      </c>
      <c r="O450" s="21" t="s">
        <v>1396</v>
      </c>
      <c r="P450" s="8"/>
      <c r="Q450" s="6" t="s">
        <v>2055</v>
      </c>
      <c r="R450" s="6" t="s">
        <v>1534</v>
      </c>
      <c r="S450" s="6" t="s">
        <v>28</v>
      </c>
      <c r="T450" s="6" t="s">
        <v>1418</v>
      </c>
      <c r="U450" s="6" t="s">
        <v>1418</v>
      </c>
      <c r="V450" s="6" t="s">
        <v>50</v>
      </c>
      <c r="W450" s="4" t="s">
        <v>1418</v>
      </c>
      <c r="X450" s="6" t="s">
        <v>1418</v>
      </c>
      <c r="Y450" s="4" t="s">
        <v>2006</v>
      </c>
      <c r="Z450" s="4" t="s">
        <v>2006</v>
      </c>
      <c r="AA450" s="20" t="str">
        <f t="shared" si="15"/>
        <v>NA</v>
      </c>
      <c r="AB450" s="6" t="s">
        <v>19</v>
      </c>
      <c r="AC450" s="5" t="s">
        <v>2087</v>
      </c>
      <c r="AD450" s="9">
        <v>1</v>
      </c>
      <c r="AE450" s="10">
        <v>0</v>
      </c>
      <c r="AF450" s="10">
        <v>0</v>
      </c>
      <c r="AG450" s="43">
        <v>0</v>
      </c>
      <c r="AH450" s="43">
        <v>0</v>
      </c>
      <c r="AI450" s="6">
        <v>1528000</v>
      </c>
      <c r="AJ450" s="11">
        <v>0</v>
      </c>
      <c r="AK450" s="11">
        <v>0</v>
      </c>
      <c r="AL450" s="6" t="s">
        <v>53</v>
      </c>
      <c r="AM450" s="21" t="s">
        <v>2269</v>
      </c>
      <c r="AN450" s="47">
        <v>0</v>
      </c>
      <c r="AO450" t="s">
        <v>28</v>
      </c>
    </row>
    <row r="451" spans="1:41" x14ac:dyDescent="0.25">
      <c r="A451" s="7">
        <v>3</v>
      </c>
      <c r="B451" s="7">
        <v>3568</v>
      </c>
      <c r="C451" s="4" t="s">
        <v>65</v>
      </c>
      <c r="D451" s="4" t="s">
        <v>78</v>
      </c>
      <c r="E451" s="4" t="s">
        <v>173</v>
      </c>
      <c r="F451" s="4" t="s">
        <v>19</v>
      </c>
      <c r="G451" s="4" t="s">
        <v>6</v>
      </c>
      <c r="H451" s="4" t="s">
        <v>8</v>
      </c>
      <c r="I451" s="4" t="s">
        <v>73</v>
      </c>
      <c r="J451" s="4" t="s">
        <v>205</v>
      </c>
      <c r="K451" s="6" t="s">
        <v>576</v>
      </c>
      <c r="L451" s="6"/>
      <c r="M451" s="6" t="s">
        <v>2205</v>
      </c>
      <c r="N451" s="6" t="s">
        <v>1396</v>
      </c>
      <c r="O451" s="21" t="s">
        <v>1396</v>
      </c>
      <c r="P451" s="8"/>
      <c r="Q451" s="6" t="s">
        <v>2055</v>
      </c>
      <c r="R451" s="6" t="s">
        <v>1535</v>
      </c>
      <c r="S451" s="6" t="s">
        <v>28</v>
      </c>
      <c r="T451" s="6" t="s">
        <v>1418</v>
      </c>
      <c r="U451" s="6" t="s">
        <v>1418</v>
      </c>
      <c r="V451" s="6" t="s">
        <v>50</v>
      </c>
      <c r="W451" s="4" t="s">
        <v>1418</v>
      </c>
      <c r="X451" s="6" t="s">
        <v>1418</v>
      </c>
      <c r="Y451" s="4" t="s">
        <v>2006</v>
      </c>
      <c r="Z451" s="4" t="s">
        <v>2006</v>
      </c>
      <c r="AA451" s="20" t="str">
        <f t="shared" si="15"/>
        <v>NA</v>
      </c>
      <c r="AB451" s="6" t="s">
        <v>19</v>
      </c>
      <c r="AC451" s="5" t="s">
        <v>2087</v>
      </c>
      <c r="AD451" s="9">
        <v>95</v>
      </c>
      <c r="AE451" s="10">
        <v>0</v>
      </c>
      <c r="AF451" s="10">
        <v>0</v>
      </c>
      <c r="AG451" s="43">
        <v>0</v>
      </c>
      <c r="AH451" s="43">
        <v>0</v>
      </c>
      <c r="AI451" s="6">
        <v>228000</v>
      </c>
      <c r="AJ451" s="11">
        <v>0</v>
      </c>
      <c r="AK451" s="11">
        <v>228000</v>
      </c>
      <c r="AL451" s="6" t="s">
        <v>53</v>
      </c>
      <c r="AM451" s="21" t="s">
        <v>2269</v>
      </c>
      <c r="AN451" s="47">
        <v>0</v>
      </c>
      <c r="AO451" t="s">
        <v>28</v>
      </c>
    </row>
    <row r="452" spans="1:41" x14ac:dyDescent="0.25">
      <c r="A452" s="7">
        <v>3</v>
      </c>
      <c r="B452" s="7">
        <v>3572</v>
      </c>
      <c r="C452" s="4" t="s">
        <v>65</v>
      </c>
      <c r="D452" s="4" t="s">
        <v>78</v>
      </c>
      <c r="E452" s="4" t="s">
        <v>173</v>
      </c>
      <c r="F452" s="4" t="s">
        <v>19</v>
      </c>
      <c r="G452" s="4" t="s">
        <v>6</v>
      </c>
      <c r="H452" s="4" t="s">
        <v>8</v>
      </c>
      <c r="I452" s="4" t="s">
        <v>73</v>
      </c>
      <c r="J452" s="4" t="s">
        <v>205</v>
      </c>
      <c r="K452" s="6" t="s">
        <v>577</v>
      </c>
      <c r="L452" s="6"/>
      <c r="M452" s="6" t="s">
        <v>2205</v>
      </c>
      <c r="N452" s="6" t="s">
        <v>1396</v>
      </c>
      <c r="O452" s="21" t="s">
        <v>1396</v>
      </c>
      <c r="P452" s="8"/>
      <c r="Q452" s="6" t="s">
        <v>2055</v>
      </c>
      <c r="R452" s="6" t="s">
        <v>1432</v>
      </c>
      <c r="S452" s="6" t="s">
        <v>28</v>
      </c>
      <c r="T452" s="6" t="s">
        <v>1418</v>
      </c>
      <c r="U452" s="6" t="s">
        <v>1418</v>
      </c>
      <c r="V452" s="6" t="s">
        <v>50</v>
      </c>
      <c r="W452" s="4" t="s">
        <v>1418</v>
      </c>
      <c r="X452" s="6" t="s">
        <v>1418</v>
      </c>
      <c r="Y452" s="4" t="s">
        <v>2006</v>
      </c>
      <c r="Z452" s="4" t="s">
        <v>2006</v>
      </c>
      <c r="AA452" s="20" t="str">
        <f t="shared" si="15"/>
        <v>NA</v>
      </c>
      <c r="AB452" s="6" t="s">
        <v>19</v>
      </c>
      <c r="AC452" s="5" t="s">
        <v>2087</v>
      </c>
      <c r="AD452" s="9">
        <v>0</v>
      </c>
      <c r="AE452" s="10">
        <v>0</v>
      </c>
      <c r="AF452" s="10">
        <v>0</v>
      </c>
      <c r="AG452" s="43">
        <v>0</v>
      </c>
      <c r="AH452" s="43">
        <v>0</v>
      </c>
      <c r="AI452" s="6">
        <v>8595000</v>
      </c>
      <c r="AJ452" s="11">
        <v>0</v>
      </c>
      <c r="AK452" s="11">
        <v>0</v>
      </c>
      <c r="AL452" s="6" t="s">
        <v>53</v>
      </c>
      <c r="AM452" s="21" t="s">
        <v>2269</v>
      </c>
      <c r="AN452" s="47">
        <v>0</v>
      </c>
      <c r="AO452" t="s">
        <v>28</v>
      </c>
    </row>
    <row r="453" spans="1:41" x14ac:dyDescent="0.25">
      <c r="A453" s="7">
        <v>3</v>
      </c>
      <c r="B453" s="7">
        <v>3573</v>
      </c>
      <c r="C453" s="4" t="s">
        <v>65</v>
      </c>
      <c r="D453" s="4" t="s">
        <v>78</v>
      </c>
      <c r="E453" s="4" t="s">
        <v>173</v>
      </c>
      <c r="F453" s="4" t="s">
        <v>19</v>
      </c>
      <c r="G453" s="4" t="s">
        <v>6</v>
      </c>
      <c r="H453" s="4" t="s">
        <v>8</v>
      </c>
      <c r="I453" s="4" t="s">
        <v>72</v>
      </c>
      <c r="J453" s="4" t="s">
        <v>205</v>
      </c>
      <c r="K453" s="6" t="s">
        <v>578</v>
      </c>
      <c r="L453" s="6"/>
      <c r="M453" s="6" t="s">
        <v>2205</v>
      </c>
      <c r="N453" s="6" t="s">
        <v>1396</v>
      </c>
      <c r="O453" s="21" t="s">
        <v>1396</v>
      </c>
      <c r="P453" s="8"/>
      <c r="Q453" s="6" t="s">
        <v>2056</v>
      </c>
      <c r="R453" s="6" t="s">
        <v>127</v>
      </c>
      <c r="S453" s="6" t="s">
        <v>28</v>
      </c>
      <c r="T453" s="6" t="s">
        <v>1418</v>
      </c>
      <c r="U453" s="6" t="s">
        <v>1418</v>
      </c>
      <c r="V453" s="6" t="s">
        <v>50</v>
      </c>
      <c r="W453" s="4" t="s">
        <v>1418</v>
      </c>
      <c r="X453" s="6" t="s">
        <v>1418</v>
      </c>
      <c r="Y453" s="4" t="s">
        <v>2006</v>
      </c>
      <c r="Z453" s="4" t="s">
        <v>2006</v>
      </c>
      <c r="AA453" s="20" t="str">
        <f t="shared" si="15"/>
        <v>NA</v>
      </c>
      <c r="AB453" s="6" t="s">
        <v>19</v>
      </c>
      <c r="AC453" s="5" t="s">
        <v>2089</v>
      </c>
      <c r="AD453" s="9">
        <v>0</v>
      </c>
      <c r="AE453" s="10">
        <v>0</v>
      </c>
      <c r="AF453" s="10">
        <v>0</v>
      </c>
      <c r="AG453" s="43">
        <v>0</v>
      </c>
      <c r="AH453" s="43">
        <v>0</v>
      </c>
      <c r="AI453" s="6">
        <v>227500</v>
      </c>
      <c r="AJ453" s="11">
        <v>0</v>
      </c>
      <c r="AK453" s="11">
        <v>0</v>
      </c>
      <c r="AL453" s="6" t="s">
        <v>53</v>
      </c>
      <c r="AM453" s="21" t="s">
        <v>2269</v>
      </c>
      <c r="AN453" s="47">
        <v>0</v>
      </c>
      <c r="AO453" t="s">
        <v>28</v>
      </c>
    </row>
    <row r="454" spans="1:41" x14ac:dyDescent="0.25">
      <c r="A454" s="7">
        <v>3</v>
      </c>
      <c r="B454" s="7">
        <v>3574</v>
      </c>
      <c r="C454" s="4" t="s">
        <v>65</v>
      </c>
      <c r="D454" s="4" t="s">
        <v>78</v>
      </c>
      <c r="E454" s="4" t="s">
        <v>173</v>
      </c>
      <c r="F454" s="4" t="s">
        <v>19</v>
      </c>
      <c r="G454" s="4" t="s">
        <v>6</v>
      </c>
      <c r="H454" s="4" t="s">
        <v>8</v>
      </c>
      <c r="I454" s="4" t="s">
        <v>73</v>
      </c>
      <c r="J454" s="4" t="s">
        <v>205</v>
      </c>
      <c r="K454" s="6" t="s">
        <v>579</v>
      </c>
      <c r="L454" s="6"/>
      <c r="M454" s="6" t="s">
        <v>2205</v>
      </c>
      <c r="N454" s="6" t="s">
        <v>1396</v>
      </c>
      <c r="O454" s="21" t="s">
        <v>1396</v>
      </c>
      <c r="P454" s="8"/>
      <c r="Q454" s="6" t="s">
        <v>2055</v>
      </c>
      <c r="R454" s="6" t="s">
        <v>1536</v>
      </c>
      <c r="S454" s="6" t="s">
        <v>28</v>
      </c>
      <c r="T454" s="6" t="s">
        <v>1418</v>
      </c>
      <c r="U454" s="6" t="s">
        <v>1418</v>
      </c>
      <c r="V454" s="6" t="s">
        <v>50</v>
      </c>
      <c r="W454" s="4" t="s">
        <v>1418</v>
      </c>
      <c r="X454" s="6" t="s">
        <v>1418</v>
      </c>
      <c r="Y454" s="4" t="s">
        <v>2006</v>
      </c>
      <c r="Z454" s="4" t="s">
        <v>2006</v>
      </c>
      <c r="AA454" s="20" t="str">
        <f t="shared" si="15"/>
        <v>NA</v>
      </c>
      <c r="AB454" s="6" t="s">
        <v>19</v>
      </c>
      <c r="AC454" s="5" t="s">
        <v>2087</v>
      </c>
      <c r="AD454" s="9">
        <v>1</v>
      </c>
      <c r="AE454" s="10">
        <v>0</v>
      </c>
      <c r="AF454" s="10">
        <v>0</v>
      </c>
      <c r="AG454" s="43">
        <v>0</v>
      </c>
      <c r="AH454" s="43">
        <v>0</v>
      </c>
      <c r="AI454" s="6">
        <v>955000</v>
      </c>
      <c r="AJ454" s="11">
        <v>0</v>
      </c>
      <c r="AK454" s="11">
        <v>955000</v>
      </c>
      <c r="AL454" s="6" t="s">
        <v>53</v>
      </c>
      <c r="AM454" s="21" t="s">
        <v>2269</v>
      </c>
      <c r="AN454" s="47">
        <v>0</v>
      </c>
      <c r="AO454" t="s">
        <v>28</v>
      </c>
    </row>
    <row r="455" spans="1:41" x14ac:dyDescent="0.25">
      <c r="A455" s="7">
        <v>3</v>
      </c>
      <c r="B455" s="7">
        <v>3575</v>
      </c>
      <c r="C455" s="4" t="s">
        <v>65</v>
      </c>
      <c r="D455" s="4" t="s">
        <v>78</v>
      </c>
      <c r="E455" s="4" t="s">
        <v>173</v>
      </c>
      <c r="F455" s="4" t="s">
        <v>19</v>
      </c>
      <c r="G455" s="4" t="s">
        <v>6</v>
      </c>
      <c r="H455" s="4" t="s">
        <v>8</v>
      </c>
      <c r="I455" s="4" t="s">
        <v>72</v>
      </c>
      <c r="J455" s="4" t="s">
        <v>205</v>
      </c>
      <c r="K455" s="6" t="s">
        <v>580</v>
      </c>
      <c r="L455" s="6"/>
      <c r="M455" s="6" t="s">
        <v>2205</v>
      </c>
      <c r="N455" s="6" t="s">
        <v>1396</v>
      </c>
      <c r="O455" s="21" t="s">
        <v>1396</v>
      </c>
      <c r="P455" s="8"/>
      <c r="Q455" s="6" t="s">
        <v>2056</v>
      </c>
      <c r="R455" s="6" t="s">
        <v>127</v>
      </c>
      <c r="S455" s="6" t="s">
        <v>28</v>
      </c>
      <c r="T455" s="6" t="s">
        <v>1418</v>
      </c>
      <c r="U455" s="6" t="s">
        <v>1418</v>
      </c>
      <c r="V455" s="6" t="s">
        <v>50</v>
      </c>
      <c r="W455" s="4" t="s">
        <v>1418</v>
      </c>
      <c r="X455" s="6" t="s">
        <v>1418</v>
      </c>
      <c r="Y455" s="4" t="s">
        <v>2006</v>
      </c>
      <c r="Z455" s="4" t="s">
        <v>2006</v>
      </c>
      <c r="AA455" s="20" t="str">
        <f t="shared" si="15"/>
        <v>NA</v>
      </c>
      <c r="AB455" s="6" t="s">
        <v>19</v>
      </c>
      <c r="AC455" s="5" t="s">
        <v>2089</v>
      </c>
      <c r="AD455" s="9">
        <v>0</v>
      </c>
      <c r="AE455" s="10">
        <v>0</v>
      </c>
      <c r="AF455" s="10">
        <v>0</v>
      </c>
      <c r="AG455" s="43">
        <v>0</v>
      </c>
      <c r="AH455" s="43">
        <v>0</v>
      </c>
      <c r="AI455" s="6">
        <v>411488.25</v>
      </c>
      <c r="AJ455" s="11">
        <v>0</v>
      </c>
      <c r="AK455" s="11">
        <v>0</v>
      </c>
      <c r="AL455" s="6" t="s">
        <v>53</v>
      </c>
      <c r="AM455" s="21" t="s">
        <v>2269</v>
      </c>
      <c r="AN455" s="47">
        <v>0</v>
      </c>
      <c r="AO455" t="s">
        <v>28</v>
      </c>
    </row>
    <row r="456" spans="1:41" x14ac:dyDescent="0.25">
      <c r="A456" s="7">
        <v>3</v>
      </c>
      <c r="B456" s="7">
        <v>3577</v>
      </c>
      <c r="C456" s="4" t="s">
        <v>65</v>
      </c>
      <c r="D456" s="4" t="s">
        <v>78</v>
      </c>
      <c r="E456" s="4" t="s">
        <v>173</v>
      </c>
      <c r="F456" s="4" t="s">
        <v>19</v>
      </c>
      <c r="G456" s="4" t="s">
        <v>6</v>
      </c>
      <c r="H456" s="4" t="s">
        <v>8</v>
      </c>
      <c r="I456" s="4" t="s">
        <v>73</v>
      </c>
      <c r="J456" s="4" t="s">
        <v>205</v>
      </c>
      <c r="K456" s="6" t="s">
        <v>581</v>
      </c>
      <c r="L456" s="6"/>
      <c r="M456" s="6" t="s">
        <v>2205</v>
      </c>
      <c r="N456" s="6" t="s">
        <v>1396</v>
      </c>
      <c r="O456" s="21" t="s">
        <v>1396</v>
      </c>
      <c r="P456" s="8"/>
      <c r="Q456" s="6" t="s">
        <v>2055</v>
      </c>
      <c r="R456" s="6" t="s">
        <v>1537</v>
      </c>
      <c r="S456" s="6" t="s">
        <v>28</v>
      </c>
      <c r="T456" s="6" t="s">
        <v>1418</v>
      </c>
      <c r="U456" s="6" t="s">
        <v>1418</v>
      </c>
      <c r="V456" s="6" t="s">
        <v>50</v>
      </c>
      <c r="W456" s="4" t="s">
        <v>1418</v>
      </c>
      <c r="X456" s="6" t="s">
        <v>1418</v>
      </c>
      <c r="Y456" s="4" t="s">
        <v>2006</v>
      </c>
      <c r="Z456" s="4" t="s">
        <v>2006</v>
      </c>
      <c r="AA456" s="20" t="str">
        <f t="shared" si="15"/>
        <v>NA</v>
      </c>
      <c r="AB456" s="6" t="s">
        <v>19</v>
      </c>
      <c r="AC456" s="5" t="s">
        <v>2087</v>
      </c>
      <c r="AD456" s="9">
        <v>47</v>
      </c>
      <c r="AE456" s="10">
        <v>0</v>
      </c>
      <c r="AF456" s="10">
        <v>0</v>
      </c>
      <c r="AG456" s="43">
        <v>0</v>
      </c>
      <c r="AH456" s="43">
        <v>0</v>
      </c>
      <c r="AI456" s="6">
        <v>2674000</v>
      </c>
      <c r="AJ456" s="11">
        <v>0</v>
      </c>
      <c r="AK456" s="11">
        <v>0</v>
      </c>
      <c r="AL456" s="6" t="s">
        <v>53</v>
      </c>
      <c r="AM456" s="21" t="s">
        <v>2269</v>
      </c>
      <c r="AN456" s="47">
        <v>0</v>
      </c>
      <c r="AO456" t="s">
        <v>28</v>
      </c>
    </row>
    <row r="457" spans="1:41" x14ac:dyDescent="0.25">
      <c r="A457" s="7">
        <v>3</v>
      </c>
      <c r="B457" s="7">
        <v>3578</v>
      </c>
      <c r="C457" s="4" t="s">
        <v>65</v>
      </c>
      <c r="D457" s="4" t="s">
        <v>78</v>
      </c>
      <c r="E457" s="4" t="s">
        <v>173</v>
      </c>
      <c r="F457" s="4" t="s">
        <v>19</v>
      </c>
      <c r="G457" s="4" t="s">
        <v>6</v>
      </c>
      <c r="H457" s="4" t="s">
        <v>8</v>
      </c>
      <c r="I457" s="4" t="s">
        <v>72</v>
      </c>
      <c r="J457" s="4" t="s">
        <v>205</v>
      </c>
      <c r="K457" s="6" t="s">
        <v>582</v>
      </c>
      <c r="L457" s="6"/>
      <c r="M457" s="6" t="s">
        <v>2205</v>
      </c>
      <c r="N457" s="6" t="s">
        <v>1396</v>
      </c>
      <c r="O457" s="21" t="s">
        <v>1396</v>
      </c>
      <c r="P457" s="8"/>
      <c r="Q457" s="6" t="s">
        <v>2056</v>
      </c>
      <c r="R457" s="6" t="s">
        <v>127</v>
      </c>
      <c r="S457" s="6" t="s">
        <v>28</v>
      </c>
      <c r="T457" s="6" t="s">
        <v>1418</v>
      </c>
      <c r="U457" s="6" t="s">
        <v>1418</v>
      </c>
      <c r="V457" s="6" t="s">
        <v>50</v>
      </c>
      <c r="W457" s="4" t="s">
        <v>1418</v>
      </c>
      <c r="X457" s="6" t="s">
        <v>1418</v>
      </c>
      <c r="Y457" s="4" t="s">
        <v>2006</v>
      </c>
      <c r="Z457" s="4" t="s">
        <v>2006</v>
      </c>
      <c r="AA457" s="20" t="str">
        <f t="shared" si="15"/>
        <v>NA</v>
      </c>
      <c r="AB457" s="6" t="s">
        <v>19</v>
      </c>
      <c r="AC457" s="5" t="s">
        <v>2089</v>
      </c>
      <c r="AD457" s="9">
        <v>0</v>
      </c>
      <c r="AE457" s="10">
        <v>0</v>
      </c>
      <c r="AF457" s="10">
        <v>0</v>
      </c>
      <c r="AG457" s="43">
        <v>0</v>
      </c>
      <c r="AH457" s="43">
        <v>0</v>
      </c>
      <c r="AI457" s="6">
        <v>738556.04</v>
      </c>
      <c r="AJ457" s="11">
        <v>0</v>
      </c>
      <c r="AK457" s="11">
        <v>0</v>
      </c>
      <c r="AL457" s="6" t="s">
        <v>53</v>
      </c>
      <c r="AM457" s="21" t="s">
        <v>2269</v>
      </c>
      <c r="AN457" s="47">
        <v>0</v>
      </c>
      <c r="AO457" t="s">
        <v>28</v>
      </c>
    </row>
    <row r="458" spans="1:41" x14ac:dyDescent="0.25">
      <c r="A458" s="7">
        <v>3</v>
      </c>
      <c r="B458" s="7">
        <v>3583</v>
      </c>
      <c r="C458" s="4" t="s">
        <v>65</v>
      </c>
      <c r="D458" s="4" t="s">
        <v>78</v>
      </c>
      <c r="E458" s="4" t="s">
        <v>173</v>
      </c>
      <c r="F458" s="4" t="s">
        <v>19</v>
      </c>
      <c r="G458" s="4" t="s">
        <v>6</v>
      </c>
      <c r="H458" s="4" t="s">
        <v>8</v>
      </c>
      <c r="I458" s="4" t="s">
        <v>72</v>
      </c>
      <c r="J458" s="4" t="s">
        <v>205</v>
      </c>
      <c r="K458" s="6" t="s">
        <v>583</v>
      </c>
      <c r="L458" s="6"/>
      <c r="M458" s="6" t="s">
        <v>2205</v>
      </c>
      <c r="N458" s="6" t="s">
        <v>1396</v>
      </c>
      <c r="O458" s="21" t="s">
        <v>1396</v>
      </c>
      <c r="P458" s="8"/>
      <c r="Q458" s="6" t="s">
        <v>2056</v>
      </c>
      <c r="R458" s="6" t="s">
        <v>127</v>
      </c>
      <c r="S458" s="6" t="s">
        <v>28</v>
      </c>
      <c r="T458" s="6" t="s">
        <v>1418</v>
      </c>
      <c r="U458" s="6" t="s">
        <v>1418</v>
      </c>
      <c r="V458" s="6" t="s">
        <v>50</v>
      </c>
      <c r="W458" s="4" t="s">
        <v>1418</v>
      </c>
      <c r="X458" s="6" t="s">
        <v>1418</v>
      </c>
      <c r="Y458" s="4" t="s">
        <v>2006</v>
      </c>
      <c r="Z458" s="4" t="s">
        <v>2006</v>
      </c>
      <c r="AA458" s="20" t="str">
        <f t="shared" si="15"/>
        <v>NA</v>
      </c>
      <c r="AB458" s="6" t="s">
        <v>19</v>
      </c>
      <c r="AC458" s="5" t="s">
        <v>2089</v>
      </c>
      <c r="AD458" s="9">
        <v>0</v>
      </c>
      <c r="AE458" s="10">
        <v>0</v>
      </c>
      <c r="AF458" s="10">
        <v>0</v>
      </c>
      <c r="AG458" s="43">
        <v>0</v>
      </c>
      <c r="AH458" s="43">
        <v>0</v>
      </c>
      <c r="AI458" s="6">
        <v>737410.03</v>
      </c>
      <c r="AJ458" s="11">
        <v>0</v>
      </c>
      <c r="AK458" s="11">
        <v>309581.87</v>
      </c>
      <c r="AL458" s="6" t="s">
        <v>53</v>
      </c>
      <c r="AM458" s="21" t="s">
        <v>2269</v>
      </c>
      <c r="AN458" s="47">
        <v>0</v>
      </c>
      <c r="AO458" t="s">
        <v>28</v>
      </c>
    </row>
    <row r="459" spans="1:41" x14ac:dyDescent="0.25">
      <c r="A459" s="7">
        <v>3</v>
      </c>
      <c r="B459" s="7">
        <v>3587</v>
      </c>
      <c r="C459" s="4" t="s">
        <v>65</v>
      </c>
      <c r="D459" s="4" t="s">
        <v>78</v>
      </c>
      <c r="E459" s="4" t="s">
        <v>173</v>
      </c>
      <c r="F459" s="4" t="s">
        <v>19</v>
      </c>
      <c r="G459" s="4" t="s">
        <v>6</v>
      </c>
      <c r="H459" s="4" t="s">
        <v>8</v>
      </c>
      <c r="I459" s="4" t="s">
        <v>67</v>
      </c>
      <c r="J459" s="4" t="s">
        <v>205</v>
      </c>
      <c r="K459" s="6" t="s">
        <v>584</v>
      </c>
      <c r="L459" s="6"/>
      <c r="M459" s="6" t="s">
        <v>2205</v>
      </c>
      <c r="N459" s="6" t="s">
        <v>1396</v>
      </c>
      <c r="O459" s="21" t="s">
        <v>1396</v>
      </c>
      <c r="P459" s="8"/>
      <c r="Q459" s="6" t="s">
        <v>2056</v>
      </c>
      <c r="R459" s="6" t="s">
        <v>127</v>
      </c>
      <c r="S459" s="6" t="s">
        <v>28</v>
      </c>
      <c r="T459" s="6" t="s">
        <v>1418</v>
      </c>
      <c r="U459" s="6" t="s">
        <v>1418</v>
      </c>
      <c r="V459" s="6" t="s">
        <v>50</v>
      </c>
      <c r="W459" s="4" t="s">
        <v>1418</v>
      </c>
      <c r="X459" s="6" t="s">
        <v>1418</v>
      </c>
      <c r="Y459" s="4" t="s">
        <v>2006</v>
      </c>
      <c r="Z459" s="4" t="s">
        <v>2006</v>
      </c>
      <c r="AA459" s="20" t="str">
        <f t="shared" si="15"/>
        <v>NA</v>
      </c>
      <c r="AB459" s="6" t="s">
        <v>19</v>
      </c>
      <c r="AC459" s="5" t="s">
        <v>2088</v>
      </c>
      <c r="AD459" s="9">
        <v>0</v>
      </c>
      <c r="AE459" s="10">
        <v>0</v>
      </c>
      <c r="AF459" s="10">
        <v>0</v>
      </c>
      <c r="AG459" s="43">
        <v>0</v>
      </c>
      <c r="AH459" s="43">
        <v>0</v>
      </c>
      <c r="AI459" s="6">
        <v>955000</v>
      </c>
      <c r="AJ459" s="11">
        <v>0</v>
      </c>
      <c r="AK459" s="11">
        <v>477500</v>
      </c>
      <c r="AL459" s="6" t="s">
        <v>53</v>
      </c>
      <c r="AM459" s="21" t="s">
        <v>2269</v>
      </c>
      <c r="AN459" s="47">
        <v>0</v>
      </c>
      <c r="AO459" t="s">
        <v>28</v>
      </c>
    </row>
    <row r="460" spans="1:41" x14ac:dyDescent="0.25">
      <c r="A460" s="7">
        <v>3</v>
      </c>
      <c r="B460" s="7">
        <v>3588</v>
      </c>
      <c r="C460" s="4" t="s">
        <v>65</v>
      </c>
      <c r="D460" s="4" t="s">
        <v>78</v>
      </c>
      <c r="E460" s="4" t="s">
        <v>173</v>
      </c>
      <c r="F460" s="4" t="s">
        <v>19</v>
      </c>
      <c r="G460" s="4" t="s">
        <v>6</v>
      </c>
      <c r="H460" s="4" t="s">
        <v>8</v>
      </c>
      <c r="I460" s="4" t="s">
        <v>67</v>
      </c>
      <c r="J460" s="4" t="s">
        <v>205</v>
      </c>
      <c r="K460" s="6" t="s">
        <v>585</v>
      </c>
      <c r="L460" s="6"/>
      <c r="M460" s="6" t="s">
        <v>2205</v>
      </c>
      <c r="N460" s="6" t="s">
        <v>1396</v>
      </c>
      <c r="O460" s="21" t="s">
        <v>1396</v>
      </c>
      <c r="P460" s="8"/>
      <c r="Q460" s="6" t="s">
        <v>2056</v>
      </c>
      <c r="R460" s="6" t="s">
        <v>127</v>
      </c>
      <c r="S460" s="6" t="s">
        <v>28</v>
      </c>
      <c r="T460" s="6" t="s">
        <v>1418</v>
      </c>
      <c r="U460" s="6" t="s">
        <v>1418</v>
      </c>
      <c r="V460" s="6" t="s">
        <v>50</v>
      </c>
      <c r="W460" s="4" t="s">
        <v>1418</v>
      </c>
      <c r="X460" s="6" t="s">
        <v>1418</v>
      </c>
      <c r="Y460" s="4" t="s">
        <v>2006</v>
      </c>
      <c r="Z460" s="4" t="s">
        <v>2006</v>
      </c>
      <c r="AA460" s="20" t="str">
        <f t="shared" si="15"/>
        <v>NA</v>
      </c>
      <c r="AB460" s="6" t="s">
        <v>19</v>
      </c>
      <c r="AC460" s="5" t="s">
        <v>2088</v>
      </c>
      <c r="AD460" s="9">
        <v>0</v>
      </c>
      <c r="AE460" s="10">
        <v>0</v>
      </c>
      <c r="AF460" s="10">
        <v>0</v>
      </c>
      <c r="AG460" s="43">
        <v>0</v>
      </c>
      <c r="AH460" s="43">
        <v>0</v>
      </c>
      <c r="AI460" s="6">
        <v>82825.570000000007</v>
      </c>
      <c r="AJ460" s="11">
        <v>0</v>
      </c>
      <c r="AK460" s="11">
        <v>0</v>
      </c>
      <c r="AL460" s="6" t="s">
        <v>53</v>
      </c>
      <c r="AM460" s="21" t="s">
        <v>2269</v>
      </c>
      <c r="AN460" s="47">
        <v>0</v>
      </c>
      <c r="AO460" t="s">
        <v>28</v>
      </c>
    </row>
    <row r="461" spans="1:41" x14ac:dyDescent="0.25">
      <c r="A461" s="7">
        <v>3</v>
      </c>
      <c r="B461" s="7">
        <v>3589</v>
      </c>
      <c r="C461" s="4" t="s">
        <v>65</v>
      </c>
      <c r="D461" s="4" t="s">
        <v>78</v>
      </c>
      <c r="E461" s="4" t="s">
        <v>173</v>
      </c>
      <c r="F461" s="4" t="s">
        <v>19</v>
      </c>
      <c r="G461" s="4" t="s">
        <v>6</v>
      </c>
      <c r="H461" s="4" t="s">
        <v>8</v>
      </c>
      <c r="I461" s="4" t="s">
        <v>67</v>
      </c>
      <c r="J461" s="4" t="s">
        <v>205</v>
      </c>
      <c r="K461" s="6" t="s">
        <v>586</v>
      </c>
      <c r="L461" s="6"/>
      <c r="M461" s="6" t="s">
        <v>2205</v>
      </c>
      <c r="N461" s="6" t="s">
        <v>1396</v>
      </c>
      <c r="O461" s="21" t="s">
        <v>1396</v>
      </c>
      <c r="P461" s="8"/>
      <c r="Q461" s="6" t="s">
        <v>2056</v>
      </c>
      <c r="R461" s="6" t="s">
        <v>127</v>
      </c>
      <c r="S461" s="6" t="s">
        <v>28</v>
      </c>
      <c r="T461" s="6" t="s">
        <v>1418</v>
      </c>
      <c r="U461" s="6" t="s">
        <v>1418</v>
      </c>
      <c r="V461" s="6" t="s">
        <v>50</v>
      </c>
      <c r="W461" s="4" t="s">
        <v>1418</v>
      </c>
      <c r="X461" s="6" t="s">
        <v>1418</v>
      </c>
      <c r="Y461" s="4" t="s">
        <v>2006</v>
      </c>
      <c r="Z461" s="4" t="s">
        <v>2006</v>
      </c>
      <c r="AA461" s="20" t="str">
        <f t="shared" si="15"/>
        <v>NA</v>
      </c>
      <c r="AB461" s="6" t="s">
        <v>19</v>
      </c>
      <c r="AC461" s="5" t="s">
        <v>2088</v>
      </c>
      <c r="AD461" s="9">
        <v>0</v>
      </c>
      <c r="AE461" s="10">
        <v>0</v>
      </c>
      <c r="AF461" s="10">
        <v>0</v>
      </c>
      <c r="AG461" s="43">
        <v>0</v>
      </c>
      <c r="AH461" s="43">
        <v>0</v>
      </c>
      <c r="AI461" s="6">
        <v>34645805.350000001</v>
      </c>
      <c r="AJ461" s="11">
        <v>0</v>
      </c>
      <c r="AK461" s="11">
        <v>4977302.1500000004</v>
      </c>
      <c r="AL461" s="6" t="s">
        <v>53</v>
      </c>
      <c r="AM461" s="21" t="s">
        <v>2269</v>
      </c>
      <c r="AN461" s="47">
        <v>0</v>
      </c>
      <c r="AO461" t="s">
        <v>28</v>
      </c>
    </row>
    <row r="462" spans="1:41" x14ac:dyDescent="0.25">
      <c r="A462" s="7">
        <v>3</v>
      </c>
      <c r="B462" s="7">
        <v>3590</v>
      </c>
      <c r="C462" s="4" t="s">
        <v>65</v>
      </c>
      <c r="D462" s="4" t="s">
        <v>78</v>
      </c>
      <c r="E462" s="4" t="s">
        <v>173</v>
      </c>
      <c r="F462" s="4" t="s">
        <v>19</v>
      </c>
      <c r="G462" s="4" t="s">
        <v>6</v>
      </c>
      <c r="H462" s="4" t="s">
        <v>8</v>
      </c>
      <c r="I462" s="4" t="s">
        <v>67</v>
      </c>
      <c r="J462" s="4" t="s">
        <v>205</v>
      </c>
      <c r="K462" s="6" t="s">
        <v>587</v>
      </c>
      <c r="L462" s="6"/>
      <c r="M462" s="6" t="s">
        <v>2205</v>
      </c>
      <c r="N462" s="6" t="s">
        <v>1396</v>
      </c>
      <c r="O462" s="21" t="s">
        <v>1396</v>
      </c>
      <c r="P462" s="8"/>
      <c r="Q462" s="6" t="s">
        <v>2056</v>
      </c>
      <c r="R462" s="6" t="s">
        <v>127</v>
      </c>
      <c r="S462" s="6" t="s">
        <v>28</v>
      </c>
      <c r="T462" s="6" t="s">
        <v>1418</v>
      </c>
      <c r="U462" s="6" t="s">
        <v>1418</v>
      </c>
      <c r="V462" s="6" t="s">
        <v>50</v>
      </c>
      <c r="W462" s="4" t="s">
        <v>1418</v>
      </c>
      <c r="X462" s="6" t="s">
        <v>1418</v>
      </c>
      <c r="Y462" s="4" t="s">
        <v>2006</v>
      </c>
      <c r="Z462" s="4" t="s">
        <v>2006</v>
      </c>
      <c r="AA462" s="20" t="str">
        <f t="shared" si="15"/>
        <v>NA</v>
      </c>
      <c r="AB462" s="6" t="s">
        <v>19</v>
      </c>
      <c r="AC462" s="5" t="s">
        <v>2088</v>
      </c>
      <c r="AD462" s="9">
        <v>0</v>
      </c>
      <c r="AE462" s="10">
        <v>0</v>
      </c>
      <c r="AF462" s="10">
        <v>0</v>
      </c>
      <c r="AG462" s="43">
        <v>0</v>
      </c>
      <c r="AH462" s="43">
        <v>0</v>
      </c>
      <c r="AI462" s="6">
        <v>3056000</v>
      </c>
      <c r="AJ462" s="11">
        <v>0</v>
      </c>
      <c r="AK462" s="11">
        <v>0</v>
      </c>
      <c r="AL462" s="6" t="s">
        <v>53</v>
      </c>
      <c r="AM462" s="21" t="s">
        <v>2269</v>
      </c>
      <c r="AN462" s="47">
        <v>0</v>
      </c>
      <c r="AO462" t="s">
        <v>28</v>
      </c>
    </row>
    <row r="463" spans="1:41" x14ac:dyDescent="0.25">
      <c r="A463" s="7">
        <v>3</v>
      </c>
      <c r="B463" s="7">
        <v>3591</v>
      </c>
      <c r="C463" s="4" t="s">
        <v>65</v>
      </c>
      <c r="D463" s="4" t="s">
        <v>78</v>
      </c>
      <c r="E463" s="4" t="s">
        <v>173</v>
      </c>
      <c r="F463" s="4" t="s">
        <v>19</v>
      </c>
      <c r="G463" s="4" t="s">
        <v>6</v>
      </c>
      <c r="H463" s="4" t="s">
        <v>8</v>
      </c>
      <c r="I463" s="4" t="s">
        <v>67</v>
      </c>
      <c r="J463" s="4" t="s">
        <v>205</v>
      </c>
      <c r="K463" s="6" t="s">
        <v>588</v>
      </c>
      <c r="L463" s="6"/>
      <c r="M463" s="6" t="s">
        <v>2205</v>
      </c>
      <c r="N463" s="6" t="s">
        <v>1396</v>
      </c>
      <c r="O463" s="21" t="s">
        <v>1396</v>
      </c>
      <c r="P463" s="8"/>
      <c r="Q463" s="6" t="s">
        <v>2056</v>
      </c>
      <c r="R463" s="6" t="s">
        <v>127</v>
      </c>
      <c r="S463" s="6" t="s">
        <v>28</v>
      </c>
      <c r="T463" s="6" t="s">
        <v>1418</v>
      </c>
      <c r="U463" s="6" t="s">
        <v>1418</v>
      </c>
      <c r="V463" s="6" t="s">
        <v>50</v>
      </c>
      <c r="W463" s="4" t="s">
        <v>1418</v>
      </c>
      <c r="X463" s="6" t="s">
        <v>1418</v>
      </c>
      <c r="Y463" s="4" t="s">
        <v>2006</v>
      </c>
      <c r="Z463" s="4" t="s">
        <v>2006</v>
      </c>
      <c r="AA463" s="20" t="str">
        <f t="shared" si="15"/>
        <v>NA</v>
      </c>
      <c r="AB463" s="6" t="s">
        <v>19</v>
      </c>
      <c r="AC463" s="5" t="s">
        <v>2088</v>
      </c>
      <c r="AD463" s="9">
        <v>0</v>
      </c>
      <c r="AE463" s="10">
        <v>0</v>
      </c>
      <c r="AF463" s="10">
        <v>0</v>
      </c>
      <c r="AG463" s="43">
        <v>0</v>
      </c>
      <c r="AH463" s="43">
        <v>0</v>
      </c>
      <c r="AI463" s="6">
        <v>286500</v>
      </c>
      <c r="AJ463" s="11">
        <v>0</v>
      </c>
      <c r="AK463" s="11">
        <v>58500</v>
      </c>
      <c r="AL463" s="6" t="s">
        <v>53</v>
      </c>
      <c r="AM463" s="21" t="s">
        <v>2269</v>
      </c>
      <c r="AN463" s="47">
        <v>0</v>
      </c>
      <c r="AO463" t="s">
        <v>28</v>
      </c>
    </row>
    <row r="464" spans="1:41" x14ac:dyDescent="0.25">
      <c r="A464" s="7">
        <v>3</v>
      </c>
      <c r="B464" s="7">
        <v>3592</v>
      </c>
      <c r="C464" s="4" t="s">
        <v>65</v>
      </c>
      <c r="D464" s="4" t="s">
        <v>78</v>
      </c>
      <c r="E464" s="4" t="s">
        <v>173</v>
      </c>
      <c r="F464" s="4" t="s">
        <v>19</v>
      </c>
      <c r="G464" s="4" t="s">
        <v>6</v>
      </c>
      <c r="H464" s="4" t="s">
        <v>8</v>
      </c>
      <c r="I464" s="4" t="s">
        <v>67</v>
      </c>
      <c r="J464" s="4" t="s">
        <v>205</v>
      </c>
      <c r="K464" s="6" t="s">
        <v>589</v>
      </c>
      <c r="L464" s="6"/>
      <c r="M464" s="6" t="s">
        <v>2205</v>
      </c>
      <c r="N464" s="6" t="s">
        <v>1396</v>
      </c>
      <c r="O464" s="21" t="s">
        <v>1396</v>
      </c>
      <c r="P464" s="8"/>
      <c r="Q464" s="6" t="s">
        <v>2056</v>
      </c>
      <c r="R464" s="6" t="s">
        <v>127</v>
      </c>
      <c r="S464" s="6" t="s">
        <v>28</v>
      </c>
      <c r="T464" s="6" t="s">
        <v>1418</v>
      </c>
      <c r="U464" s="6" t="s">
        <v>1418</v>
      </c>
      <c r="V464" s="6" t="s">
        <v>50</v>
      </c>
      <c r="W464" s="4" t="s">
        <v>1418</v>
      </c>
      <c r="X464" s="6" t="s">
        <v>1418</v>
      </c>
      <c r="Y464" s="4" t="s">
        <v>2006</v>
      </c>
      <c r="Z464" s="4" t="s">
        <v>2006</v>
      </c>
      <c r="AA464" s="20" t="str">
        <f t="shared" si="15"/>
        <v>NA</v>
      </c>
      <c r="AB464" s="6" t="s">
        <v>19</v>
      </c>
      <c r="AC464" s="5" t="s">
        <v>2088</v>
      </c>
      <c r="AD464" s="9">
        <v>0</v>
      </c>
      <c r="AE464" s="10">
        <v>0</v>
      </c>
      <c r="AF464" s="10">
        <v>0</v>
      </c>
      <c r="AG464" s="43">
        <v>0</v>
      </c>
      <c r="AH464" s="43">
        <v>0</v>
      </c>
      <c r="AI464" s="6">
        <v>1910000</v>
      </c>
      <c r="AJ464" s="11">
        <v>0</v>
      </c>
      <c r="AK464" s="11">
        <v>0</v>
      </c>
      <c r="AL464" s="6" t="s">
        <v>53</v>
      </c>
      <c r="AM464" s="21" t="s">
        <v>2269</v>
      </c>
      <c r="AN464" s="47">
        <v>0</v>
      </c>
      <c r="AO464" t="s">
        <v>28</v>
      </c>
    </row>
    <row r="465" spans="1:41" x14ac:dyDescent="0.25">
      <c r="A465" s="7">
        <v>3</v>
      </c>
      <c r="B465" s="7">
        <v>3593</v>
      </c>
      <c r="C465" s="4" t="s">
        <v>65</v>
      </c>
      <c r="D465" s="4" t="s">
        <v>78</v>
      </c>
      <c r="E465" s="4" t="s">
        <v>173</v>
      </c>
      <c r="F465" s="4" t="s">
        <v>19</v>
      </c>
      <c r="G465" s="4" t="s">
        <v>6</v>
      </c>
      <c r="H465" s="4" t="s">
        <v>8</v>
      </c>
      <c r="I465" s="4" t="s">
        <v>67</v>
      </c>
      <c r="J465" s="4" t="s">
        <v>205</v>
      </c>
      <c r="K465" s="6" t="s">
        <v>590</v>
      </c>
      <c r="L465" s="6"/>
      <c r="M465" s="6" t="s">
        <v>2205</v>
      </c>
      <c r="N465" s="6" t="s">
        <v>1396</v>
      </c>
      <c r="O465" s="21" t="s">
        <v>1396</v>
      </c>
      <c r="P465" s="8"/>
      <c r="Q465" s="6" t="s">
        <v>2056</v>
      </c>
      <c r="R465" s="6" t="s">
        <v>127</v>
      </c>
      <c r="S465" s="6" t="s">
        <v>28</v>
      </c>
      <c r="T465" s="6" t="s">
        <v>1418</v>
      </c>
      <c r="U465" s="6" t="s">
        <v>1418</v>
      </c>
      <c r="V465" s="6" t="s">
        <v>50</v>
      </c>
      <c r="W465" s="4" t="s">
        <v>1418</v>
      </c>
      <c r="X465" s="6" t="s">
        <v>1418</v>
      </c>
      <c r="Y465" s="4" t="s">
        <v>2006</v>
      </c>
      <c r="Z465" s="4" t="s">
        <v>2006</v>
      </c>
      <c r="AA465" s="20" t="str">
        <f t="shared" si="15"/>
        <v>NA</v>
      </c>
      <c r="AB465" s="6" t="s">
        <v>19</v>
      </c>
      <c r="AC465" s="5" t="s">
        <v>2088</v>
      </c>
      <c r="AD465" s="9">
        <v>0</v>
      </c>
      <c r="AE465" s="10">
        <v>0</v>
      </c>
      <c r="AF465" s="10">
        <v>0</v>
      </c>
      <c r="AG465" s="43">
        <v>0</v>
      </c>
      <c r="AH465" s="43">
        <v>0</v>
      </c>
      <c r="AI465" s="6">
        <v>3288803.63</v>
      </c>
      <c r="AJ465" s="11">
        <v>0</v>
      </c>
      <c r="AK465" s="11">
        <v>0</v>
      </c>
      <c r="AL465" s="6" t="s">
        <v>53</v>
      </c>
      <c r="AM465" s="21" t="s">
        <v>2269</v>
      </c>
      <c r="AN465" s="47">
        <v>0</v>
      </c>
      <c r="AO465" t="s">
        <v>28</v>
      </c>
    </row>
    <row r="466" spans="1:41" x14ac:dyDescent="0.25">
      <c r="A466" s="7">
        <v>3</v>
      </c>
      <c r="B466" s="7">
        <v>3594</v>
      </c>
      <c r="C466" s="4" t="s">
        <v>65</v>
      </c>
      <c r="D466" s="4" t="s">
        <v>78</v>
      </c>
      <c r="E466" s="4" t="s">
        <v>173</v>
      </c>
      <c r="F466" s="4" t="s">
        <v>19</v>
      </c>
      <c r="G466" s="4" t="s">
        <v>6</v>
      </c>
      <c r="H466" s="4" t="s">
        <v>8</v>
      </c>
      <c r="I466" s="4" t="s">
        <v>67</v>
      </c>
      <c r="J466" s="4" t="s">
        <v>205</v>
      </c>
      <c r="K466" s="6" t="s">
        <v>591</v>
      </c>
      <c r="L466" s="6"/>
      <c r="M466" s="6" t="s">
        <v>2205</v>
      </c>
      <c r="N466" s="6" t="s">
        <v>1396</v>
      </c>
      <c r="O466" s="21" t="s">
        <v>1396</v>
      </c>
      <c r="P466" s="8"/>
      <c r="Q466" s="6" t="s">
        <v>2056</v>
      </c>
      <c r="R466" s="6" t="s">
        <v>127</v>
      </c>
      <c r="S466" s="6" t="s">
        <v>28</v>
      </c>
      <c r="T466" s="6" t="s">
        <v>1418</v>
      </c>
      <c r="U466" s="6" t="s">
        <v>1418</v>
      </c>
      <c r="V466" s="6" t="s">
        <v>50</v>
      </c>
      <c r="W466" s="4" t="s">
        <v>1418</v>
      </c>
      <c r="X466" s="6" t="s">
        <v>1418</v>
      </c>
      <c r="Y466" s="4" t="s">
        <v>2006</v>
      </c>
      <c r="Z466" s="4" t="s">
        <v>2006</v>
      </c>
      <c r="AA466" s="20" t="str">
        <f t="shared" si="15"/>
        <v>NA</v>
      </c>
      <c r="AB466" s="6" t="s">
        <v>19</v>
      </c>
      <c r="AC466" s="5" t="s">
        <v>2088</v>
      </c>
      <c r="AD466" s="9">
        <v>0</v>
      </c>
      <c r="AE466" s="10">
        <v>0</v>
      </c>
      <c r="AF466" s="10">
        <v>0</v>
      </c>
      <c r="AG466" s="43">
        <v>0</v>
      </c>
      <c r="AH466" s="43">
        <v>0</v>
      </c>
      <c r="AI466" s="6">
        <v>3438000</v>
      </c>
      <c r="AJ466" s="11">
        <v>0</v>
      </c>
      <c r="AK466" s="11">
        <v>0</v>
      </c>
      <c r="AL466" s="6" t="s">
        <v>53</v>
      </c>
      <c r="AM466" s="21" t="s">
        <v>2269</v>
      </c>
      <c r="AN466" s="47">
        <v>0</v>
      </c>
      <c r="AO466" t="s">
        <v>28</v>
      </c>
    </row>
    <row r="467" spans="1:41" x14ac:dyDescent="0.25">
      <c r="A467" s="7">
        <v>3</v>
      </c>
      <c r="B467" s="7">
        <v>3596</v>
      </c>
      <c r="C467" s="4" t="s">
        <v>65</v>
      </c>
      <c r="D467" s="4" t="s">
        <v>78</v>
      </c>
      <c r="E467" s="4" t="s">
        <v>173</v>
      </c>
      <c r="F467" s="4" t="s">
        <v>19</v>
      </c>
      <c r="G467" s="4" t="s">
        <v>6</v>
      </c>
      <c r="H467" s="4" t="s">
        <v>8</v>
      </c>
      <c r="I467" s="4" t="s">
        <v>73</v>
      </c>
      <c r="J467" s="4" t="s">
        <v>205</v>
      </c>
      <c r="K467" s="6" t="s">
        <v>592</v>
      </c>
      <c r="L467" s="6"/>
      <c r="M467" s="6" t="s">
        <v>2205</v>
      </c>
      <c r="N467" s="6" t="s">
        <v>1396</v>
      </c>
      <c r="O467" s="21" t="s">
        <v>1396</v>
      </c>
      <c r="P467" s="8"/>
      <c r="Q467" s="6" t="s">
        <v>2055</v>
      </c>
      <c r="R467" s="6" t="s">
        <v>1538</v>
      </c>
      <c r="S467" s="6" t="s">
        <v>28</v>
      </c>
      <c r="T467" s="6" t="s">
        <v>1418</v>
      </c>
      <c r="U467" s="6" t="s">
        <v>1418</v>
      </c>
      <c r="V467" s="6" t="s">
        <v>50</v>
      </c>
      <c r="W467" s="4" t="s">
        <v>1418</v>
      </c>
      <c r="X467" s="6" t="s">
        <v>1418</v>
      </c>
      <c r="Y467" s="4" t="s">
        <v>2006</v>
      </c>
      <c r="Z467" s="4" t="s">
        <v>2006</v>
      </c>
      <c r="AA467" s="20" t="str">
        <f t="shared" si="15"/>
        <v>NA</v>
      </c>
      <c r="AB467" s="6" t="s">
        <v>19</v>
      </c>
      <c r="AC467" s="5" t="s">
        <v>2087</v>
      </c>
      <c r="AD467" s="9">
        <v>61</v>
      </c>
      <c r="AE467" s="10">
        <v>0</v>
      </c>
      <c r="AF467" s="10">
        <v>0</v>
      </c>
      <c r="AG467" s="43">
        <v>0</v>
      </c>
      <c r="AH467" s="43">
        <v>0</v>
      </c>
      <c r="AI467" s="6">
        <v>600000</v>
      </c>
      <c r="AJ467" s="11">
        <v>0</v>
      </c>
      <c r="AK467" s="11">
        <v>0</v>
      </c>
      <c r="AL467" s="6" t="s">
        <v>53</v>
      </c>
      <c r="AM467" s="21" t="s">
        <v>2269</v>
      </c>
      <c r="AN467" s="47">
        <v>0</v>
      </c>
      <c r="AO467" t="s">
        <v>28</v>
      </c>
    </row>
    <row r="468" spans="1:41" x14ac:dyDescent="0.25">
      <c r="A468" s="7">
        <v>3</v>
      </c>
      <c r="B468" s="7">
        <v>3598</v>
      </c>
      <c r="C468" s="4" t="s">
        <v>65</v>
      </c>
      <c r="D468" s="4" t="s">
        <v>78</v>
      </c>
      <c r="E468" s="4" t="s">
        <v>173</v>
      </c>
      <c r="F468" s="4" t="s">
        <v>19</v>
      </c>
      <c r="G468" s="4" t="s">
        <v>6</v>
      </c>
      <c r="H468" s="4" t="s">
        <v>8</v>
      </c>
      <c r="I468" s="4" t="s">
        <v>73</v>
      </c>
      <c r="J468" s="4" t="s">
        <v>205</v>
      </c>
      <c r="K468" s="6" t="s">
        <v>593</v>
      </c>
      <c r="L468" s="6"/>
      <c r="M468" s="6" t="s">
        <v>2205</v>
      </c>
      <c r="N468" s="6" t="s">
        <v>1396</v>
      </c>
      <c r="O468" s="21" t="s">
        <v>1396</v>
      </c>
      <c r="P468" s="8"/>
      <c r="Q468" s="6" t="s">
        <v>2055</v>
      </c>
      <c r="R468" s="6" t="s">
        <v>1539</v>
      </c>
      <c r="S468" s="6" t="s">
        <v>28</v>
      </c>
      <c r="T468" s="6" t="s">
        <v>1418</v>
      </c>
      <c r="U468" s="6" t="s">
        <v>1418</v>
      </c>
      <c r="V468" s="6" t="s">
        <v>50</v>
      </c>
      <c r="W468" s="4" t="s">
        <v>1418</v>
      </c>
      <c r="X468" s="6" t="s">
        <v>1418</v>
      </c>
      <c r="Y468" s="4" t="s">
        <v>2006</v>
      </c>
      <c r="Z468" s="4" t="s">
        <v>2006</v>
      </c>
      <c r="AA468" s="20" t="str">
        <f t="shared" si="15"/>
        <v>NA</v>
      </c>
      <c r="AB468" s="6" t="s">
        <v>19</v>
      </c>
      <c r="AC468" s="5" t="s">
        <v>2087</v>
      </c>
      <c r="AD468" s="9">
        <v>60</v>
      </c>
      <c r="AE468" s="10">
        <v>0</v>
      </c>
      <c r="AF468" s="10">
        <v>0</v>
      </c>
      <c r="AG468" s="43">
        <v>0</v>
      </c>
      <c r="AH468" s="43">
        <v>0</v>
      </c>
      <c r="AI468" s="6">
        <v>3820000</v>
      </c>
      <c r="AJ468" s="11">
        <v>0</v>
      </c>
      <c r="AK468" s="11">
        <v>1910000</v>
      </c>
      <c r="AL468" s="6" t="s">
        <v>53</v>
      </c>
      <c r="AM468" s="21" t="s">
        <v>2269</v>
      </c>
      <c r="AN468" s="47">
        <v>0</v>
      </c>
      <c r="AO468" t="s">
        <v>28</v>
      </c>
    </row>
    <row r="469" spans="1:41" x14ac:dyDescent="0.25">
      <c r="A469" s="7">
        <v>3</v>
      </c>
      <c r="B469" s="7">
        <v>3599</v>
      </c>
      <c r="C469" s="4" t="s">
        <v>65</v>
      </c>
      <c r="D469" s="4" t="s">
        <v>78</v>
      </c>
      <c r="E469" s="4" t="s">
        <v>173</v>
      </c>
      <c r="F469" s="4" t="s">
        <v>19</v>
      </c>
      <c r="G469" s="4" t="s">
        <v>6</v>
      </c>
      <c r="H469" s="4" t="s">
        <v>8</v>
      </c>
      <c r="I469" s="4" t="s">
        <v>73</v>
      </c>
      <c r="J469" s="4" t="s">
        <v>205</v>
      </c>
      <c r="K469" s="6" t="s">
        <v>594</v>
      </c>
      <c r="L469" s="6"/>
      <c r="M469" s="6" t="s">
        <v>2205</v>
      </c>
      <c r="N469" s="6" t="s">
        <v>1396</v>
      </c>
      <c r="O469" s="21" t="s">
        <v>1396</v>
      </c>
      <c r="P469" s="8"/>
      <c r="Q469" s="6" t="s">
        <v>2055</v>
      </c>
      <c r="R469" s="6" t="s">
        <v>1540</v>
      </c>
      <c r="S469" s="6" t="s">
        <v>28</v>
      </c>
      <c r="T469" s="6" t="s">
        <v>1418</v>
      </c>
      <c r="U469" s="6" t="s">
        <v>1418</v>
      </c>
      <c r="V469" s="6" t="s">
        <v>50</v>
      </c>
      <c r="W469" s="4" t="s">
        <v>1418</v>
      </c>
      <c r="X469" s="6" t="s">
        <v>1418</v>
      </c>
      <c r="Y469" s="4" t="s">
        <v>2006</v>
      </c>
      <c r="Z469" s="4" t="s">
        <v>2006</v>
      </c>
      <c r="AA469" s="20" t="str">
        <f t="shared" si="15"/>
        <v>NA</v>
      </c>
      <c r="AB469" s="6" t="s">
        <v>19</v>
      </c>
      <c r="AC469" s="5" t="s">
        <v>2087</v>
      </c>
      <c r="AD469" s="9">
        <v>14</v>
      </c>
      <c r="AE469" s="10">
        <v>0</v>
      </c>
      <c r="AF469" s="10">
        <v>0</v>
      </c>
      <c r="AG469" s="43">
        <v>0</v>
      </c>
      <c r="AH469" s="43">
        <v>0</v>
      </c>
      <c r="AI469" s="6">
        <v>3056000</v>
      </c>
      <c r="AJ469" s="11">
        <v>0</v>
      </c>
      <c r="AK469" s="11">
        <v>0</v>
      </c>
      <c r="AL469" s="6" t="s">
        <v>53</v>
      </c>
      <c r="AM469" s="21" t="s">
        <v>2269</v>
      </c>
      <c r="AN469" s="47">
        <v>0</v>
      </c>
      <c r="AO469" t="s">
        <v>28</v>
      </c>
    </row>
    <row r="470" spans="1:41" x14ac:dyDescent="0.25">
      <c r="A470" s="7">
        <v>3</v>
      </c>
      <c r="B470" s="7">
        <v>3600</v>
      </c>
      <c r="C470" s="4" t="s">
        <v>65</v>
      </c>
      <c r="D470" s="4" t="s">
        <v>78</v>
      </c>
      <c r="E470" s="4" t="s">
        <v>173</v>
      </c>
      <c r="F470" s="4" t="s">
        <v>19</v>
      </c>
      <c r="G470" s="4" t="s">
        <v>6</v>
      </c>
      <c r="H470" s="4" t="s">
        <v>8</v>
      </c>
      <c r="I470" s="4" t="s">
        <v>73</v>
      </c>
      <c r="J470" s="4" t="s">
        <v>205</v>
      </c>
      <c r="K470" s="6" t="s">
        <v>595</v>
      </c>
      <c r="L470" s="6"/>
      <c r="M470" s="6" t="s">
        <v>2205</v>
      </c>
      <c r="N470" s="6" t="s">
        <v>1396</v>
      </c>
      <c r="O470" s="21" t="s">
        <v>1396</v>
      </c>
      <c r="P470" s="8"/>
      <c r="Q470" s="6" t="s">
        <v>2055</v>
      </c>
      <c r="R470" s="6" t="s">
        <v>1541</v>
      </c>
      <c r="S470" s="6" t="s">
        <v>28</v>
      </c>
      <c r="T470" s="6" t="s">
        <v>1418</v>
      </c>
      <c r="U470" s="6" t="s">
        <v>1418</v>
      </c>
      <c r="V470" s="6" t="s">
        <v>50</v>
      </c>
      <c r="W470" s="4" t="s">
        <v>1418</v>
      </c>
      <c r="X470" s="6" t="s">
        <v>1418</v>
      </c>
      <c r="Y470" s="4" t="s">
        <v>2006</v>
      </c>
      <c r="Z470" s="4" t="s">
        <v>2006</v>
      </c>
      <c r="AA470" s="20" t="str">
        <f t="shared" si="15"/>
        <v>NA</v>
      </c>
      <c r="AB470" s="6" t="s">
        <v>19</v>
      </c>
      <c r="AC470" s="5" t="s">
        <v>2087</v>
      </c>
      <c r="AD470" s="9">
        <v>0</v>
      </c>
      <c r="AE470" s="10">
        <v>0</v>
      </c>
      <c r="AF470" s="10">
        <v>0</v>
      </c>
      <c r="AG470" s="43">
        <v>0</v>
      </c>
      <c r="AH470" s="43">
        <v>0</v>
      </c>
      <c r="AI470" s="6">
        <v>2865000</v>
      </c>
      <c r="AJ470" s="11">
        <v>0</v>
      </c>
      <c r="AK470" s="11">
        <v>0</v>
      </c>
      <c r="AL470" s="6" t="s">
        <v>53</v>
      </c>
      <c r="AM470" s="21" t="s">
        <v>2269</v>
      </c>
      <c r="AN470" s="47">
        <v>0</v>
      </c>
      <c r="AO470" t="s">
        <v>28</v>
      </c>
    </row>
    <row r="471" spans="1:41" x14ac:dyDescent="0.25">
      <c r="A471" s="7">
        <v>3</v>
      </c>
      <c r="B471" s="7">
        <v>3601</v>
      </c>
      <c r="C471" s="4" t="s">
        <v>65</v>
      </c>
      <c r="D471" s="4" t="s">
        <v>78</v>
      </c>
      <c r="E471" s="4" t="s">
        <v>173</v>
      </c>
      <c r="F471" s="4" t="s">
        <v>19</v>
      </c>
      <c r="G471" s="4" t="s">
        <v>6</v>
      </c>
      <c r="H471" s="4" t="s">
        <v>8</v>
      </c>
      <c r="I471" s="4" t="s">
        <v>73</v>
      </c>
      <c r="J471" s="4" t="s">
        <v>205</v>
      </c>
      <c r="K471" s="6" t="s">
        <v>596</v>
      </c>
      <c r="L471" s="6"/>
      <c r="M471" s="6" t="s">
        <v>2205</v>
      </c>
      <c r="N471" s="6" t="s">
        <v>1396</v>
      </c>
      <c r="O471" s="21" t="s">
        <v>1396</v>
      </c>
      <c r="P471" s="8"/>
      <c r="Q471" s="6" t="s">
        <v>2055</v>
      </c>
      <c r="R471" s="6" t="s">
        <v>1542</v>
      </c>
      <c r="S471" s="6" t="s">
        <v>28</v>
      </c>
      <c r="T471" s="6" t="s">
        <v>1418</v>
      </c>
      <c r="U471" s="6" t="s">
        <v>1418</v>
      </c>
      <c r="V471" s="6" t="s">
        <v>50</v>
      </c>
      <c r="W471" s="4" t="s">
        <v>1418</v>
      </c>
      <c r="X471" s="6" t="s">
        <v>1418</v>
      </c>
      <c r="Y471" s="4" t="s">
        <v>2006</v>
      </c>
      <c r="Z471" s="4" t="s">
        <v>2006</v>
      </c>
      <c r="AA471" s="20" t="str">
        <f t="shared" si="15"/>
        <v>NA</v>
      </c>
      <c r="AB471" s="6" t="s">
        <v>19</v>
      </c>
      <c r="AC471" s="5" t="s">
        <v>2087</v>
      </c>
      <c r="AD471" s="9">
        <v>0</v>
      </c>
      <c r="AE471" s="10">
        <v>0</v>
      </c>
      <c r="AF471" s="10">
        <v>0</v>
      </c>
      <c r="AG471" s="43">
        <v>0</v>
      </c>
      <c r="AH471" s="43">
        <v>0</v>
      </c>
      <c r="AI471" s="6">
        <v>285000</v>
      </c>
      <c r="AJ471" s="11">
        <v>0</v>
      </c>
      <c r="AK471" s="11">
        <v>0</v>
      </c>
      <c r="AL471" s="6" t="s">
        <v>53</v>
      </c>
      <c r="AM471" s="21" t="s">
        <v>2269</v>
      </c>
      <c r="AN471" s="47">
        <v>0</v>
      </c>
      <c r="AO471" t="s">
        <v>28</v>
      </c>
    </row>
    <row r="472" spans="1:41" x14ac:dyDescent="0.25">
      <c r="A472" s="7">
        <v>3</v>
      </c>
      <c r="B472" s="7">
        <v>3602</v>
      </c>
      <c r="C472" s="4" t="s">
        <v>65</v>
      </c>
      <c r="D472" s="4" t="s">
        <v>78</v>
      </c>
      <c r="E472" s="4" t="s">
        <v>173</v>
      </c>
      <c r="F472" s="4" t="s">
        <v>19</v>
      </c>
      <c r="G472" s="4" t="s">
        <v>6</v>
      </c>
      <c r="H472" s="4" t="s">
        <v>8</v>
      </c>
      <c r="I472" s="4" t="s">
        <v>73</v>
      </c>
      <c r="J472" s="4" t="s">
        <v>205</v>
      </c>
      <c r="K472" s="6" t="s">
        <v>597</v>
      </c>
      <c r="L472" s="6"/>
      <c r="M472" s="6" t="s">
        <v>2205</v>
      </c>
      <c r="N472" s="6" t="s">
        <v>1396</v>
      </c>
      <c r="O472" s="21" t="s">
        <v>1396</v>
      </c>
      <c r="P472" s="8"/>
      <c r="Q472" s="6" t="s">
        <v>2055</v>
      </c>
      <c r="R472" s="6" t="s">
        <v>1543</v>
      </c>
      <c r="S472" s="6" t="s">
        <v>28</v>
      </c>
      <c r="T472" s="6" t="s">
        <v>1418</v>
      </c>
      <c r="U472" s="6" t="s">
        <v>1418</v>
      </c>
      <c r="V472" s="6" t="s">
        <v>50</v>
      </c>
      <c r="W472" s="4" t="s">
        <v>1418</v>
      </c>
      <c r="X472" s="6" t="s">
        <v>1418</v>
      </c>
      <c r="Y472" s="4" t="s">
        <v>2006</v>
      </c>
      <c r="Z472" s="4" t="s">
        <v>2006</v>
      </c>
      <c r="AA472" s="20" t="str">
        <f t="shared" si="15"/>
        <v>NA</v>
      </c>
      <c r="AB472" s="6" t="s">
        <v>19</v>
      </c>
      <c r="AC472" s="5" t="s">
        <v>2087</v>
      </c>
      <c r="AD472" s="9">
        <v>2</v>
      </c>
      <c r="AE472" s="10">
        <v>0</v>
      </c>
      <c r="AF472" s="10">
        <v>0</v>
      </c>
      <c r="AG472" s="43">
        <v>0</v>
      </c>
      <c r="AH472" s="43">
        <v>0</v>
      </c>
      <c r="AI472" s="6">
        <v>6303000</v>
      </c>
      <c r="AJ472" s="11">
        <v>0</v>
      </c>
      <c r="AK472" s="11">
        <v>0</v>
      </c>
      <c r="AL472" s="6" t="s">
        <v>53</v>
      </c>
      <c r="AM472" s="21" t="s">
        <v>2269</v>
      </c>
      <c r="AN472" s="47">
        <v>0</v>
      </c>
      <c r="AO472" t="s">
        <v>28</v>
      </c>
    </row>
    <row r="473" spans="1:41" x14ac:dyDescent="0.25">
      <c r="A473" s="7">
        <v>3</v>
      </c>
      <c r="B473" s="7">
        <v>3603</v>
      </c>
      <c r="C473" s="4" t="s">
        <v>65</v>
      </c>
      <c r="D473" s="4" t="s">
        <v>78</v>
      </c>
      <c r="E473" s="4" t="s">
        <v>173</v>
      </c>
      <c r="F473" s="4" t="s">
        <v>19</v>
      </c>
      <c r="G473" s="4" t="s">
        <v>6</v>
      </c>
      <c r="H473" s="4" t="s">
        <v>8</v>
      </c>
      <c r="I473" s="4" t="s">
        <v>73</v>
      </c>
      <c r="J473" s="4" t="s">
        <v>205</v>
      </c>
      <c r="K473" s="6" t="s">
        <v>598</v>
      </c>
      <c r="L473" s="6"/>
      <c r="M473" s="6" t="s">
        <v>2205</v>
      </c>
      <c r="N473" s="6" t="s">
        <v>1396</v>
      </c>
      <c r="O473" s="21" t="s">
        <v>1396</v>
      </c>
      <c r="P473" s="8"/>
      <c r="Q473" s="6" t="s">
        <v>2055</v>
      </c>
      <c r="R473" s="6" t="s">
        <v>1544</v>
      </c>
      <c r="S473" s="6" t="s">
        <v>28</v>
      </c>
      <c r="T473" s="6" t="s">
        <v>1418</v>
      </c>
      <c r="U473" s="6" t="s">
        <v>1418</v>
      </c>
      <c r="V473" s="6" t="s">
        <v>50</v>
      </c>
      <c r="W473" s="4" t="s">
        <v>1418</v>
      </c>
      <c r="X473" s="6" t="s">
        <v>1418</v>
      </c>
      <c r="Y473" s="4" t="s">
        <v>2006</v>
      </c>
      <c r="Z473" s="4" t="s">
        <v>2006</v>
      </c>
      <c r="AA473" s="20" t="str">
        <f t="shared" si="15"/>
        <v>NA</v>
      </c>
      <c r="AB473" s="6" t="s">
        <v>19</v>
      </c>
      <c r="AC473" s="5" t="s">
        <v>2087</v>
      </c>
      <c r="AD473" s="9">
        <v>0</v>
      </c>
      <c r="AE473" s="10">
        <v>0</v>
      </c>
      <c r="AF473" s="10">
        <v>0</v>
      </c>
      <c r="AG473" s="43">
        <v>0</v>
      </c>
      <c r="AH473" s="43">
        <v>0</v>
      </c>
      <c r="AI473" s="6">
        <v>573000</v>
      </c>
      <c r="AJ473" s="11">
        <v>0</v>
      </c>
      <c r="AK473" s="11">
        <v>0</v>
      </c>
      <c r="AL473" s="6" t="s">
        <v>53</v>
      </c>
      <c r="AM473" s="21" t="s">
        <v>2269</v>
      </c>
      <c r="AN473" s="47">
        <v>0</v>
      </c>
      <c r="AO473" t="s">
        <v>28</v>
      </c>
    </row>
    <row r="474" spans="1:41" x14ac:dyDescent="0.25">
      <c r="A474" s="7">
        <v>3</v>
      </c>
      <c r="B474" s="7">
        <v>3604</v>
      </c>
      <c r="C474" s="4" t="s">
        <v>65</v>
      </c>
      <c r="D474" s="4" t="s">
        <v>78</v>
      </c>
      <c r="E474" s="4" t="s">
        <v>173</v>
      </c>
      <c r="F474" s="4" t="s">
        <v>19</v>
      </c>
      <c r="G474" s="4" t="s">
        <v>6</v>
      </c>
      <c r="H474" s="4" t="s">
        <v>8</v>
      </c>
      <c r="I474" s="4" t="s">
        <v>73</v>
      </c>
      <c r="J474" s="4" t="s">
        <v>205</v>
      </c>
      <c r="K474" s="6" t="s">
        <v>599</v>
      </c>
      <c r="L474" s="6"/>
      <c r="M474" s="6" t="s">
        <v>2205</v>
      </c>
      <c r="N474" s="6" t="s">
        <v>1396</v>
      </c>
      <c r="O474" s="21" t="s">
        <v>1396</v>
      </c>
      <c r="P474" s="8"/>
      <c r="Q474" s="6" t="s">
        <v>2055</v>
      </c>
      <c r="R474" s="6" t="s">
        <v>1545</v>
      </c>
      <c r="S474" s="6" t="s">
        <v>28</v>
      </c>
      <c r="T474" s="6" t="s">
        <v>1418</v>
      </c>
      <c r="U474" s="6" t="s">
        <v>1418</v>
      </c>
      <c r="V474" s="6" t="s">
        <v>50</v>
      </c>
      <c r="W474" s="4" t="s">
        <v>1418</v>
      </c>
      <c r="X474" s="6" t="s">
        <v>1418</v>
      </c>
      <c r="Y474" s="4" t="s">
        <v>2006</v>
      </c>
      <c r="Z474" s="4" t="s">
        <v>2006</v>
      </c>
      <c r="AA474" s="20" t="str">
        <f t="shared" si="15"/>
        <v>NA</v>
      </c>
      <c r="AB474" s="6" t="s">
        <v>19</v>
      </c>
      <c r="AC474" s="5" t="s">
        <v>2087</v>
      </c>
      <c r="AD474" s="9">
        <v>0</v>
      </c>
      <c r="AE474" s="10">
        <v>0</v>
      </c>
      <c r="AF474" s="10">
        <v>0</v>
      </c>
      <c r="AG474" s="43">
        <v>0</v>
      </c>
      <c r="AH474" s="43">
        <v>0</v>
      </c>
      <c r="AI474" s="6">
        <v>4775000</v>
      </c>
      <c r="AJ474" s="11">
        <v>0</v>
      </c>
      <c r="AK474" s="11">
        <v>0</v>
      </c>
      <c r="AL474" s="6" t="s">
        <v>53</v>
      </c>
      <c r="AM474" s="21" t="s">
        <v>2269</v>
      </c>
      <c r="AN474" s="47">
        <v>0</v>
      </c>
      <c r="AO474" t="s">
        <v>28</v>
      </c>
    </row>
    <row r="475" spans="1:41" x14ac:dyDescent="0.25">
      <c r="A475" s="7">
        <v>3</v>
      </c>
      <c r="B475" s="7">
        <v>3606</v>
      </c>
      <c r="C475" s="4" t="s">
        <v>65</v>
      </c>
      <c r="D475" s="4" t="s">
        <v>78</v>
      </c>
      <c r="E475" s="4" t="s">
        <v>173</v>
      </c>
      <c r="F475" s="4" t="s">
        <v>19</v>
      </c>
      <c r="G475" s="4" t="s">
        <v>6</v>
      </c>
      <c r="H475" s="4" t="s">
        <v>8</v>
      </c>
      <c r="I475" s="4" t="s">
        <v>73</v>
      </c>
      <c r="J475" s="4" t="s">
        <v>205</v>
      </c>
      <c r="K475" s="6" t="s">
        <v>600</v>
      </c>
      <c r="L475" s="6"/>
      <c r="M475" s="6" t="s">
        <v>2205</v>
      </c>
      <c r="N475" s="6" t="s">
        <v>1396</v>
      </c>
      <c r="O475" s="21" t="s">
        <v>1396</v>
      </c>
      <c r="P475" s="8"/>
      <c r="Q475" s="6" t="s">
        <v>2055</v>
      </c>
      <c r="R475" s="6" t="s">
        <v>1546</v>
      </c>
      <c r="S475" s="6" t="s">
        <v>28</v>
      </c>
      <c r="T475" s="6" t="s">
        <v>1418</v>
      </c>
      <c r="U475" s="6" t="s">
        <v>1418</v>
      </c>
      <c r="V475" s="6" t="s">
        <v>50</v>
      </c>
      <c r="W475" s="4" t="s">
        <v>1418</v>
      </c>
      <c r="X475" s="6" t="s">
        <v>1418</v>
      </c>
      <c r="Y475" s="4" t="s">
        <v>2006</v>
      </c>
      <c r="Z475" s="4" t="s">
        <v>2006</v>
      </c>
      <c r="AA475" s="20" t="str">
        <f t="shared" si="15"/>
        <v>NA</v>
      </c>
      <c r="AB475" s="6" t="s">
        <v>19</v>
      </c>
      <c r="AC475" s="5" t="s">
        <v>2087</v>
      </c>
      <c r="AD475" s="9">
        <v>0</v>
      </c>
      <c r="AE475" s="10">
        <v>0</v>
      </c>
      <c r="AF475" s="10">
        <v>0</v>
      </c>
      <c r="AG475" s="43">
        <v>0</v>
      </c>
      <c r="AH475" s="43">
        <v>0</v>
      </c>
      <c r="AI475" s="6">
        <v>1528000</v>
      </c>
      <c r="AJ475" s="11">
        <v>0</v>
      </c>
      <c r="AK475" s="11">
        <v>0</v>
      </c>
      <c r="AL475" s="6" t="s">
        <v>53</v>
      </c>
      <c r="AM475" s="21" t="s">
        <v>2269</v>
      </c>
      <c r="AN475" s="47">
        <v>0</v>
      </c>
      <c r="AO475" t="s">
        <v>28</v>
      </c>
    </row>
    <row r="476" spans="1:41" x14ac:dyDescent="0.25">
      <c r="A476" s="7">
        <v>3</v>
      </c>
      <c r="B476" s="7">
        <v>3609</v>
      </c>
      <c r="C476" s="4" t="s">
        <v>65</v>
      </c>
      <c r="D476" s="4" t="s">
        <v>78</v>
      </c>
      <c r="E476" s="4" t="s">
        <v>173</v>
      </c>
      <c r="F476" s="4" t="s">
        <v>19</v>
      </c>
      <c r="G476" s="4" t="s">
        <v>6</v>
      </c>
      <c r="H476" s="4" t="s">
        <v>8</v>
      </c>
      <c r="I476" s="4" t="s">
        <v>73</v>
      </c>
      <c r="J476" s="4" t="s">
        <v>205</v>
      </c>
      <c r="K476" s="6" t="s">
        <v>601</v>
      </c>
      <c r="L476" s="6"/>
      <c r="M476" s="6" t="s">
        <v>2205</v>
      </c>
      <c r="N476" s="6" t="s">
        <v>1396</v>
      </c>
      <c r="O476" s="21" t="s">
        <v>1396</v>
      </c>
      <c r="P476" s="8"/>
      <c r="Q476" s="6" t="s">
        <v>2055</v>
      </c>
      <c r="R476" s="6" t="s">
        <v>1547</v>
      </c>
      <c r="S476" s="6" t="s">
        <v>28</v>
      </c>
      <c r="T476" s="6" t="s">
        <v>1418</v>
      </c>
      <c r="U476" s="6" t="s">
        <v>1418</v>
      </c>
      <c r="V476" s="6" t="s">
        <v>50</v>
      </c>
      <c r="W476" s="4" t="s">
        <v>1418</v>
      </c>
      <c r="X476" s="6" t="s">
        <v>1418</v>
      </c>
      <c r="Y476" s="4" t="s">
        <v>2006</v>
      </c>
      <c r="Z476" s="4" t="s">
        <v>2006</v>
      </c>
      <c r="AA476" s="20" t="str">
        <f t="shared" si="15"/>
        <v>NA</v>
      </c>
      <c r="AB476" s="6" t="s">
        <v>19</v>
      </c>
      <c r="AC476" s="5" t="s">
        <v>2087</v>
      </c>
      <c r="AD476" s="9">
        <v>0</v>
      </c>
      <c r="AE476" s="10">
        <v>0</v>
      </c>
      <c r="AF476" s="10">
        <v>0</v>
      </c>
      <c r="AG476" s="43">
        <v>0</v>
      </c>
      <c r="AH476" s="43">
        <v>0</v>
      </c>
      <c r="AI476" s="6">
        <v>346500</v>
      </c>
      <c r="AJ476" s="11">
        <v>0</v>
      </c>
      <c r="AK476" s="11">
        <v>0</v>
      </c>
      <c r="AL476" s="6" t="s">
        <v>53</v>
      </c>
      <c r="AM476" s="21" t="s">
        <v>2269</v>
      </c>
      <c r="AN476" s="47">
        <v>0</v>
      </c>
      <c r="AO476" t="s">
        <v>28</v>
      </c>
    </row>
    <row r="477" spans="1:41" x14ac:dyDescent="0.25">
      <c r="A477" s="7">
        <v>3</v>
      </c>
      <c r="B477" s="7">
        <v>3611</v>
      </c>
      <c r="C477" s="4" t="s">
        <v>65</v>
      </c>
      <c r="D477" s="4" t="s">
        <v>78</v>
      </c>
      <c r="E477" s="4" t="s">
        <v>173</v>
      </c>
      <c r="F477" s="4" t="s">
        <v>19</v>
      </c>
      <c r="G477" s="4" t="s">
        <v>6</v>
      </c>
      <c r="H477" s="4" t="s">
        <v>8</v>
      </c>
      <c r="I477" s="4" t="s">
        <v>68</v>
      </c>
      <c r="J477" s="4" t="s">
        <v>205</v>
      </c>
      <c r="K477" s="6" t="s">
        <v>602</v>
      </c>
      <c r="L477" s="6"/>
      <c r="M477" s="6" t="s">
        <v>2205</v>
      </c>
      <c r="N477" s="6" t="s">
        <v>1396</v>
      </c>
      <c r="O477" s="21" t="s">
        <v>1396</v>
      </c>
      <c r="P477" s="8"/>
      <c r="Q477" s="6" t="s">
        <v>2055</v>
      </c>
      <c r="R477" s="6" t="s">
        <v>1548</v>
      </c>
      <c r="S477" s="6" t="s">
        <v>28</v>
      </c>
      <c r="T477" s="6" t="s">
        <v>1418</v>
      </c>
      <c r="U477" s="6" t="s">
        <v>1418</v>
      </c>
      <c r="V477" s="6" t="s">
        <v>50</v>
      </c>
      <c r="W477" s="4" t="s">
        <v>1418</v>
      </c>
      <c r="X477" s="6" t="s">
        <v>1418</v>
      </c>
      <c r="Y477" s="4" t="s">
        <v>2006</v>
      </c>
      <c r="Z477" s="4" t="s">
        <v>2006</v>
      </c>
      <c r="AA477" s="20" t="str">
        <f t="shared" si="15"/>
        <v>NA</v>
      </c>
      <c r="AB477" s="6" t="s">
        <v>19</v>
      </c>
      <c r="AC477" s="5" t="s">
        <v>2086</v>
      </c>
      <c r="AD477" s="9">
        <v>38</v>
      </c>
      <c r="AE477" s="10">
        <v>0</v>
      </c>
      <c r="AF477" s="10">
        <v>0</v>
      </c>
      <c r="AG477" s="43">
        <v>0</v>
      </c>
      <c r="AH477" s="43">
        <v>0</v>
      </c>
      <c r="AI477" s="6">
        <v>65061.62</v>
      </c>
      <c r="AJ477" s="11">
        <v>55.13</v>
      </c>
      <c r="AK477" s="11">
        <v>65006.49</v>
      </c>
      <c r="AL477" s="6" t="s">
        <v>53</v>
      </c>
      <c r="AM477" s="21" t="s">
        <v>2269</v>
      </c>
      <c r="AN477" s="47">
        <v>0</v>
      </c>
      <c r="AO477" t="s">
        <v>28</v>
      </c>
    </row>
    <row r="478" spans="1:41" x14ac:dyDescent="0.25">
      <c r="A478" s="7">
        <v>3</v>
      </c>
      <c r="B478" s="7">
        <v>3612</v>
      </c>
      <c r="C478" s="4" t="s">
        <v>65</v>
      </c>
      <c r="D478" s="4" t="s">
        <v>78</v>
      </c>
      <c r="E478" s="4" t="s">
        <v>173</v>
      </c>
      <c r="F478" s="4" t="s">
        <v>19</v>
      </c>
      <c r="G478" s="4" t="s">
        <v>6</v>
      </c>
      <c r="H478" s="4" t="s">
        <v>8</v>
      </c>
      <c r="I478" s="4" t="s">
        <v>68</v>
      </c>
      <c r="J478" s="4" t="s">
        <v>205</v>
      </c>
      <c r="K478" s="6" t="s">
        <v>603</v>
      </c>
      <c r="L478" s="6" t="s">
        <v>2208</v>
      </c>
      <c r="M478" s="6" t="s">
        <v>2205</v>
      </c>
      <c r="N478" s="6" t="s">
        <v>1396</v>
      </c>
      <c r="O478" s="21" t="s">
        <v>1396</v>
      </c>
      <c r="P478" s="8"/>
      <c r="Q478" s="21" t="s">
        <v>2054</v>
      </c>
      <c r="R478" s="6" t="s">
        <v>2306</v>
      </c>
      <c r="S478" s="6" t="s">
        <v>28</v>
      </c>
      <c r="T478" s="6" t="s">
        <v>1418</v>
      </c>
      <c r="U478" s="6" t="s">
        <v>1418</v>
      </c>
      <c r="V478" s="6" t="s">
        <v>50</v>
      </c>
      <c r="W478" s="4" t="s">
        <v>1418</v>
      </c>
      <c r="X478" s="6" t="s">
        <v>1418</v>
      </c>
      <c r="Y478" s="4" t="s">
        <v>2006</v>
      </c>
      <c r="Z478" s="4" t="s">
        <v>2006</v>
      </c>
      <c r="AA478" s="20" t="str">
        <f t="shared" si="15"/>
        <v>NA</v>
      </c>
      <c r="AB478" s="6" t="s">
        <v>19</v>
      </c>
      <c r="AC478" s="5" t="s">
        <v>2086</v>
      </c>
      <c r="AD478" s="9">
        <v>100</v>
      </c>
      <c r="AE478" s="10">
        <v>0</v>
      </c>
      <c r="AF478" s="10">
        <v>0</v>
      </c>
      <c r="AG478" s="43">
        <v>0</v>
      </c>
      <c r="AH478" s="43">
        <v>0</v>
      </c>
      <c r="AI478" s="6">
        <v>200494.07999999999</v>
      </c>
      <c r="AJ478" s="11">
        <v>366.83</v>
      </c>
      <c r="AK478" s="11">
        <v>200127.25</v>
      </c>
      <c r="AL478" s="6" t="s">
        <v>53</v>
      </c>
      <c r="AM478" s="21" t="s">
        <v>2269</v>
      </c>
      <c r="AN478" s="47">
        <v>0</v>
      </c>
      <c r="AO478" t="s">
        <v>28</v>
      </c>
    </row>
    <row r="479" spans="1:41" x14ac:dyDescent="0.25">
      <c r="A479" s="7">
        <v>3</v>
      </c>
      <c r="B479" s="7">
        <v>3616</v>
      </c>
      <c r="C479" s="4" t="s">
        <v>65</v>
      </c>
      <c r="D479" s="4" t="s">
        <v>78</v>
      </c>
      <c r="E479" s="4" t="s">
        <v>173</v>
      </c>
      <c r="F479" s="4" t="s">
        <v>19</v>
      </c>
      <c r="G479" s="4" t="s">
        <v>6</v>
      </c>
      <c r="H479" s="4" t="s">
        <v>8</v>
      </c>
      <c r="I479" s="4" t="s">
        <v>70</v>
      </c>
      <c r="J479" s="4" t="s">
        <v>205</v>
      </c>
      <c r="K479" s="6" t="s">
        <v>604</v>
      </c>
      <c r="L479" s="6"/>
      <c r="M479" s="6" t="s">
        <v>2205</v>
      </c>
      <c r="N479" s="6" t="s">
        <v>1396</v>
      </c>
      <c r="O479" s="21" t="s">
        <v>1396</v>
      </c>
      <c r="P479" s="8"/>
      <c r="Q479" s="6" t="s">
        <v>2055</v>
      </c>
      <c r="R479" s="6" t="s">
        <v>2377</v>
      </c>
      <c r="S479" s="6" t="s">
        <v>28</v>
      </c>
      <c r="T479" s="6" t="s">
        <v>1418</v>
      </c>
      <c r="U479" s="6" t="s">
        <v>1418</v>
      </c>
      <c r="V479" s="6" t="s">
        <v>50</v>
      </c>
      <c r="W479" s="4" t="s">
        <v>1418</v>
      </c>
      <c r="X479" s="6" t="s">
        <v>1418</v>
      </c>
      <c r="Y479" s="4" t="s">
        <v>2006</v>
      </c>
      <c r="Z479" s="4" t="s">
        <v>2006</v>
      </c>
      <c r="AA479" s="20" t="str">
        <f t="shared" si="15"/>
        <v>NA</v>
      </c>
      <c r="AB479" s="6" t="s">
        <v>19</v>
      </c>
      <c r="AC479" s="5" t="s">
        <v>2088</v>
      </c>
      <c r="AD479" s="9">
        <v>55</v>
      </c>
      <c r="AE479" s="10">
        <v>0</v>
      </c>
      <c r="AF479" s="10">
        <v>0</v>
      </c>
      <c r="AG479" s="43">
        <v>0</v>
      </c>
      <c r="AH479" s="43">
        <v>0</v>
      </c>
      <c r="AI479" s="6">
        <v>286500</v>
      </c>
      <c r="AJ479" s="11">
        <v>0</v>
      </c>
      <c r="AK479" s="11">
        <v>0</v>
      </c>
      <c r="AL479" s="6" t="s">
        <v>53</v>
      </c>
      <c r="AM479" s="21" t="s">
        <v>2269</v>
      </c>
      <c r="AN479" s="47">
        <v>0</v>
      </c>
      <c r="AO479" t="s">
        <v>28</v>
      </c>
    </row>
    <row r="480" spans="1:41" x14ac:dyDescent="0.25">
      <c r="A480" s="7">
        <v>3</v>
      </c>
      <c r="B480" s="7">
        <v>3618</v>
      </c>
      <c r="C480" s="4" t="s">
        <v>65</v>
      </c>
      <c r="D480" s="4" t="s">
        <v>78</v>
      </c>
      <c r="E480" s="4" t="s">
        <v>173</v>
      </c>
      <c r="F480" s="4" t="s">
        <v>19</v>
      </c>
      <c r="G480" s="4" t="s">
        <v>6</v>
      </c>
      <c r="H480" s="4" t="s">
        <v>8</v>
      </c>
      <c r="I480" s="4" t="s">
        <v>73</v>
      </c>
      <c r="J480" s="4" t="s">
        <v>205</v>
      </c>
      <c r="K480" s="6" t="s">
        <v>605</v>
      </c>
      <c r="L480" s="6"/>
      <c r="M480" s="6" t="s">
        <v>2205</v>
      </c>
      <c r="N480" s="6" t="s">
        <v>1396</v>
      </c>
      <c r="O480" s="21" t="s">
        <v>1396</v>
      </c>
      <c r="P480" s="8"/>
      <c r="Q480" s="6" t="s">
        <v>2055</v>
      </c>
      <c r="R480" s="6" t="s">
        <v>1549</v>
      </c>
      <c r="S480" s="6" t="s">
        <v>28</v>
      </c>
      <c r="T480" s="6" t="s">
        <v>1418</v>
      </c>
      <c r="U480" s="6" t="s">
        <v>1418</v>
      </c>
      <c r="V480" s="6" t="s">
        <v>50</v>
      </c>
      <c r="W480" s="4" t="s">
        <v>1418</v>
      </c>
      <c r="X480" s="6" t="s">
        <v>1418</v>
      </c>
      <c r="Y480" s="4" t="s">
        <v>2006</v>
      </c>
      <c r="Z480" s="4" t="s">
        <v>2006</v>
      </c>
      <c r="AA480" s="20" t="str">
        <f t="shared" ref="AA480:AA543" si="16">LEFT(Z480,4)</f>
        <v>NA</v>
      </c>
      <c r="AB480" s="6" t="s">
        <v>19</v>
      </c>
      <c r="AC480" s="5" t="s">
        <v>2087</v>
      </c>
      <c r="AD480" s="9">
        <v>0</v>
      </c>
      <c r="AE480" s="10">
        <v>0</v>
      </c>
      <c r="AF480" s="10">
        <v>0</v>
      </c>
      <c r="AG480" s="43">
        <v>0</v>
      </c>
      <c r="AH480" s="43">
        <v>0</v>
      </c>
      <c r="AI480" s="6">
        <v>573000</v>
      </c>
      <c r="AJ480" s="11">
        <v>0</v>
      </c>
      <c r="AK480" s="11">
        <v>0</v>
      </c>
      <c r="AL480" s="6" t="s">
        <v>53</v>
      </c>
      <c r="AM480" s="21" t="s">
        <v>2269</v>
      </c>
      <c r="AN480" s="47">
        <v>0</v>
      </c>
      <c r="AO480" t="s">
        <v>28</v>
      </c>
    </row>
    <row r="481" spans="1:41" x14ac:dyDescent="0.25">
      <c r="A481" s="7">
        <v>3</v>
      </c>
      <c r="B481" s="7">
        <v>3619</v>
      </c>
      <c r="C481" s="4" t="s">
        <v>65</v>
      </c>
      <c r="D481" s="4" t="s">
        <v>78</v>
      </c>
      <c r="E481" s="4" t="s">
        <v>173</v>
      </c>
      <c r="F481" s="4" t="s">
        <v>19</v>
      </c>
      <c r="G481" s="4" t="s">
        <v>6</v>
      </c>
      <c r="H481" s="4" t="s">
        <v>8</v>
      </c>
      <c r="I481" s="4" t="s">
        <v>73</v>
      </c>
      <c r="J481" s="4" t="s">
        <v>205</v>
      </c>
      <c r="K481" s="6" t="s">
        <v>606</v>
      </c>
      <c r="L481" s="6"/>
      <c r="M481" s="6" t="s">
        <v>2205</v>
      </c>
      <c r="N481" s="6" t="s">
        <v>1396</v>
      </c>
      <c r="O481" s="21" t="s">
        <v>1396</v>
      </c>
      <c r="P481" s="8"/>
      <c r="Q481" s="6" t="s">
        <v>2055</v>
      </c>
      <c r="R481" s="6" t="s">
        <v>1550</v>
      </c>
      <c r="S481" s="6" t="s">
        <v>28</v>
      </c>
      <c r="T481" s="6" t="s">
        <v>1418</v>
      </c>
      <c r="U481" s="6" t="s">
        <v>1418</v>
      </c>
      <c r="V481" s="6" t="s">
        <v>50</v>
      </c>
      <c r="W481" s="4" t="s">
        <v>1418</v>
      </c>
      <c r="X481" s="6" t="s">
        <v>1418</v>
      </c>
      <c r="Y481" s="4" t="s">
        <v>2006</v>
      </c>
      <c r="Z481" s="4" t="s">
        <v>2006</v>
      </c>
      <c r="AA481" s="20" t="str">
        <f t="shared" si="16"/>
        <v>NA</v>
      </c>
      <c r="AB481" s="6" t="s">
        <v>19</v>
      </c>
      <c r="AC481" s="5" t="s">
        <v>2087</v>
      </c>
      <c r="AD481" s="9">
        <v>30</v>
      </c>
      <c r="AE481" s="10">
        <v>0</v>
      </c>
      <c r="AF481" s="10">
        <v>0</v>
      </c>
      <c r="AG481" s="43">
        <v>0</v>
      </c>
      <c r="AH481" s="43">
        <v>0</v>
      </c>
      <c r="AI481" s="6">
        <v>5348000</v>
      </c>
      <c r="AJ481" s="11">
        <v>0</v>
      </c>
      <c r="AK481" s="11">
        <v>0</v>
      </c>
      <c r="AL481" s="6" t="s">
        <v>53</v>
      </c>
      <c r="AM481" s="21" t="s">
        <v>2269</v>
      </c>
      <c r="AN481" s="47">
        <v>0</v>
      </c>
      <c r="AO481" t="s">
        <v>28</v>
      </c>
    </row>
    <row r="482" spans="1:41" x14ac:dyDescent="0.25">
      <c r="A482" s="7">
        <v>3</v>
      </c>
      <c r="B482" s="7">
        <v>3620</v>
      </c>
      <c r="C482" s="4" t="s">
        <v>65</v>
      </c>
      <c r="D482" s="4" t="s">
        <v>78</v>
      </c>
      <c r="E482" s="4" t="s">
        <v>173</v>
      </c>
      <c r="F482" s="4" t="s">
        <v>19</v>
      </c>
      <c r="G482" s="4" t="s">
        <v>6</v>
      </c>
      <c r="H482" s="4" t="s">
        <v>8</v>
      </c>
      <c r="I482" s="4" t="s">
        <v>73</v>
      </c>
      <c r="J482" s="4" t="s">
        <v>205</v>
      </c>
      <c r="K482" s="6" t="s">
        <v>607</v>
      </c>
      <c r="L482" s="6"/>
      <c r="M482" s="6" t="s">
        <v>2205</v>
      </c>
      <c r="N482" s="6" t="s">
        <v>1396</v>
      </c>
      <c r="O482" s="21" t="s">
        <v>1396</v>
      </c>
      <c r="P482" s="8"/>
      <c r="Q482" s="6" t="s">
        <v>2055</v>
      </c>
      <c r="R482" s="6" t="s">
        <v>1551</v>
      </c>
      <c r="S482" s="6" t="s">
        <v>28</v>
      </c>
      <c r="T482" s="6" t="s">
        <v>1418</v>
      </c>
      <c r="U482" s="6" t="s">
        <v>1418</v>
      </c>
      <c r="V482" s="6" t="s">
        <v>50</v>
      </c>
      <c r="W482" s="4" t="s">
        <v>1418</v>
      </c>
      <c r="X482" s="6" t="s">
        <v>1418</v>
      </c>
      <c r="Y482" s="4" t="s">
        <v>2006</v>
      </c>
      <c r="Z482" s="4" t="s">
        <v>2006</v>
      </c>
      <c r="AA482" s="20" t="str">
        <f t="shared" si="16"/>
        <v>NA</v>
      </c>
      <c r="AB482" s="6" t="s">
        <v>19</v>
      </c>
      <c r="AC482" s="5" t="s">
        <v>2087</v>
      </c>
      <c r="AD482" s="9">
        <v>49</v>
      </c>
      <c r="AE482" s="10">
        <v>0</v>
      </c>
      <c r="AF482" s="10">
        <v>0</v>
      </c>
      <c r="AG482" s="43">
        <v>0</v>
      </c>
      <c r="AH482" s="43">
        <v>0</v>
      </c>
      <c r="AI482" s="6">
        <v>2286000</v>
      </c>
      <c r="AJ482" s="11">
        <v>0</v>
      </c>
      <c r="AK482" s="11">
        <v>0</v>
      </c>
      <c r="AL482" s="6" t="s">
        <v>53</v>
      </c>
      <c r="AM482" s="21" t="s">
        <v>2269</v>
      </c>
      <c r="AN482" s="47">
        <v>0</v>
      </c>
      <c r="AO482" t="s">
        <v>28</v>
      </c>
    </row>
    <row r="483" spans="1:41" x14ac:dyDescent="0.25">
      <c r="A483" s="7">
        <v>3</v>
      </c>
      <c r="B483" s="7">
        <v>3621</v>
      </c>
      <c r="C483" s="4" t="s">
        <v>65</v>
      </c>
      <c r="D483" s="4" t="s">
        <v>78</v>
      </c>
      <c r="E483" s="4" t="s">
        <v>173</v>
      </c>
      <c r="F483" s="4" t="s">
        <v>19</v>
      </c>
      <c r="G483" s="4" t="s">
        <v>6</v>
      </c>
      <c r="H483" s="4" t="s">
        <v>8</v>
      </c>
      <c r="I483" s="4" t="s">
        <v>73</v>
      </c>
      <c r="J483" s="4" t="s">
        <v>205</v>
      </c>
      <c r="K483" s="6" t="s">
        <v>608</v>
      </c>
      <c r="L483" s="6"/>
      <c r="M483" s="6" t="s">
        <v>2205</v>
      </c>
      <c r="N483" s="6" t="s">
        <v>1396</v>
      </c>
      <c r="O483" s="21" t="s">
        <v>1396</v>
      </c>
      <c r="P483" s="8"/>
      <c r="Q483" s="6" t="s">
        <v>2056</v>
      </c>
      <c r="R483" s="6" t="s">
        <v>127</v>
      </c>
      <c r="S483" s="6" t="s">
        <v>28</v>
      </c>
      <c r="T483" s="6" t="s">
        <v>1418</v>
      </c>
      <c r="U483" s="6" t="s">
        <v>1418</v>
      </c>
      <c r="V483" s="6" t="s">
        <v>50</v>
      </c>
      <c r="W483" s="4" t="s">
        <v>1418</v>
      </c>
      <c r="X483" s="6" t="s">
        <v>1418</v>
      </c>
      <c r="Y483" s="4" t="s">
        <v>2006</v>
      </c>
      <c r="Z483" s="4" t="s">
        <v>2006</v>
      </c>
      <c r="AA483" s="20" t="str">
        <f t="shared" si="16"/>
        <v>NA</v>
      </c>
      <c r="AB483" s="6" t="s">
        <v>19</v>
      </c>
      <c r="AC483" s="5" t="s">
        <v>2087</v>
      </c>
      <c r="AD483" s="9">
        <v>0</v>
      </c>
      <c r="AE483" s="10">
        <v>0</v>
      </c>
      <c r="AF483" s="10">
        <v>0</v>
      </c>
      <c r="AG483" s="43">
        <v>0</v>
      </c>
      <c r="AH483" s="43">
        <v>0</v>
      </c>
      <c r="AI483" s="6">
        <v>1140300.48</v>
      </c>
      <c r="AJ483" s="11">
        <v>0</v>
      </c>
      <c r="AK483" s="11">
        <v>1140300.48</v>
      </c>
      <c r="AL483" s="6" t="s">
        <v>53</v>
      </c>
      <c r="AM483" s="21" t="s">
        <v>2269</v>
      </c>
      <c r="AN483" s="47">
        <v>0</v>
      </c>
      <c r="AO483" t="s">
        <v>28</v>
      </c>
    </row>
    <row r="484" spans="1:41" x14ac:dyDescent="0.25">
      <c r="A484" s="7">
        <v>3</v>
      </c>
      <c r="B484" s="7">
        <v>3622</v>
      </c>
      <c r="C484" s="4" t="s">
        <v>65</v>
      </c>
      <c r="D484" s="4" t="s">
        <v>78</v>
      </c>
      <c r="E484" s="4" t="s">
        <v>173</v>
      </c>
      <c r="F484" s="4" t="s">
        <v>19</v>
      </c>
      <c r="G484" s="4" t="s">
        <v>6</v>
      </c>
      <c r="H484" s="4" t="s">
        <v>8</v>
      </c>
      <c r="I484" s="4" t="s">
        <v>73</v>
      </c>
      <c r="J484" s="4" t="s">
        <v>205</v>
      </c>
      <c r="K484" s="6" t="s">
        <v>609</v>
      </c>
      <c r="L484" s="6"/>
      <c r="M484" s="6" t="s">
        <v>2205</v>
      </c>
      <c r="N484" s="6" t="s">
        <v>1396</v>
      </c>
      <c r="O484" s="21" t="s">
        <v>1396</v>
      </c>
      <c r="P484" s="8"/>
      <c r="Q484" s="6" t="s">
        <v>2055</v>
      </c>
      <c r="R484" s="6" t="s">
        <v>1552</v>
      </c>
      <c r="S484" s="6" t="s">
        <v>28</v>
      </c>
      <c r="T484" s="6" t="s">
        <v>1418</v>
      </c>
      <c r="U484" s="6" t="s">
        <v>1418</v>
      </c>
      <c r="V484" s="6" t="s">
        <v>50</v>
      </c>
      <c r="W484" s="4" t="s">
        <v>1418</v>
      </c>
      <c r="X484" s="6" t="s">
        <v>1418</v>
      </c>
      <c r="Y484" s="4" t="s">
        <v>2006</v>
      </c>
      <c r="Z484" s="4" t="s">
        <v>2006</v>
      </c>
      <c r="AA484" s="20" t="str">
        <f t="shared" si="16"/>
        <v>NA</v>
      </c>
      <c r="AB484" s="6" t="s">
        <v>19</v>
      </c>
      <c r="AC484" s="5" t="s">
        <v>2087</v>
      </c>
      <c r="AD484" s="9">
        <v>0</v>
      </c>
      <c r="AE484" s="10">
        <v>0</v>
      </c>
      <c r="AF484" s="10">
        <v>0</v>
      </c>
      <c r="AG484" s="43">
        <v>0</v>
      </c>
      <c r="AH484" s="43">
        <v>0</v>
      </c>
      <c r="AI484" s="6">
        <v>1335749</v>
      </c>
      <c r="AJ484" s="11">
        <v>0</v>
      </c>
      <c r="AK484" s="11">
        <v>0</v>
      </c>
      <c r="AL484" s="6" t="s">
        <v>53</v>
      </c>
      <c r="AM484" s="21" t="s">
        <v>2269</v>
      </c>
      <c r="AN484" s="47">
        <v>0</v>
      </c>
      <c r="AO484" t="s">
        <v>28</v>
      </c>
    </row>
    <row r="485" spans="1:41" x14ac:dyDescent="0.25">
      <c r="A485" s="7">
        <v>3</v>
      </c>
      <c r="B485" s="7">
        <v>3623</v>
      </c>
      <c r="C485" s="4" t="s">
        <v>65</v>
      </c>
      <c r="D485" s="4" t="s">
        <v>78</v>
      </c>
      <c r="E485" s="4" t="s">
        <v>173</v>
      </c>
      <c r="F485" s="4" t="s">
        <v>19</v>
      </c>
      <c r="G485" s="4" t="s">
        <v>6</v>
      </c>
      <c r="H485" s="4" t="s">
        <v>8</v>
      </c>
      <c r="I485" s="4" t="s">
        <v>73</v>
      </c>
      <c r="J485" s="4" t="s">
        <v>205</v>
      </c>
      <c r="K485" s="6" t="s">
        <v>610</v>
      </c>
      <c r="L485" s="6"/>
      <c r="M485" s="6" t="s">
        <v>2205</v>
      </c>
      <c r="N485" s="6" t="s">
        <v>1396</v>
      </c>
      <c r="O485" s="21" t="s">
        <v>1396</v>
      </c>
      <c r="P485" s="8"/>
      <c r="Q485" s="6" t="s">
        <v>2055</v>
      </c>
      <c r="R485" s="6" t="s">
        <v>1553</v>
      </c>
      <c r="S485" s="6" t="s">
        <v>28</v>
      </c>
      <c r="T485" s="6" t="s">
        <v>1418</v>
      </c>
      <c r="U485" s="6" t="s">
        <v>1418</v>
      </c>
      <c r="V485" s="6" t="s">
        <v>50</v>
      </c>
      <c r="W485" s="4" t="s">
        <v>1418</v>
      </c>
      <c r="X485" s="6" t="s">
        <v>1418</v>
      </c>
      <c r="Y485" s="4" t="s">
        <v>2006</v>
      </c>
      <c r="Z485" s="4" t="s">
        <v>2006</v>
      </c>
      <c r="AA485" s="20" t="str">
        <f t="shared" si="16"/>
        <v>NA</v>
      </c>
      <c r="AB485" s="6" t="s">
        <v>19</v>
      </c>
      <c r="AC485" s="5" t="s">
        <v>2087</v>
      </c>
      <c r="AD485" s="9">
        <v>34</v>
      </c>
      <c r="AE485" s="10">
        <v>0</v>
      </c>
      <c r="AF485" s="10">
        <v>0</v>
      </c>
      <c r="AG485" s="43">
        <v>0</v>
      </c>
      <c r="AH485" s="43">
        <v>0</v>
      </c>
      <c r="AI485" s="6">
        <v>1528000</v>
      </c>
      <c r="AJ485" s="11">
        <v>0</v>
      </c>
      <c r="AK485" s="11">
        <v>0</v>
      </c>
      <c r="AL485" s="6" t="s">
        <v>53</v>
      </c>
      <c r="AM485" s="21" t="s">
        <v>2269</v>
      </c>
      <c r="AN485" s="47">
        <v>0</v>
      </c>
      <c r="AO485" t="s">
        <v>28</v>
      </c>
    </row>
    <row r="486" spans="1:41" x14ac:dyDescent="0.25">
      <c r="A486" s="7">
        <v>3</v>
      </c>
      <c r="B486" s="7">
        <v>3625</v>
      </c>
      <c r="C486" s="4" t="s">
        <v>65</v>
      </c>
      <c r="D486" s="4" t="s">
        <v>78</v>
      </c>
      <c r="E486" s="4" t="s">
        <v>173</v>
      </c>
      <c r="F486" s="4" t="s">
        <v>19</v>
      </c>
      <c r="G486" s="4" t="s">
        <v>6</v>
      </c>
      <c r="H486" s="4" t="s">
        <v>8</v>
      </c>
      <c r="I486" s="4" t="s">
        <v>73</v>
      </c>
      <c r="J486" s="4" t="s">
        <v>205</v>
      </c>
      <c r="K486" s="6" t="s">
        <v>611</v>
      </c>
      <c r="L486" s="6"/>
      <c r="M486" s="6" t="s">
        <v>2205</v>
      </c>
      <c r="N486" s="6" t="s">
        <v>1396</v>
      </c>
      <c r="O486" s="21" t="s">
        <v>1396</v>
      </c>
      <c r="P486" s="8"/>
      <c r="Q486" s="6" t="s">
        <v>2055</v>
      </c>
      <c r="R486" s="6" t="s">
        <v>1554</v>
      </c>
      <c r="S486" s="6" t="s">
        <v>28</v>
      </c>
      <c r="T486" s="6" t="s">
        <v>1418</v>
      </c>
      <c r="U486" s="6" t="s">
        <v>1418</v>
      </c>
      <c r="V486" s="6" t="s">
        <v>50</v>
      </c>
      <c r="W486" s="4" t="s">
        <v>1418</v>
      </c>
      <c r="X486" s="6" t="s">
        <v>1418</v>
      </c>
      <c r="Y486" s="4" t="s">
        <v>2006</v>
      </c>
      <c r="Z486" s="4" t="s">
        <v>2006</v>
      </c>
      <c r="AA486" s="20" t="str">
        <f t="shared" si="16"/>
        <v>NA</v>
      </c>
      <c r="AB486" s="6" t="s">
        <v>19</v>
      </c>
      <c r="AC486" s="5" t="s">
        <v>2087</v>
      </c>
      <c r="AD486" s="9">
        <v>0</v>
      </c>
      <c r="AE486" s="10">
        <v>0</v>
      </c>
      <c r="AF486" s="10">
        <v>0</v>
      </c>
      <c r="AG486" s="43">
        <v>0</v>
      </c>
      <c r="AH486" s="43">
        <v>0</v>
      </c>
      <c r="AI486" s="6">
        <v>1432500</v>
      </c>
      <c r="AJ486" s="11">
        <v>0</v>
      </c>
      <c r="AK486" s="11">
        <v>0</v>
      </c>
      <c r="AL486" s="6" t="s">
        <v>53</v>
      </c>
      <c r="AM486" s="21" t="s">
        <v>2269</v>
      </c>
      <c r="AN486" s="47">
        <v>0</v>
      </c>
      <c r="AO486" t="s">
        <v>28</v>
      </c>
    </row>
    <row r="487" spans="1:41" x14ac:dyDescent="0.25">
      <c r="A487" s="7">
        <v>3</v>
      </c>
      <c r="B487" s="7">
        <v>3628</v>
      </c>
      <c r="C487" s="4" t="s">
        <v>65</v>
      </c>
      <c r="D487" s="4" t="s">
        <v>78</v>
      </c>
      <c r="E487" s="4" t="s">
        <v>173</v>
      </c>
      <c r="F487" s="4" t="s">
        <v>19</v>
      </c>
      <c r="G487" s="4" t="s">
        <v>6</v>
      </c>
      <c r="H487" s="4" t="s">
        <v>8</v>
      </c>
      <c r="I487" s="4" t="s">
        <v>73</v>
      </c>
      <c r="J487" s="4" t="s">
        <v>205</v>
      </c>
      <c r="K487" s="6" t="s">
        <v>612</v>
      </c>
      <c r="L487" s="6"/>
      <c r="M487" s="6" t="s">
        <v>2205</v>
      </c>
      <c r="N487" s="6" t="s">
        <v>1396</v>
      </c>
      <c r="O487" s="21" t="s">
        <v>1396</v>
      </c>
      <c r="P487" s="8"/>
      <c r="Q487" s="6" t="s">
        <v>2055</v>
      </c>
      <c r="R487" s="6" t="s">
        <v>1555</v>
      </c>
      <c r="S487" s="6" t="s">
        <v>28</v>
      </c>
      <c r="T487" s="6" t="s">
        <v>1418</v>
      </c>
      <c r="U487" s="6" t="s">
        <v>1418</v>
      </c>
      <c r="V487" s="6" t="s">
        <v>50</v>
      </c>
      <c r="W487" s="4" t="s">
        <v>1418</v>
      </c>
      <c r="X487" s="6" t="s">
        <v>1418</v>
      </c>
      <c r="Y487" s="4" t="s">
        <v>2006</v>
      </c>
      <c r="Z487" s="4" t="s">
        <v>2006</v>
      </c>
      <c r="AA487" s="20" t="str">
        <f t="shared" si="16"/>
        <v>NA</v>
      </c>
      <c r="AB487" s="6" t="s">
        <v>19</v>
      </c>
      <c r="AC487" s="5" t="s">
        <v>2087</v>
      </c>
      <c r="AD487" s="9">
        <v>27</v>
      </c>
      <c r="AE487" s="10">
        <v>0</v>
      </c>
      <c r="AF487" s="10">
        <v>0</v>
      </c>
      <c r="AG487" s="43">
        <v>0</v>
      </c>
      <c r="AH487" s="43">
        <v>0</v>
      </c>
      <c r="AI487" s="6">
        <v>5352000</v>
      </c>
      <c r="AJ487" s="11">
        <v>0</v>
      </c>
      <c r="AK487" s="11">
        <v>0</v>
      </c>
      <c r="AL487" s="6" t="s">
        <v>53</v>
      </c>
      <c r="AM487" s="21" t="s">
        <v>2269</v>
      </c>
      <c r="AN487" s="47">
        <v>0</v>
      </c>
      <c r="AO487" t="s">
        <v>28</v>
      </c>
    </row>
    <row r="488" spans="1:41" x14ac:dyDescent="0.25">
      <c r="A488" s="7">
        <v>3</v>
      </c>
      <c r="B488" s="7">
        <v>3629</v>
      </c>
      <c r="C488" s="4" t="s">
        <v>65</v>
      </c>
      <c r="D488" s="4" t="s">
        <v>78</v>
      </c>
      <c r="E488" s="4" t="s">
        <v>173</v>
      </c>
      <c r="F488" s="4" t="s">
        <v>19</v>
      </c>
      <c r="G488" s="4" t="s">
        <v>6</v>
      </c>
      <c r="H488" s="4" t="s">
        <v>8</v>
      </c>
      <c r="I488" s="4" t="s">
        <v>73</v>
      </c>
      <c r="J488" s="4" t="s">
        <v>205</v>
      </c>
      <c r="K488" s="6" t="s">
        <v>613</v>
      </c>
      <c r="L488" s="6"/>
      <c r="M488" s="6" t="s">
        <v>2205</v>
      </c>
      <c r="N488" s="6" t="s">
        <v>1396</v>
      </c>
      <c r="O488" s="21" t="s">
        <v>1396</v>
      </c>
      <c r="P488" s="8"/>
      <c r="Q488" s="6" t="s">
        <v>2055</v>
      </c>
      <c r="R488" s="6" t="s">
        <v>1556</v>
      </c>
      <c r="S488" s="6" t="s">
        <v>28</v>
      </c>
      <c r="T488" s="6" t="s">
        <v>1418</v>
      </c>
      <c r="U488" s="6" t="s">
        <v>1418</v>
      </c>
      <c r="V488" s="6" t="s">
        <v>50</v>
      </c>
      <c r="W488" s="4" t="s">
        <v>1418</v>
      </c>
      <c r="X488" s="6" t="s">
        <v>1418</v>
      </c>
      <c r="Y488" s="4" t="s">
        <v>2006</v>
      </c>
      <c r="Z488" s="4" t="s">
        <v>2006</v>
      </c>
      <c r="AA488" s="20" t="str">
        <f t="shared" si="16"/>
        <v>NA</v>
      </c>
      <c r="AB488" s="6" t="s">
        <v>19</v>
      </c>
      <c r="AC488" s="5" t="s">
        <v>2087</v>
      </c>
      <c r="AD488" s="9">
        <v>21</v>
      </c>
      <c r="AE488" s="10">
        <v>0</v>
      </c>
      <c r="AF488" s="10">
        <v>0</v>
      </c>
      <c r="AG488" s="43">
        <v>0</v>
      </c>
      <c r="AH488" s="43">
        <v>0</v>
      </c>
      <c r="AI488" s="6">
        <v>2292000</v>
      </c>
      <c r="AJ488" s="11">
        <v>0</v>
      </c>
      <c r="AK488" s="11">
        <v>0</v>
      </c>
      <c r="AL488" s="6" t="s">
        <v>53</v>
      </c>
      <c r="AM488" s="21" t="s">
        <v>2269</v>
      </c>
      <c r="AN488" s="47">
        <v>0</v>
      </c>
      <c r="AO488" t="s">
        <v>28</v>
      </c>
    </row>
    <row r="489" spans="1:41" x14ac:dyDescent="0.25">
      <c r="A489" s="7">
        <v>3</v>
      </c>
      <c r="B489" s="7">
        <v>3630</v>
      </c>
      <c r="C489" s="4" t="s">
        <v>65</v>
      </c>
      <c r="D489" s="4" t="s">
        <v>78</v>
      </c>
      <c r="E489" s="4" t="s">
        <v>173</v>
      </c>
      <c r="F489" s="4" t="s">
        <v>19</v>
      </c>
      <c r="G489" s="4" t="s">
        <v>6</v>
      </c>
      <c r="H489" s="4" t="s">
        <v>8</v>
      </c>
      <c r="I489" s="4" t="s">
        <v>73</v>
      </c>
      <c r="J489" s="4" t="s">
        <v>205</v>
      </c>
      <c r="K489" s="6" t="s">
        <v>614</v>
      </c>
      <c r="L489" s="6"/>
      <c r="M489" s="6" t="s">
        <v>2205</v>
      </c>
      <c r="N489" s="6" t="s">
        <v>1396</v>
      </c>
      <c r="O489" s="21" t="s">
        <v>1396</v>
      </c>
      <c r="P489" s="8"/>
      <c r="Q489" s="6" t="s">
        <v>2055</v>
      </c>
      <c r="R489" s="6" t="s">
        <v>1557</v>
      </c>
      <c r="S489" s="6" t="s">
        <v>28</v>
      </c>
      <c r="T489" s="6" t="s">
        <v>1418</v>
      </c>
      <c r="U489" s="6" t="s">
        <v>1418</v>
      </c>
      <c r="V489" s="6" t="s">
        <v>50</v>
      </c>
      <c r="W489" s="4" t="s">
        <v>1418</v>
      </c>
      <c r="X489" s="6" t="s">
        <v>1418</v>
      </c>
      <c r="Y489" s="4" t="s">
        <v>2006</v>
      </c>
      <c r="Z489" s="4" t="s">
        <v>2006</v>
      </c>
      <c r="AA489" s="20" t="str">
        <f t="shared" si="16"/>
        <v>NA</v>
      </c>
      <c r="AB489" s="6" t="s">
        <v>19</v>
      </c>
      <c r="AC489" s="5" t="s">
        <v>2087</v>
      </c>
      <c r="AD489" s="9">
        <v>10</v>
      </c>
      <c r="AE489" s="10">
        <v>0</v>
      </c>
      <c r="AF489" s="10">
        <v>0</v>
      </c>
      <c r="AG489" s="43">
        <v>0</v>
      </c>
      <c r="AH489" s="43">
        <v>0</v>
      </c>
      <c r="AI489" s="6">
        <v>4200000</v>
      </c>
      <c r="AJ489" s="11">
        <v>0</v>
      </c>
      <c r="AK489" s="11">
        <v>0</v>
      </c>
      <c r="AL489" s="6" t="s">
        <v>53</v>
      </c>
      <c r="AM489" s="21" t="s">
        <v>2269</v>
      </c>
      <c r="AN489" s="47">
        <v>0</v>
      </c>
      <c r="AO489" t="s">
        <v>28</v>
      </c>
    </row>
    <row r="490" spans="1:41" x14ac:dyDescent="0.25">
      <c r="A490" s="7">
        <v>3</v>
      </c>
      <c r="B490" s="7">
        <v>3631</v>
      </c>
      <c r="C490" s="4" t="s">
        <v>65</v>
      </c>
      <c r="D490" s="4" t="s">
        <v>78</v>
      </c>
      <c r="E490" s="4" t="s">
        <v>173</v>
      </c>
      <c r="F490" s="4" t="s">
        <v>19</v>
      </c>
      <c r="G490" s="4" t="s">
        <v>6</v>
      </c>
      <c r="H490" s="4" t="s">
        <v>8</v>
      </c>
      <c r="I490" s="4" t="s">
        <v>73</v>
      </c>
      <c r="J490" s="4" t="s">
        <v>205</v>
      </c>
      <c r="K490" s="6" t="s">
        <v>615</v>
      </c>
      <c r="L490" s="6"/>
      <c r="M490" s="6" t="s">
        <v>2205</v>
      </c>
      <c r="N490" s="6" t="s">
        <v>1396</v>
      </c>
      <c r="O490" s="21" t="s">
        <v>1396</v>
      </c>
      <c r="P490" s="8"/>
      <c r="Q490" s="6" t="s">
        <v>2055</v>
      </c>
      <c r="R490" s="6" t="s">
        <v>1558</v>
      </c>
      <c r="S490" s="6" t="s">
        <v>28</v>
      </c>
      <c r="T490" s="6" t="s">
        <v>1418</v>
      </c>
      <c r="U490" s="6" t="s">
        <v>1418</v>
      </c>
      <c r="V490" s="6" t="s">
        <v>50</v>
      </c>
      <c r="W490" s="4" t="s">
        <v>1418</v>
      </c>
      <c r="X490" s="6" t="s">
        <v>1418</v>
      </c>
      <c r="Y490" s="4" t="s">
        <v>2006</v>
      </c>
      <c r="Z490" s="4" t="s">
        <v>2006</v>
      </c>
      <c r="AA490" s="20" t="str">
        <f t="shared" si="16"/>
        <v>NA</v>
      </c>
      <c r="AB490" s="6" t="s">
        <v>19</v>
      </c>
      <c r="AC490" s="5" t="s">
        <v>2087</v>
      </c>
      <c r="AD490" s="9">
        <v>12</v>
      </c>
      <c r="AE490" s="10">
        <v>0</v>
      </c>
      <c r="AF490" s="10">
        <v>0</v>
      </c>
      <c r="AG490" s="43">
        <v>0</v>
      </c>
      <c r="AH490" s="43">
        <v>0</v>
      </c>
      <c r="AI490" s="6">
        <v>1528000</v>
      </c>
      <c r="AJ490" s="11">
        <v>0</v>
      </c>
      <c r="AK490" s="11">
        <v>0</v>
      </c>
      <c r="AL490" s="6" t="s">
        <v>53</v>
      </c>
      <c r="AM490" s="21" t="s">
        <v>2269</v>
      </c>
      <c r="AN490" s="47">
        <v>0</v>
      </c>
      <c r="AO490" t="s">
        <v>28</v>
      </c>
    </row>
    <row r="491" spans="1:41" x14ac:dyDescent="0.25">
      <c r="A491" s="7">
        <v>3</v>
      </c>
      <c r="B491" s="7">
        <v>3634</v>
      </c>
      <c r="C491" s="4" t="s">
        <v>65</v>
      </c>
      <c r="D491" s="4" t="s">
        <v>78</v>
      </c>
      <c r="E491" s="4" t="s">
        <v>173</v>
      </c>
      <c r="F491" s="4" t="s">
        <v>19</v>
      </c>
      <c r="G491" s="4" t="s">
        <v>6</v>
      </c>
      <c r="H491" s="4" t="s">
        <v>8</v>
      </c>
      <c r="I491" s="4" t="s">
        <v>73</v>
      </c>
      <c r="J491" s="4" t="s">
        <v>205</v>
      </c>
      <c r="K491" s="6" t="s">
        <v>616</v>
      </c>
      <c r="L491" s="6"/>
      <c r="M491" s="6" t="s">
        <v>2205</v>
      </c>
      <c r="N491" s="6" t="s">
        <v>1396</v>
      </c>
      <c r="O491" s="21" t="s">
        <v>1396</v>
      </c>
      <c r="P491" s="8"/>
      <c r="Q491" s="6" t="s">
        <v>2055</v>
      </c>
      <c r="R491" s="6" t="s">
        <v>1559</v>
      </c>
      <c r="S491" s="6" t="s">
        <v>28</v>
      </c>
      <c r="T491" s="6" t="s">
        <v>1418</v>
      </c>
      <c r="U491" s="6" t="s">
        <v>1418</v>
      </c>
      <c r="V491" s="6" t="s">
        <v>50</v>
      </c>
      <c r="W491" s="4" t="s">
        <v>1418</v>
      </c>
      <c r="X491" s="6" t="s">
        <v>1418</v>
      </c>
      <c r="Y491" s="4" t="s">
        <v>2006</v>
      </c>
      <c r="Z491" s="4" t="s">
        <v>2006</v>
      </c>
      <c r="AA491" s="20" t="str">
        <f t="shared" si="16"/>
        <v>NA</v>
      </c>
      <c r="AB491" s="6" t="s">
        <v>19</v>
      </c>
      <c r="AC491" s="5" t="s">
        <v>2087</v>
      </c>
      <c r="AD491" s="9">
        <v>35</v>
      </c>
      <c r="AE491" s="10">
        <v>0</v>
      </c>
      <c r="AF491" s="10">
        <v>0</v>
      </c>
      <c r="AG491" s="43">
        <v>0</v>
      </c>
      <c r="AH491" s="43">
        <v>0</v>
      </c>
      <c r="AI491" s="6">
        <v>3056000</v>
      </c>
      <c r="AJ491" s="11">
        <v>0</v>
      </c>
      <c r="AK491" s="11">
        <v>1528000</v>
      </c>
      <c r="AL491" s="6" t="s">
        <v>53</v>
      </c>
      <c r="AM491" s="21" t="s">
        <v>2269</v>
      </c>
      <c r="AN491" s="47">
        <v>0</v>
      </c>
      <c r="AO491" t="s">
        <v>28</v>
      </c>
    </row>
    <row r="492" spans="1:41" x14ac:dyDescent="0.25">
      <c r="A492" s="7">
        <v>3</v>
      </c>
      <c r="B492" s="7">
        <v>3635</v>
      </c>
      <c r="C492" s="4" t="s">
        <v>65</v>
      </c>
      <c r="D492" s="4" t="s">
        <v>78</v>
      </c>
      <c r="E492" s="4" t="s">
        <v>173</v>
      </c>
      <c r="F492" s="4" t="s">
        <v>19</v>
      </c>
      <c r="G492" s="4" t="s">
        <v>6</v>
      </c>
      <c r="H492" s="4" t="s">
        <v>8</v>
      </c>
      <c r="I492" s="4" t="s">
        <v>73</v>
      </c>
      <c r="J492" s="4" t="s">
        <v>205</v>
      </c>
      <c r="K492" s="6" t="s">
        <v>617</v>
      </c>
      <c r="L492" s="6"/>
      <c r="M492" s="6" t="s">
        <v>2205</v>
      </c>
      <c r="N492" s="6" t="s">
        <v>1396</v>
      </c>
      <c r="O492" s="21" t="s">
        <v>1396</v>
      </c>
      <c r="P492" s="8"/>
      <c r="Q492" s="6" t="s">
        <v>2055</v>
      </c>
      <c r="R492" s="6" t="s">
        <v>1560</v>
      </c>
      <c r="S492" s="6" t="s">
        <v>28</v>
      </c>
      <c r="T492" s="6" t="s">
        <v>1418</v>
      </c>
      <c r="U492" s="6" t="s">
        <v>1418</v>
      </c>
      <c r="V492" s="6" t="s">
        <v>50</v>
      </c>
      <c r="W492" s="4" t="s">
        <v>1418</v>
      </c>
      <c r="X492" s="6" t="s">
        <v>1418</v>
      </c>
      <c r="Y492" s="4" t="s">
        <v>2006</v>
      </c>
      <c r="Z492" s="4" t="s">
        <v>2006</v>
      </c>
      <c r="AA492" s="20" t="str">
        <f t="shared" si="16"/>
        <v>NA</v>
      </c>
      <c r="AB492" s="6" t="s">
        <v>19</v>
      </c>
      <c r="AC492" s="5" t="s">
        <v>2087</v>
      </c>
      <c r="AD492" s="9">
        <v>0</v>
      </c>
      <c r="AE492" s="10">
        <v>0</v>
      </c>
      <c r="AF492" s="10">
        <v>0</v>
      </c>
      <c r="AG492" s="43">
        <v>0</v>
      </c>
      <c r="AH492" s="43">
        <v>0</v>
      </c>
      <c r="AI492" s="6">
        <v>2292000</v>
      </c>
      <c r="AJ492" s="11">
        <v>0</v>
      </c>
      <c r="AK492" s="11">
        <v>0</v>
      </c>
      <c r="AL492" s="6" t="s">
        <v>53</v>
      </c>
      <c r="AM492" s="21" t="s">
        <v>2269</v>
      </c>
      <c r="AN492" s="47">
        <v>0</v>
      </c>
      <c r="AO492" t="s">
        <v>28</v>
      </c>
    </row>
    <row r="493" spans="1:41" x14ac:dyDescent="0.25">
      <c r="A493" s="7">
        <v>3</v>
      </c>
      <c r="B493" s="7">
        <v>3637</v>
      </c>
      <c r="C493" s="4" t="s">
        <v>65</v>
      </c>
      <c r="D493" s="4" t="s">
        <v>78</v>
      </c>
      <c r="E493" s="4" t="s">
        <v>173</v>
      </c>
      <c r="F493" s="4" t="s">
        <v>19</v>
      </c>
      <c r="G493" s="4" t="s">
        <v>6</v>
      </c>
      <c r="H493" s="4" t="s">
        <v>8</v>
      </c>
      <c r="I493" s="4" t="s">
        <v>73</v>
      </c>
      <c r="J493" s="4" t="s">
        <v>205</v>
      </c>
      <c r="K493" s="6" t="s">
        <v>618</v>
      </c>
      <c r="L493" s="6"/>
      <c r="M493" s="6" t="s">
        <v>2205</v>
      </c>
      <c r="N493" s="6" t="s">
        <v>1396</v>
      </c>
      <c r="O493" s="21" t="s">
        <v>1396</v>
      </c>
      <c r="P493" s="8"/>
      <c r="Q493" s="6" t="s">
        <v>2055</v>
      </c>
      <c r="R493" s="6" t="s">
        <v>1561</v>
      </c>
      <c r="S493" s="6" t="s">
        <v>28</v>
      </c>
      <c r="T493" s="6" t="s">
        <v>1418</v>
      </c>
      <c r="U493" s="6" t="s">
        <v>1418</v>
      </c>
      <c r="V493" s="6" t="s">
        <v>50</v>
      </c>
      <c r="W493" s="4" t="s">
        <v>1418</v>
      </c>
      <c r="X493" s="6" t="s">
        <v>1418</v>
      </c>
      <c r="Y493" s="4" t="s">
        <v>2006</v>
      </c>
      <c r="Z493" s="4" t="s">
        <v>2006</v>
      </c>
      <c r="AA493" s="20" t="str">
        <f t="shared" si="16"/>
        <v>NA</v>
      </c>
      <c r="AB493" s="6" t="s">
        <v>19</v>
      </c>
      <c r="AC493" s="5" t="s">
        <v>2087</v>
      </c>
      <c r="AD493" s="9">
        <v>0</v>
      </c>
      <c r="AE493" s="10">
        <v>0</v>
      </c>
      <c r="AF493" s="10">
        <v>0</v>
      </c>
      <c r="AG493" s="43">
        <v>0</v>
      </c>
      <c r="AH493" s="43">
        <v>0</v>
      </c>
      <c r="AI493" s="6">
        <v>11460000</v>
      </c>
      <c r="AJ493" s="11">
        <v>0</v>
      </c>
      <c r="AK493" s="11">
        <v>2292000</v>
      </c>
      <c r="AL493" s="6" t="s">
        <v>53</v>
      </c>
      <c r="AM493" s="21" t="s">
        <v>2269</v>
      </c>
      <c r="AN493" s="47">
        <v>0</v>
      </c>
      <c r="AO493" t="s">
        <v>28</v>
      </c>
    </row>
    <row r="494" spans="1:41" x14ac:dyDescent="0.25">
      <c r="A494" s="7">
        <v>3</v>
      </c>
      <c r="B494" s="7">
        <v>3638</v>
      </c>
      <c r="C494" s="4" t="s">
        <v>65</v>
      </c>
      <c r="D494" s="4" t="s">
        <v>78</v>
      </c>
      <c r="E494" s="4" t="s">
        <v>173</v>
      </c>
      <c r="F494" s="4" t="s">
        <v>19</v>
      </c>
      <c r="G494" s="4" t="s">
        <v>6</v>
      </c>
      <c r="H494" s="4" t="s">
        <v>8</v>
      </c>
      <c r="I494" s="4" t="s">
        <v>70</v>
      </c>
      <c r="J494" s="4" t="s">
        <v>205</v>
      </c>
      <c r="K494" s="6" t="s">
        <v>619</v>
      </c>
      <c r="L494" s="6"/>
      <c r="M494" s="6" t="s">
        <v>2205</v>
      </c>
      <c r="N494" s="6" t="s">
        <v>1396</v>
      </c>
      <c r="O494" s="21" t="s">
        <v>1396</v>
      </c>
      <c r="P494" s="8"/>
      <c r="Q494" s="6" t="s">
        <v>2055</v>
      </c>
      <c r="R494" s="6" t="s">
        <v>2378</v>
      </c>
      <c r="S494" s="6" t="s">
        <v>28</v>
      </c>
      <c r="T494" s="6" t="s">
        <v>1418</v>
      </c>
      <c r="U494" s="6" t="s">
        <v>1418</v>
      </c>
      <c r="V494" s="6" t="s">
        <v>50</v>
      </c>
      <c r="W494" s="4" t="s">
        <v>1418</v>
      </c>
      <c r="X494" s="6" t="s">
        <v>1418</v>
      </c>
      <c r="Y494" s="4" t="s">
        <v>2006</v>
      </c>
      <c r="Z494" s="4" t="s">
        <v>2006</v>
      </c>
      <c r="AA494" s="20" t="str">
        <f t="shared" si="16"/>
        <v>NA</v>
      </c>
      <c r="AB494" s="6" t="s">
        <v>19</v>
      </c>
      <c r="AC494" s="5" t="s">
        <v>2088</v>
      </c>
      <c r="AD494" s="9">
        <v>45</v>
      </c>
      <c r="AE494" s="10">
        <v>0</v>
      </c>
      <c r="AF494" s="10">
        <v>0</v>
      </c>
      <c r="AG494" s="43">
        <v>0</v>
      </c>
      <c r="AH494" s="43">
        <v>0</v>
      </c>
      <c r="AI494" s="6">
        <v>3056000</v>
      </c>
      <c r="AJ494" s="11">
        <v>0</v>
      </c>
      <c r="AK494" s="11">
        <v>1528000</v>
      </c>
      <c r="AL494" s="6" t="s">
        <v>53</v>
      </c>
      <c r="AM494" s="21" t="s">
        <v>2269</v>
      </c>
      <c r="AN494" s="47">
        <v>0</v>
      </c>
      <c r="AO494" t="s">
        <v>28</v>
      </c>
    </row>
    <row r="495" spans="1:41" x14ac:dyDescent="0.25">
      <c r="A495" s="7">
        <v>3</v>
      </c>
      <c r="B495" s="7">
        <v>3639</v>
      </c>
      <c r="C495" s="4" t="s">
        <v>65</v>
      </c>
      <c r="D495" s="4" t="s">
        <v>78</v>
      </c>
      <c r="E495" s="4" t="s">
        <v>173</v>
      </c>
      <c r="F495" s="4" t="s">
        <v>19</v>
      </c>
      <c r="G495" s="4" t="s">
        <v>6</v>
      </c>
      <c r="H495" s="4" t="s">
        <v>8</v>
      </c>
      <c r="I495" s="4" t="s">
        <v>73</v>
      </c>
      <c r="J495" s="4" t="s">
        <v>205</v>
      </c>
      <c r="K495" s="6" t="s">
        <v>620</v>
      </c>
      <c r="L495" s="6"/>
      <c r="M495" s="6" t="s">
        <v>2205</v>
      </c>
      <c r="N495" s="6" t="s">
        <v>1396</v>
      </c>
      <c r="O495" s="21" t="s">
        <v>1396</v>
      </c>
      <c r="P495" s="8"/>
      <c r="Q495" s="6" t="s">
        <v>2055</v>
      </c>
      <c r="R495" s="6" t="s">
        <v>1562</v>
      </c>
      <c r="S495" s="6" t="s">
        <v>28</v>
      </c>
      <c r="T495" s="6" t="s">
        <v>1418</v>
      </c>
      <c r="U495" s="6" t="s">
        <v>1418</v>
      </c>
      <c r="V495" s="6" t="s">
        <v>50</v>
      </c>
      <c r="W495" s="4" t="s">
        <v>1418</v>
      </c>
      <c r="X495" s="6" t="s">
        <v>1418</v>
      </c>
      <c r="Y495" s="4" t="s">
        <v>2006</v>
      </c>
      <c r="Z495" s="4" t="s">
        <v>2006</v>
      </c>
      <c r="AA495" s="20" t="str">
        <f t="shared" si="16"/>
        <v>NA</v>
      </c>
      <c r="AB495" s="6" t="s">
        <v>19</v>
      </c>
      <c r="AC495" s="5" t="s">
        <v>2087</v>
      </c>
      <c r="AD495" s="9">
        <v>0</v>
      </c>
      <c r="AE495" s="10">
        <v>0</v>
      </c>
      <c r="AF495" s="10">
        <v>0</v>
      </c>
      <c r="AG495" s="43">
        <v>0</v>
      </c>
      <c r="AH495" s="43">
        <v>0</v>
      </c>
      <c r="AI495" s="6">
        <v>477500</v>
      </c>
      <c r="AJ495" s="11">
        <v>0</v>
      </c>
      <c r="AK495" s="11">
        <v>0</v>
      </c>
      <c r="AL495" s="6" t="s">
        <v>53</v>
      </c>
      <c r="AM495" s="21" t="s">
        <v>2269</v>
      </c>
      <c r="AN495" s="47">
        <v>0</v>
      </c>
      <c r="AO495" t="s">
        <v>28</v>
      </c>
    </row>
    <row r="496" spans="1:41" x14ac:dyDescent="0.25">
      <c r="A496" s="7">
        <v>3</v>
      </c>
      <c r="B496" s="7">
        <v>3640</v>
      </c>
      <c r="C496" s="4" t="s">
        <v>65</v>
      </c>
      <c r="D496" s="4" t="s">
        <v>78</v>
      </c>
      <c r="E496" s="4" t="s">
        <v>173</v>
      </c>
      <c r="F496" s="4" t="s">
        <v>19</v>
      </c>
      <c r="G496" s="4" t="s">
        <v>6</v>
      </c>
      <c r="H496" s="4" t="s">
        <v>8</v>
      </c>
      <c r="I496" s="4" t="s">
        <v>70</v>
      </c>
      <c r="J496" s="4" t="s">
        <v>205</v>
      </c>
      <c r="K496" s="6" t="s">
        <v>621</v>
      </c>
      <c r="L496" s="6"/>
      <c r="M496" s="6" t="s">
        <v>2205</v>
      </c>
      <c r="N496" s="6" t="s">
        <v>1396</v>
      </c>
      <c r="O496" s="21" t="s">
        <v>1396</v>
      </c>
      <c r="P496" s="8"/>
      <c r="Q496" s="6" t="s">
        <v>2059</v>
      </c>
      <c r="R496" s="6" t="s">
        <v>1563</v>
      </c>
      <c r="S496" s="6" t="s">
        <v>28</v>
      </c>
      <c r="T496" s="6" t="s">
        <v>1418</v>
      </c>
      <c r="U496" s="6" t="s">
        <v>1418</v>
      </c>
      <c r="V496" s="6" t="s">
        <v>50</v>
      </c>
      <c r="W496" s="4" t="s">
        <v>1418</v>
      </c>
      <c r="X496" s="6" t="s">
        <v>1418</v>
      </c>
      <c r="Y496" s="4" t="s">
        <v>2006</v>
      </c>
      <c r="Z496" s="4" t="s">
        <v>2006</v>
      </c>
      <c r="AA496" s="20" t="str">
        <f t="shared" si="16"/>
        <v>NA</v>
      </c>
      <c r="AB496" s="6" t="s">
        <v>19</v>
      </c>
      <c r="AC496" s="5" t="s">
        <v>2088</v>
      </c>
      <c r="AD496" s="9">
        <v>100</v>
      </c>
      <c r="AE496" s="10">
        <v>0</v>
      </c>
      <c r="AF496" s="10">
        <v>0</v>
      </c>
      <c r="AG496" s="43">
        <v>0</v>
      </c>
      <c r="AH496" s="43">
        <v>0</v>
      </c>
      <c r="AI496" s="6">
        <v>282143.90999999997</v>
      </c>
      <c r="AJ496" s="11">
        <v>0</v>
      </c>
      <c r="AK496" s="11">
        <v>282143.90999999997</v>
      </c>
      <c r="AL496" s="6" t="s">
        <v>53</v>
      </c>
      <c r="AM496" s="21" t="s">
        <v>2269</v>
      </c>
      <c r="AN496" s="47">
        <v>0</v>
      </c>
      <c r="AO496" t="s">
        <v>28</v>
      </c>
    </row>
    <row r="497" spans="1:41" x14ac:dyDescent="0.25">
      <c r="A497" s="7">
        <v>3</v>
      </c>
      <c r="B497" s="7">
        <v>3643</v>
      </c>
      <c r="C497" s="4" t="s">
        <v>65</v>
      </c>
      <c r="D497" s="4" t="s">
        <v>78</v>
      </c>
      <c r="E497" s="4" t="s">
        <v>173</v>
      </c>
      <c r="F497" s="4" t="s">
        <v>19</v>
      </c>
      <c r="G497" s="4" t="s">
        <v>6</v>
      </c>
      <c r="H497" s="4" t="s">
        <v>8</v>
      </c>
      <c r="I497" s="4" t="s">
        <v>70</v>
      </c>
      <c r="J497" s="4" t="s">
        <v>205</v>
      </c>
      <c r="K497" s="6" t="s">
        <v>2139</v>
      </c>
      <c r="L497" s="6"/>
      <c r="M497" s="6" t="s">
        <v>2205</v>
      </c>
      <c r="N497" s="6" t="s">
        <v>1396</v>
      </c>
      <c r="O497" s="21" t="s">
        <v>1396</v>
      </c>
      <c r="P497" s="8"/>
      <c r="Q497" s="6" t="s">
        <v>2059</v>
      </c>
      <c r="R497" s="6" t="s">
        <v>1564</v>
      </c>
      <c r="S497" s="6" t="s">
        <v>28</v>
      </c>
      <c r="T497" s="6" t="s">
        <v>1418</v>
      </c>
      <c r="U497" s="6" t="s">
        <v>1418</v>
      </c>
      <c r="V497" s="6" t="s">
        <v>50</v>
      </c>
      <c r="W497" s="4" t="s">
        <v>1418</v>
      </c>
      <c r="X497" s="6" t="s">
        <v>1418</v>
      </c>
      <c r="Y497" s="4" t="s">
        <v>2006</v>
      </c>
      <c r="Z497" s="4" t="s">
        <v>2006</v>
      </c>
      <c r="AA497" s="20" t="str">
        <f t="shared" si="16"/>
        <v>NA</v>
      </c>
      <c r="AB497" s="6" t="s">
        <v>19</v>
      </c>
      <c r="AC497" s="5" t="s">
        <v>2088</v>
      </c>
      <c r="AD497" s="9">
        <v>100</v>
      </c>
      <c r="AE497" s="10">
        <v>0</v>
      </c>
      <c r="AF497" s="10">
        <v>0</v>
      </c>
      <c r="AG497" s="43">
        <v>0</v>
      </c>
      <c r="AH497" s="43">
        <v>0</v>
      </c>
      <c r="AI497" s="6">
        <v>140992.42000000001</v>
      </c>
      <c r="AJ497" s="11">
        <v>0</v>
      </c>
      <c r="AK497" s="11">
        <v>140992.42000000001</v>
      </c>
      <c r="AL497" s="6" t="s">
        <v>53</v>
      </c>
      <c r="AM497" s="21" t="s">
        <v>2269</v>
      </c>
      <c r="AN497" s="47">
        <v>0</v>
      </c>
      <c r="AO497" t="s">
        <v>28</v>
      </c>
    </row>
    <row r="498" spans="1:41" x14ac:dyDescent="0.25">
      <c r="A498" s="7">
        <v>3</v>
      </c>
      <c r="B498" s="7">
        <v>3644</v>
      </c>
      <c r="C498" s="4" t="s">
        <v>65</v>
      </c>
      <c r="D498" s="4" t="s">
        <v>78</v>
      </c>
      <c r="E498" s="4" t="s">
        <v>173</v>
      </c>
      <c r="F498" s="4" t="s">
        <v>19</v>
      </c>
      <c r="G498" s="4" t="s">
        <v>6</v>
      </c>
      <c r="H498" s="4" t="s">
        <v>8</v>
      </c>
      <c r="I498" s="4" t="s">
        <v>73</v>
      </c>
      <c r="J498" s="4" t="s">
        <v>205</v>
      </c>
      <c r="K498" s="6" t="s">
        <v>622</v>
      </c>
      <c r="L498" s="6"/>
      <c r="M498" s="6" t="s">
        <v>2205</v>
      </c>
      <c r="N498" s="6" t="s">
        <v>1396</v>
      </c>
      <c r="O498" s="21" t="s">
        <v>1396</v>
      </c>
      <c r="P498" s="8"/>
      <c r="Q498" s="6" t="s">
        <v>2055</v>
      </c>
      <c r="R498" s="6" t="s">
        <v>1565</v>
      </c>
      <c r="S498" s="6" t="s">
        <v>28</v>
      </c>
      <c r="T498" s="6" t="s">
        <v>1418</v>
      </c>
      <c r="U498" s="6" t="s">
        <v>1418</v>
      </c>
      <c r="V498" s="6" t="s">
        <v>50</v>
      </c>
      <c r="W498" s="4" t="s">
        <v>1418</v>
      </c>
      <c r="X498" s="6" t="s">
        <v>1418</v>
      </c>
      <c r="Y498" s="4" t="s">
        <v>2006</v>
      </c>
      <c r="Z498" s="4" t="s">
        <v>2006</v>
      </c>
      <c r="AA498" s="20" t="str">
        <f t="shared" si="16"/>
        <v>NA</v>
      </c>
      <c r="AB498" s="6" t="s">
        <v>19</v>
      </c>
      <c r="AC498" s="5" t="s">
        <v>2087</v>
      </c>
      <c r="AD498" s="9">
        <v>1</v>
      </c>
      <c r="AE498" s="10">
        <v>0</v>
      </c>
      <c r="AF498" s="10">
        <v>0</v>
      </c>
      <c r="AG498" s="43">
        <v>0</v>
      </c>
      <c r="AH498" s="43">
        <v>0</v>
      </c>
      <c r="AI498" s="6">
        <v>2865000</v>
      </c>
      <c r="AJ498" s="11">
        <v>0</v>
      </c>
      <c r="AK498" s="11">
        <v>0</v>
      </c>
      <c r="AL498" s="6" t="s">
        <v>53</v>
      </c>
      <c r="AM498" s="21" t="s">
        <v>2269</v>
      </c>
      <c r="AN498" s="47">
        <v>0</v>
      </c>
      <c r="AO498" t="s">
        <v>28</v>
      </c>
    </row>
    <row r="499" spans="1:41" x14ac:dyDescent="0.25">
      <c r="A499" s="7">
        <v>3</v>
      </c>
      <c r="B499" s="7">
        <v>3645</v>
      </c>
      <c r="C499" s="4" t="s">
        <v>65</v>
      </c>
      <c r="D499" s="4" t="s">
        <v>78</v>
      </c>
      <c r="E499" s="4" t="s">
        <v>173</v>
      </c>
      <c r="F499" s="4" t="s">
        <v>19</v>
      </c>
      <c r="G499" s="4" t="s">
        <v>6</v>
      </c>
      <c r="H499" s="4" t="s">
        <v>8</v>
      </c>
      <c r="I499" s="4" t="s">
        <v>73</v>
      </c>
      <c r="J499" s="4" t="s">
        <v>205</v>
      </c>
      <c r="K499" s="6" t="s">
        <v>623</v>
      </c>
      <c r="L499" s="6"/>
      <c r="M499" s="6" t="s">
        <v>2205</v>
      </c>
      <c r="N499" s="6" t="s">
        <v>1396</v>
      </c>
      <c r="O499" s="21" t="s">
        <v>1396</v>
      </c>
      <c r="P499" s="8"/>
      <c r="Q499" s="6" t="s">
        <v>2055</v>
      </c>
      <c r="R499" s="6" t="s">
        <v>1566</v>
      </c>
      <c r="S499" s="6" t="s">
        <v>28</v>
      </c>
      <c r="T499" s="6" t="s">
        <v>1418</v>
      </c>
      <c r="U499" s="6" t="s">
        <v>1418</v>
      </c>
      <c r="V499" s="6" t="s">
        <v>50</v>
      </c>
      <c r="W499" s="4" t="s">
        <v>1418</v>
      </c>
      <c r="X499" s="6" t="s">
        <v>1418</v>
      </c>
      <c r="Y499" s="4" t="s">
        <v>2006</v>
      </c>
      <c r="Z499" s="4" t="s">
        <v>2006</v>
      </c>
      <c r="AA499" s="20" t="str">
        <f t="shared" si="16"/>
        <v>NA</v>
      </c>
      <c r="AB499" s="6" t="s">
        <v>19</v>
      </c>
      <c r="AC499" s="5" t="s">
        <v>2087</v>
      </c>
      <c r="AD499" s="9">
        <v>21</v>
      </c>
      <c r="AE499" s="10">
        <v>0</v>
      </c>
      <c r="AF499" s="10">
        <v>0</v>
      </c>
      <c r="AG499" s="43">
        <v>0</v>
      </c>
      <c r="AH499" s="43">
        <v>0</v>
      </c>
      <c r="AI499" s="6">
        <v>8022000</v>
      </c>
      <c r="AJ499" s="11">
        <v>0</v>
      </c>
      <c r="AK499" s="11">
        <v>2292000</v>
      </c>
      <c r="AL499" s="6" t="s">
        <v>53</v>
      </c>
      <c r="AM499" s="21" t="s">
        <v>2269</v>
      </c>
      <c r="AN499" s="47">
        <v>0</v>
      </c>
      <c r="AO499" t="s">
        <v>28</v>
      </c>
    </row>
    <row r="500" spans="1:41" x14ac:dyDescent="0.25">
      <c r="A500" s="7">
        <v>3</v>
      </c>
      <c r="B500" s="7">
        <v>3647</v>
      </c>
      <c r="C500" s="4" t="s">
        <v>65</v>
      </c>
      <c r="D500" s="4" t="s">
        <v>78</v>
      </c>
      <c r="E500" s="4" t="s">
        <v>173</v>
      </c>
      <c r="F500" s="4" t="s">
        <v>19</v>
      </c>
      <c r="G500" s="4" t="s">
        <v>6</v>
      </c>
      <c r="H500" s="4" t="s">
        <v>8</v>
      </c>
      <c r="I500" s="4" t="s">
        <v>73</v>
      </c>
      <c r="J500" s="4" t="s">
        <v>205</v>
      </c>
      <c r="K500" s="6" t="s">
        <v>624</v>
      </c>
      <c r="L500" s="6"/>
      <c r="M500" s="6" t="s">
        <v>2205</v>
      </c>
      <c r="N500" s="6" t="s">
        <v>1396</v>
      </c>
      <c r="O500" s="21" t="s">
        <v>1396</v>
      </c>
      <c r="P500" s="8"/>
      <c r="Q500" s="6" t="s">
        <v>2055</v>
      </c>
      <c r="R500" s="6" t="s">
        <v>1567</v>
      </c>
      <c r="S500" s="6" t="s">
        <v>28</v>
      </c>
      <c r="T500" s="6" t="s">
        <v>1418</v>
      </c>
      <c r="U500" s="6" t="s">
        <v>1418</v>
      </c>
      <c r="V500" s="6" t="s">
        <v>50</v>
      </c>
      <c r="W500" s="4" t="s">
        <v>1418</v>
      </c>
      <c r="X500" s="6" t="s">
        <v>1418</v>
      </c>
      <c r="Y500" s="4" t="s">
        <v>2006</v>
      </c>
      <c r="Z500" s="4" t="s">
        <v>2006</v>
      </c>
      <c r="AA500" s="20" t="str">
        <f t="shared" si="16"/>
        <v>NA</v>
      </c>
      <c r="AB500" s="6" t="s">
        <v>19</v>
      </c>
      <c r="AC500" s="5" t="s">
        <v>2087</v>
      </c>
      <c r="AD500" s="9">
        <v>0</v>
      </c>
      <c r="AE500" s="10">
        <v>0</v>
      </c>
      <c r="AF500" s="10">
        <v>0</v>
      </c>
      <c r="AG500" s="43">
        <v>0</v>
      </c>
      <c r="AH500" s="43">
        <v>0</v>
      </c>
      <c r="AI500" s="6">
        <v>4775000</v>
      </c>
      <c r="AJ500" s="11">
        <v>0</v>
      </c>
      <c r="AK500" s="11">
        <v>955000</v>
      </c>
      <c r="AL500" s="6" t="s">
        <v>53</v>
      </c>
      <c r="AM500" s="21" t="s">
        <v>2269</v>
      </c>
      <c r="AN500" s="47">
        <v>0</v>
      </c>
      <c r="AO500" t="s">
        <v>28</v>
      </c>
    </row>
    <row r="501" spans="1:41" x14ac:dyDescent="0.25">
      <c r="A501" s="7">
        <v>3</v>
      </c>
      <c r="B501" s="7">
        <v>3648</v>
      </c>
      <c r="C501" s="4" t="s">
        <v>65</v>
      </c>
      <c r="D501" s="4" t="s">
        <v>78</v>
      </c>
      <c r="E501" s="4" t="s">
        <v>173</v>
      </c>
      <c r="F501" s="4" t="s">
        <v>19</v>
      </c>
      <c r="G501" s="4" t="s">
        <v>6</v>
      </c>
      <c r="H501" s="4" t="s">
        <v>8</v>
      </c>
      <c r="I501" s="4" t="s">
        <v>73</v>
      </c>
      <c r="J501" s="4" t="s">
        <v>205</v>
      </c>
      <c r="K501" s="6" t="s">
        <v>625</v>
      </c>
      <c r="L501" s="6"/>
      <c r="M501" s="6" t="s">
        <v>2205</v>
      </c>
      <c r="N501" s="6" t="s">
        <v>1396</v>
      </c>
      <c r="O501" s="21" t="s">
        <v>1396</v>
      </c>
      <c r="P501" s="8"/>
      <c r="Q501" s="6" t="s">
        <v>2055</v>
      </c>
      <c r="R501" s="6" t="s">
        <v>1568</v>
      </c>
      <c r="S501" s="6" t="s">
        <v>28</v>
      </c>
      <c r="T501" s="6" t="s">
        <v>1418</v>
      </c>
      <c r="U501" s="6" t="s">
        <v>1418</v>
      </c>
      <c r="V501" s="6" t="s">
        <v>50</v>
      </c>
      <c r="W501" s="4" t="s">
        <v>1418</v>
      </c>
      <c r="X501" s="6" t="s">
        <v>1418</v>
      </c>
      <c r="Y501" s="4" t="s">
        <v>2006</v>
      </c>
      <c r="Z501" s="4" t="s">
        <v>2006</v>
      </c>
      <c r="AA501" s="20" t="str">
        <f t="shared" si="16"/>
        <v>NA</v>
      </c>
      <c r="AB501" s="6" t="s">
        <v>19</v>
      </c>
      <c r="AC501" s="5" t="s">
        <v>2087</v>
      </c>
      <c r="AD501" s="9">
        <v>0</v>
      </c>
      <c r="AE501" s="10">
        <v>0</v>
      </c>
      <c r="AF501" s="10">
        <v>0</v>
      </c>
      <c r="AG501" s="43">
        <v>0</v>
      </c>
      <c r="AH501" s="43">
        <v>0</v>
      </c>
      <c r="AI501" s="6">
        <v>477500</v>
      </c>
      <c r="AJ501" s="11">
        <v>0</v>
      </c>
      <c r="AK501" s="11">
        <v>0</v>
      </c>
      <c r="AL501" s="6" t="s">
        <v>53</v>
      </c>
      <c r="AM501" s="21" t="s">
        <v>2269</v>
      </c>
      <c r="AN501" s="47">
        <v>0</v>
      </c>
      <c r="AO501" t="s">
        <v>28</v>
      </c>
    </row>
    <row r="502" spans="1:41" x14ac:dyDescent="0.25">
      <c r="A502" s="7">
        <v>3</v>
      </c>
      <c r="B502" s="7">
        <v>3649</v>
      </c>
      <c r="C502" s="4" t="s">
        <v>65</v>
      </c>
      <c r="D502" s="4" t="s">
        <v>78</v>
      </c>
      <c r="E502" s="4" t="s">
        <v>173</v>
      </c>
      <c r="F502" s="4" t="s">
        <v>19</v>
      </c>
      <c r="G502" s="4" t="s">
        <v>6</v>
      </c>
      <c r="H502" s="4" t="s">
        <v>8</v>
      </c>
      <c r="I502" s="4" t="s">
        <v>73</v>
      </c>
      <c r="J502" s="4" t="s">
        <v>205</v>
      </c>
      <c r="K502" s="6" t="s">
        <v>626</v>
      </c>
      <c r="L502" s="6"/>
      <c r="M502" s="6" t="s">
        <v>2205</v>
      </c>
      <c r="N502" s="6" t="s">
        <v>1396</v>
      </c>
      <c r="O502" s="21" t="s">
        <v>1396</v>
      </c>
      <c r="P502" s="8"/>
      <c r="Q502" s="6" t="s">
        <v>2055</v>
      </c>
      <c r="R502" s="6" t="s">
        <v>1569</v>
      </c>
      <c r="S502" s="6" t="s">
        <v>28</v>
      </c>
      <c r="T502" s="6" t="s">
        <v>1418</v>
      </c>
      <c r="U502" s="6" t="s">
        <v>1418</v>
      </c>
      <c r="V502" s="6" t="s">
        <v>50</v>
      </c>
      <c r="W502" s="4" t="s">
        <v>1418</v>
      </c>
      <c r="X502" s="6" t="s">
        <v>1418</v>
      </c>
      <c r="Y502" s="4" t="s">
        <v>2006</v>
      </c>
      <c r="Z502" s="4" t="s">
        <v>2006</v>
      </c>
      <c r="AA502" s="20" t="str">
        <f t="shared" si="16"/>
        <v>NA</v>
      </c>
      <c r="AB502" s="6" t="s">
        <v>19</v>
      </c>
      <c r="AC502" s="5" t="s">
        <v>2087</v>
      </c>
      <c r="AD502" s="9">
        <v>60</v>
      </c>
      <c r="AE502" s="10">
        <v>0</v>
      </c>
      <c r="AF502" s="10">
        <v>0</v>
      </c>
      <c r="AG502" s="43">
        <v>0</v>
      </c>
      <c r="AH502" s="43">
        <v>0</v>
      </c>
      <c r="AI502" s="6">
        <v>180000</v>
      </c>
      <c r="AJ502" s="11">
        <v>0</v>
      </c>
      <c r="AK502" s="11">
        <v>0</v>
      </c>
      <c r="AL502" s="6" t="s">
        <v>53</v>
      </c>
      <c r="AM502" s="21" t="s">
        <v>2269</v>
      </c>
      <c r="AN502" s="47">
        <v>180000</v>
      </c>
      <c r="AO502" t="s">
        <v>28</v>
      </c>
    </row>
    <row r="503" spans="1:41" x14ac:dyDescent="0.25">
      <c r="A503" s="7">
        <v>3</v>
      </c>
      <c r="B503" s="7">
        <v>3651</v>
      </c>
      <c r="C503" s="4" t="s">
        <v>65</v>
      </c>
      <c r="D503" s="4" t="s">
        <v>78</v>
      </c>
      <c r="E503" s="4" t="s">
        <v>173</v>
      </c>
      <c r="F503" s="4" t="s">
        <v>19</v>
      </c>
      <c r="G503" s="4" t="s">
        <v>6</v>
      </c>
      <c r="H503" s="4" t="s">
        <v>8</v>
      </c>
      <c r="I503" s="4" t="s">
        <v>73</v>
      </c>
      <c r="J503" s="4" t="s">
        <v>205</v>
      </c>
      <c r="K503" s="6" t="s">
        <v>627</v>
      </c>
      <c r="L503" s="6"/>
      <c r="M503" s="6" t="s">
        <v>2205</v>
      </c>
      <c r="N503" s="6" t="s">
        <v>1396</v>
      </c>
      <c r="O503" s="21" t="s">
        <v>1396</v>
      </c>
      <c r="P503" s="8"/>
      <c r="Q503" s="6" t="s">
        <v>2055</v>
      </c>
      <c r="R503" s="6" t="s">
        <v>1570</v>
      </c>
      <c r="S503" s="6" t="s">
        <v>28</v>
      </c>
      <c r="T503" s="6" t="s">
        <v>1418</v>
      </c>
      <c r="U503" s="6" t="s">
        <v>1418</v>
      </c>
      <c r="V503" s="6" t="s">
        <v>50</v>
      </c>
      <c r="W503" s="4" t="s">
        <v>1418</v>
      </c>
      <c r="X503" s="6" t="s">
        <v>1418</v>
      </c>
      <c r="Y503" s="4" t="s">
        <v>2006</v>
      </c>
      <c r="Z503" s="4" t="s">
        <v>2006</v>
      </c>
      <c r="AA503" s="20" t="str">
        <f t="shared" si="16"/>
        <v>NA</v>
      </c>
      <c r="AB503" s="6" t="s">
        <v>19</v>
      </c>
      <c r="AC503" s="5" t="s">
        <v>2087</v>
      </c>
      <c r="AD503" s="9">
        <v>60</v>
      </c>
      <c r="AE503" s="10">
        <v>0</v>
      </c>
      <c r="AF503" s="10">
        <v>0</v>
      </c>
      <c r="AG503" s="43">
        <v>0</v>
      </c>
      <c r="AH503" s="43">
        <v>0</v>
      </c>
      <c r="AI503" s="6">
        <v>5348000</v>
      </c>
      <c r="AJ503" s="11">
        <v>0</v>
      </c>
      <c r="AK503" s="11">
        <v>5348000</v>
      </c>
      <c r="AL503" s="6" t="s">
        <v>53</v>
      </c>
      <c r="AM503" s="21" t="s">
        <v>2269</v>
      </c>
      <c r="AN503" s="47">
        <v>0</v>
      </c>
      <c r="AO503" t="s">
        <v>28</v>
      </c>
    </row>
    <row r="504" spans="1:41" x14ac:dyDescent="0.25">
      <c r="A504" s="7">
        <v>3</v>
      </c>
      <c r="B504" s="7">
        <v>3652</v>
      </c>
      <c r="C504" s="4" t="s">
        <v>65</v>
      </c>
      <c r="D504" s="4" t="s">
        <v>78</v>
      </c>
      <c r="E504" s="4" t="s">
        <v>173</v>
      </c>
      <c r="F504" s="4" t="s">
        <v>19</v>
      </c>
      <c r="G504" s="4" t="s">
        <v>6</v>
      </c>
      <c r="H504" s="4" t="s">
        <v>8</v>
      </c>
      <c r="I504" s="4" t="s">
        <v>73</v>
      </c>
      <c r="J504" s="4" t="s">
        <v>205</v>
      </c>
      <c r="K504" s="6" t="s">
        <v>628</v>
      </c>
      <c r="L504" s="6"/>
      <c r="M504" s="6" t="s">
        <v>2205</v>
      </c>
      <c r="N504" s="6" t="s">
        <v>1396</v>
      </c>
      <c r="O504" s="21" t="s">
        <v>1396</v>
      </c>
      <c r="P504" s="8"/>
      <c r="Q504" s="6" t="s">
        <v>2055</v>
      </c>
      <c r="R504" s="6" t="s">
        <v>1571</v>
      </c>
      <c r="S504" s="6" t="s">
        <v>28</v>
      </c>
      <c r="T504" s="6" t="s">
        <v>1418</v>
      </c>
      <c r="U504" s="6" t="s">
        <v>1418</v>
      </c>
      <c r="V504" s="6" t="s">
        <v>50</v>
      </c>
      <c r="W504" s="4" t="s">
        <v>1418</v>
      </c>
      <c r="X504" s="6" t="s">
        <v>1418</v>
      </c>
      <c r="Y504" s="4" t="s">
        <v>2006</v>
      </c>
      <c r="Z504" s="4" t="s">
        <v>2006</v>
      </c>
      <c r="AA504" s="20" t="str">
        <f t="shared" si="16"/>
        <v>NA</v>
      </c>
      <c r="AB504" s="6" t="s">
        <v>19</v>
      </c>
      <c r="AC504" s="5" t="s">
        <v>2087</v>
      </c>
      <c r="AD504" s="9">
        <v>0</v>
      </c>
      <c r="AE504" s="10">
        <v>0</v>
      </c>
      <c r="AF504" s="10">
        <v>0</v>
      </c>
      <c r="AG504" s="43">
        <v>0</v>
      </c>
      <c r="AH504" s="43">
        <v>0</v>
      </c>
      <c r="AI504" s="6">
        <v>1528000</v>
      </c>
      <c r="AJ504" s="11">
        <v>0</v>
      </c>
      <c r="AK504" s="11">
        <v>0</v>
      </c>
      <c r="AL504" s="6" t="s">
        <v>53</v>
      </c>
      <c r="AM504" s="21" t="s">
        <v>2269</v>
      </c>
      <c r="AN504" s="47">
        <v>0</v>
      </c>
      <c r="AO504" t="s">
        <v>28</v>
      </c>
    </row>
    <row r="505" spans="1:41" x14ac:dyDescent="0.25">
      <c r="A505" s="7">
        <v>3</v>
      </c>
      <c r="B505" s="7">
        <v>3654</v>
      </c>
      <c r="C505" s="4" t="s">
        <v>65</v>
      </c>
      <c r="D505" s="4" t="s">
        <v>78</v>
      </c>
      <c r="E505" s="4" t="s">
        <v>173</v>
      </c>
      <c r="F505" s="4" t="s">
        <v>19</v>
      </c>
      <c r="G505" s="4" t="s">
        <v>6</v>
      </c>
      <c r="H505" s="4" t="s">
        <v>8</v>
      </c>
      <c r="I505" s="4" t="s">
        <v>73</v>
      </c>
      <c r="J505" s="4" t="s">
        <v>205</v>
      </c>
      <c r="K505" s="6" t="s">
        <v>629</v>
      </c>
      <c r="L505" s="6"/>
      <c r="M505" s="6" t="s">
        <v>2205</v>
      </c>
      <c r="N505" s="6" t="s">
        <v>1396</v>
      </c>
      <c r="O505" s="21" t="s">
        <v>1396</v>
      </c>
      <c r="P505" s="8"/>
      <c r="Q505" s="6" t="s">
        <v>2062</v>
      </c>
      <c r="R505" s="6" t="s">
        <v>1572</v>
      </c>
      <c r="S505" s="6" t="s">
        <v>28</v>
      </c>
      <c r="T505" s="6" t="s">
        <v>1418</v>
      </c>
      <c r="U505" s="6" t="s">
        <v>1418</v>
      </c>
      <c r="V505" s="6" t="s">
        <v>50</v>
      </c>
      <c r="W505" s="4" t="s">
        <v>1418</v>
      </c>
      <c r="X505" s="6" t="s">
        <v>1418</v>
      </c>
      <c r="Y505" s="4" t="s">
        <v>2006</v>
      </c>
      <c r="Z505" s="4" t="s">
        <v>2006</v>
      </c>
      <c r="AA505" s="20" t="str">
        <f t="shared" si="16"/>
        <v>NA</v>
      </c>
      <c r="AB505" s="6" t="s">
        <v>19</v>
      </c>
      <c r="AC505" s="5" t="s">
        <v>2087</v>
      </c>
      <c r="AD505" s="9">
        <v>0</v>
      </c>
      <c r="AE505" s="10">
        <v>0</v>
      </c>
      <c r="AF505" s="10">
        <v>0</v>
      </c>
      <c r="AG505" s="43">
        <v>0</v>
      </c>
      <c r="AH505" s="43">
        <v>0</v>
      </c>
      <c r="AI505" s="6">
        <v>573000</v>
      </c>
      <c r="AJ505" s="11">
        <v>0</v>
      </c>
      <c r="AK505" s="11">
        <v>573000</v>
      </c>
      <c r="AL505" s="6" t="s">
        <v>53</v>
      </c>
      <c r="AM505" s="21" t="s">
        <v>2269</v>
      </c>
      <c r="AN505" s="47">
        <v>0</v>
      </c>
      <c r="AO505" t="s">
        <v>28</v>
      </c>
    </row>
    <row r="506" spans="1:41" x14ac:dyDescent="0.25">
      <c r="A506" s="7">
        <v>3</v>
      </c>
      <c r="B506" s="7">
        <v>3656</v>
      </c>
      <c r="C506" s="4" t="s">
        <v>65</v>
      </c>
      <c r="D506" s="4" t="s">
        <v>78</v>
      </c>
      <c r="E506" s="4" t="s">
        <v>173</v>
      </c>
      <c r="F506" s="4" t="s">
        <v>19</v>
      </c>
      <c r="G506" s="4" t="s">
        <v>6</v>
      </c>
      <c r="H506" s="4" t="s">
        <v>8</v>
      </c>
      <c r="I506" s="4" t="s">
        <v>73</v>
      </c>
      <c r="J506" s="4" t="s">
        <v>205</v>
      </c>
      <c r="K506" s="6" t="s">
        <v>630</v>
      </c>
      <c r="L506" s="6"/>
      <c r="M506" s="6" t="s">
        <v>2205</v>
      </c>
      <c r="N506" s="6" t="s">
        <v>1396</v>
      </c>
      <c r="O506" s="21" t="s">
        <v>1396</v>
      </c>
      <c r="P506" s="8"/>
      <c r="Q506" s="6" t="s">
        <v>2055</v>
      </c>
      <c r="R506" s="6" t="s">
        <v>1573</v>
      </c>
      <c r="S506" s="6" t="s">
        <v>28</v>
      </c>
      <c r="T506" s="6" t="s">
        <v>1418</v>
      </c>
      <c r="U506" s="6" t="s">
        <v>1418</v>
      </c>
      <c r="V506" s="6" t="s">
        <v>50</v>
      </c>
      <c r="W506" s="4" t="s">
        <v>1418</v>
      </c>
      <c r="X506" s="6" t="s">
        <v>1418</v>
      </c>
      <c r="Y506" s="4" t="s">
        <v>2006</v>
      </c>
      <c r="Z506" s="4" t="s">
        <v>2006</v>
      </c>
      <c r="AA506" s="20" t="str">
        <f t="shared" si="16"/>
        <v>NA</v>
      </c>
      <c r="AB506" s="6" t="s">
        <v>19</v>
      </c>
      <c r="AC506" s="5" t="s">
        <v>2087</v>
      </c>
      <c r="AD506" s="9">
        <v>1</v>
      </c>
      <c r="AE506" s="10">
        <v>0</v>
      </c>
      <c r="AF506" s="10">
        <v>0</v>
      </c>
      <c r="AG506" s="43">
        <v>0</v>
      </c>
      <c r="AH506" s="43">
        <v>0</v>
      </c>
      <c r="AI506" s="6">
        <v>3800000</v>
      </c>
      <c r="AJ506" s="11">
        <v>0</v>
      </c>
      <c r="AK506" s="11">
        <v>0</v>
      </c>
      <c r="AL506" s="6" t="s">
        <v>53</v>
      </c>
      <c r="AM506" s="21" t="s">
        <v>2269</v>
      </c>
      <c r="AN506" s="47">
        <v>0</v>
      </c>
      <c r="AO506" t="s">
        <v>28</v>
      </c>
    </row>
    <row r="507" spans="1:41" x14ac:dyDescent="0.25">
      <c r="A507" s="7">
        <v>3</v>
      </c>
      <c r="B507" s="7">
        <v>3659</v>
      </c>
      <c r="C507" s="4" t="s">
        <v>65</v>
      </c>
      <c r="D507" s="4" t="s">
        <v>78</v>
      </c>
      <c r="E507" s="4" t="s">
        <v>173</v>
      </c>
      <c r="F507" s="4" t="s">
        <v>19</v>
      </c>
      <c r="G507" s="4" t="s">
        <v>6</v>
      </c>
      <c r="H507" s="4" t="s">
        <v>8</v>
      </c>
      <c r="I507" s="4" t="s">
        <v>73</v>
      </c>
      <c r="J507" s="4" t="s">
        <v>205</v>
      </c>
      <c r="K507" s="6" t="s">
        <v>631</v>
      </c>
      <c r="L507" s="6"/>
      <c r="M507" s="6" t="s">
        <v>2205</v>
      </c>
      <c r="N507" s="6" t="s">
        <v>1396</v>
      </c>
      <c r="O507" s="21" t="s">
        <v>1396</v>
      </c>
      <c r="P507" s="8"/>
      <c r="Q507" s="6" t="s">
        <v>2055</v>
      </c>
      <c r="R507" s="6" t="s">
        <v>1574</v>
      </c>
      <c r="S507" s="6" t="s">
        <v>28</v>
      </c>
      <c r="T507" s="6" t="s">
        <v>1418</v>
      </c>
      <c r="U507" s="6" t="s">
        <v>1418</v>
      </c>
      <c r="V507" s="6" t="s">
        <v>50</v>
      </c>
      <c r="W507" s="4" t="s">
        <v>1418</v>
      </c>
      <c r="X507" s="6" t="s">
        <v>1418</v>
      </c>
      <c r="Y507" s="4" t="s">
        <v>2006</v>
      </c>
      <c r="Z507" s="4" t="s">
        <v>2006</v>
      </c>
      <c r="AA507" s="20" t="str">
        <f t="shared" si="16"/>
        <v>NA</v>
      </c>
      <c r="AB507" s="6" t="s">
        <v>19</v>
      </c>
      <c r="AC507" s="5" t="s">
        <v>2087</v>
      </c>
      <c r="AD507" s="9">
        <v>27</v>
      </c>
      <c r="AE507" s="10">
        <v>0</v>
      </c>
      <c r="AF507" s="10">
        <v>0</v>
      </c>
      <c r="AG507" s="43">
        <v>0</v>
      </c>
      <c r="AH507" s="43">
        <v>0</v>
      </c>
      <c r="AI507" s="6">
        <v>16812000</v>
      </c>
      <c r="AJ507" s="11">
        <v>0</v>
      </c>
      <c r="AK507" s="11">
        <v>0</v>
      </c>
      <c r="AL507" s="6" t="s">
        <v>53</v>
      </c>
      <c r="AM507" s="21" t="s">
        <v>2269</v>
      </c>
      <c r="AN507" s="47">
        <v>0</v>
      </c>
      <c r="AO507" t="s">
        <v>28</v>
      </c>
    </row>
    <row r="508" spans="1:41" x14ac:dyDescent="0.25">
      <c r="A508" s="7">
        <v>3</v>
      </c>
      <c r="B508" s="7">
        <v>3664</v>
      </c>
      <c r="C508" s="4" t="s">
        <v>65</v>
      </c>
      <c r="D508" s="4" t="s">
        <v>78</v>
      </c>
      <c r="E508" s="4" t="s">
        <v>173</v>
      </c>
      <c r="F508" s="4" t="s">
        <v>19</v>
      </c>
      <c r="G508" s="4" t="s">
        <v>6</v>
      </c>
      <c r="H508" s="4" t="s">
        <v>8</v>
      </c>
      <c r="I508" s="4" t="s">
        <v>69</v>
      </c>
      <c r="J508" s="4" t="s">
        <v>205</v>
      </c>
      <c r="K508" s="6" t="s">
        <v>632</v>
      </c>
      <c r="L508" s="6"/>
      <c r="M508" s="6" t="s">
        <v>2205</v>
      </c>
      <c r="N508" s="6" t="s">
        <v>1396</v>
      </c>
      <c r="O508" s="21" t="s">
        <v>1396</v>
      </c>
      <c r="P508" s="8"/>
      <c r="Q508" s="6" t="s">
        <v>2056</v>
      </c>
      <c r="R508" s="6" t="s">
        <v>1575</v>
      </c>
      <c r="S508" s="6" t="s">
        <v>28</v>
      </c>
      <c r="T508" s="6" t="s">
        <v>1418</v>
      </c>
      <c r="U508" s="6" t="s">
        <v>1418</v>
      </c>
      <c r="V508" s="6" t="s">
        <v>50</v>
      </c>
      <c r="W508" s="4" t="s">
        <v>1418</v>
      </c>
      <c r="X508" s="6" t="s">
        <v>1418</v>
      </c>
      <c r="Y508" s="4" t="s">
        <v>2006</v>
      </c>
      <c r="Z508" s="4" t="s">
        <v>2006</v>
      </c>
      <c r="AA508" s="20" t="str">
        <f t="shared" si="16"/>
        <v>NA</v>
      </c>
      <c r="AB508" s="6" t="s">
        <v>19</v>
      </c>
      <c r="AC508" s="5" t="s">
        <v>2084</v>
      </c>
      <c r="AD508" s="9">
        <v>0</v>
      </c>
      <c r="AE508" s="10">
        <v>0</v>
      </c>
      <c r="AF508" s="10">
        <v>0</v>
      </c>
      <c r="AG508" s="43">
        <v>0</v>
      </c>
      <c r="AH508" s="43">
        <v>0</v>
      </c>
      <c r="AI508" s="6">
        <v>275868</v>
      </c>
      <c r="AJ508" s="11">
        <v>0</v>
      </c>
      <c r="AK508" s="11">
        <v>0</v>
      </c>
      <c r="AL508" s="6" t="s">
        <v>53</v>
      </c>
      <c r="AM508" s="21" t="s">
        <v>2269</v>
      </c>
      <c r="AN508" s="47">
        <v>0</v>
      </c>
      <c r="AO508" t="s">
        <v>28</v>
      </c>
    </row>
    <row r="509" spans="1:41" x14ac:dyDescent="0.25">
      <c r="A509" s="7">
        <v>3</v>
      </c>
      <c r="B509" s="7">
        <v>3669</v>
      </c>
      <c r="C509" s="4" t="s">
        <v>65</v>
      </c>
      <c r="D509" s="4" t="s">
        <v>78</v>
      </c>
      <c r="E509" s="4" t="s">
        <v>173</v>
      </c>
      <c r="F509" s="4" t="s">
        <v>19</v>
      </c>
      <c r="G509" s="4" t="s">
        <v>6</v>
      </c>
      <c r="H509" s="4" t="s">
        <v>8</v>
      </c>
      <c r="I509" s="4" t="s">
        <v>69</v>
      </c>
      <c r="J509" s="4" t="s">
        <v>205</v>
      </c>
      <c r="K509" s="6" t="s">
        <v>633</v>
      </c>
      <c r="L509" s="6"/>
      <c r="M509" s="6" t="s">
        <v>2205</v>
      </c>
      <c r="N509" s="6" t="s">
        <v>1396</v>
      </c>
      <c r="O509" s="21" t="s">
        <v>1396</v>
      </c>
      <c r="P509" s="8"/>
      <c r="Q509" s="6" t="s">
        <v>2055</v>
      </c>
      <c r="R509" s="6" t="s">
        <v>1576</v>
      </c>
      <c r="S509" s="6" t="s">
        <v>28</v>
      </c>
      <c r="T509" s="6" t="s">
        <v>1418</v>
      </c>
      <c r="U509" s="6" t="s">
        <v>1418</v>
      </c>
      <c r="V509" s="6" t="s">
        <v>50</v>
      </c>
      <c r="W509" s="4" t="s">
        <v>1418</v>
      </c>
      <c r="X509" s="6" t="s">
        <v>1418</v>
      </c>
      <c r="Y509" s="4" t="s">
        <v>2006</v>
      </c>
      <c r="Z509" s="4" t="s">
        <v>2006</v>
      </c>
      <c r="AA509" s="20" t="str">
        <f t="shared" si="16"/>
        <v>NA</v>
      </c>
      <c r="AB509" s="6" t="s">
        <v>19</v>
      </c>
      <c r="AC509" s="5" t="s">
        <v>2084</v>
      </c>
      <c r="AD509" s="9">
        <v>5</v>
      </c>
      <c r="AE509" s="10">
        <v>0</v>
      </c>
      <c r="AF509" s="10">
        <v>0</v>
      </c>
      <c r="AG509" s="43">
        <v>0</v>
      </c>
      <c r="AH509" s="43">
        <v>0</v>
      </c>
      <c r="AI509" s="6">
        <v>477500</v>
      </c>
      <c r="AJ509" s="11">
        <v>0</v>
      </c>
      <c r="AK509" s="11">
        <v>477500</v>
      </c>
      <c r="AL509" s="6" t="s">
        <v>53</v>
      </c>
      <c r="AM509" s="21" t="s">
        <v>2269</v>
      </c>
      <c r="AN509" s="47">
        <v>0</v>
      </c>
      <c r="AO509" t="s">
        <v>28</v>
      </c>
    </row>
    <row r="510" spans="1:41" x14ac:dyDescent="0.25">
      <c r="A510" s="7">
        <v>3</v>
      </c>
      <c r="B510" s="7">
        <v>3670</v>
      </c>
      <c r="C510" s="4" t="s">
        <v>65</v>
      </c>
      <c r="D510" s="4" t="s">
        <v>78</v>
      </c>
      <c r="E510" s="4" t="s">
        <v>173</v>
      </c>
      <c r="F510" s="4" t="s">
        <v>19</v>
      </c>
      <c r="G510" s="4" t="s">
        <v>6</v>
      </c>
      <c r="H510" s="4" t="s">
        <v>8</v>
      </c>
      <c r="I510" s="4" t="s">
        <v>69</v>
      </c>
      <c r="J510" s="4" t="s">
        <v>205</v>
      </c>
      <c r="K510" s="6" t="s">
        <v>634</v>
      </c>
      <c r="L510" s="6"/>
      <c r="M510" s="6" t="s">
        <v>2205</v>
      </c>
      <c r="N510" s="6" t="s">
        <v>1396</v>
      </c>
      <c r="O510" s="21" t="s">
        <v>1396</v>
      </c>
      <c r="P510" s="8"/>
      <c r="Q510" s="6" t="s">
        <v>2055</v>
      </c>
      <c r="R510" s="6" t="s">
        <v>1577</v>
      </c>
      <c r="S510" s="6" t="s">
        <v>28</v>
      </c>
      <c r="T510" s="6" t="s">
        <v>1418</v>
      </c>
      <c r="U510" s="6" t="s">
        <v>1418</v>
      </c>
      <c r="V510" s="6" t="s">
        <v>50</v>
      </c>
      <c r="W510" s="4" t="s">
        <v>1418</v>
      </c>
      <c r="X510" s="6" t="s">
        <v>1418</v>
      </c>
      <c r="Y510" s="4" t="s">
        <v>2006</v>
      </c>
      <c r="Z510" s="4" t="s">
        <v>2006</v>
      </c>
      <c r="AA510" s="20" t="str">
        <f t="shared" si="16"/>
        <v>NA</v>
      </c>
      <c r="AB510" s="6" t="s">
        <v>19</v>
      </c>
      <c r="AC510" s="5" t="s">
        <v>2084</v>
      </c>
      <c r="AD510" s="9">
        <v>23</v>
      </c>
      <c r="AE510" s="10">
        <v>0</v>
      </c>
      <c r="AF510" s="10">
        <v>0</v>
      </c>
      <c r="AG510" s="43">
        <v>0</v>
      </c>
      <c r="AH510" s="43">
        <v>0</v>
      </c>
      <c r="AI510" s="6">
        <v>660201</v>
      </c>
      <c r="AJ510" s="11">
        <v>0</v>
      </c>
      <c r="AK510" s="11">
        <v>69839.83</v>
      </c>
      <c r="AL510" s="6" t="s">
        <v>53</v>
      </c>
      <c r="AM510" s="21" t="s">
        <v>2269</v>
      </c>
      <c r="AN510" s="47">
        <v>590361.17000000004</v>
      </c>
      <c r="AO510" t="s">
        <v>28</v>
      </c>
    </row>
    <row r="511" spans="1:41" x14ac:dyDescent="0.25">
      <c r="A511" s="7">
        <v>3</v>
      </c>
      <c r="B511" s="7">
        <v>3671</v>
      </c>
      <c r="C511" s="4" t="s">
        <v>65</v>
      </c>
      <c r="D511" s="4" t="s">
        <v>78</v>
      </c>
      <c r="E511" s="4" t="s">
        <v>173</v>
      </c>
      <c r="F511" s="4" t="s">
        <v>19</v>
      </c>
      <c r="G511" s="4" t="s">
        <v>6</v>
      </c>
      <c r="H511" s="4" t="s">
        <v>8</v>
      </c>
      <c r="I511" s="4" t="s">
        <v>70</v>
      </c>
      <c r="J511" s="4" t="s">
        <v>205</v>
      </c>
      <c r="K511" s="6" t="s">
        <v>635</v>
      </c>
      <c r="L511" s="6"/>
      <c r="M511" s="6" t="s">
        <v>2205</v>
      </c>
      <c r="N511" s="6" t="s">
        <v>1396</v>
      </c>
      <c r="O511" s="21" t="s">
        <v>1396</v>
      </c>
      <c r="P511" s="8"/>
      <c r="Q511" s="6" t="s">
        <v>2055</v>
      </c>
      <c r="R511" s="6" t="s">
        <v>1578</v>
      </c>
      <c r="S511" s="6" t="s">
        <v>28</v>
      </c>
      <c r="T511" s="6" t="s">
        <v>1418</v>
      </c>
      <c r="U511" s="6" t="s">
        <v>1418</v>
      </c>
      <c r="V511" s="6" t="s">
        <v>50</v>
      </c>
      <c r="W511" s="4" t="s">
        <v>1418</v>
      </c>
      <c r="X511" s="6" t="s">
        <v>1418</v>
      </c>
      <c r="Y511" s="4" t="s">
        <v>2006</v>
      </c>
      <c r="Z511" s="4" t="s">
        <v>2006</v>
      </c>
      <c r="AA511" s="20" t="str">
        <f t="shared" si="16"/>
        <v>NA</v>
      </c>
      <c r="AB511" s="6" t="s">
        <v>19</v>
      </c>
      <c r="AC511" s="5" t="s">
        <v>2088</v>
      </c>
      <c r="AD511" s="9">
        <v>34</v>
      </c>
      <c r="AE511" s="10">
        <v>0</v>
      </c>
      <c r="AF511" s="10">
        <v>0</v>
      </c>
      <c r="AG511" s="43">
        <v>0</v>
      </c>
      <c r="AH511" s="43">
        <v>0</v>
      </c>
      <c r="AI511" s="6">
        <v>13347259.24</v>
      </c>
      <c r="AJ511" s="11">
        <v>0</v>
      </c>
      <c r="AK511" s="11">
        <v>1745450.9</v>
      </c>
      <c r="AL511" s="6" t="s">
        <v>53</v>
      </c>
      <c r="AM511" s="21" t="s">
        <v>2269</v>
      </c>
      <c r="AN511" s="47">
        <v>0</v>
      </c>
      <c r="AO511" t="s">
        <v>28</v>
      </c>
    </row>
    <row r="512" spans="1:41" x14ac:dyDescent="0.25">
      <c r="A512" s="7">
        <v>2</v>
      </c>
      <c r="B512" s="7">
        <v>3672</v>
      </c>
      <c r="C512" s="4" t="s">
        <v>65</v>
      </c>
      <c r="D512" s="4" t="s">
        <v>78</v>
      </c>
      <c r="E512" s="4" t="s">
        <v>173</v>
      </c>
      <c r="F512" s="4" t="s">
        <v>19</v>
      </c>
      <c r="G512" s="4" t="s">
        <v>6</v>
      </c>
      <c r="H512" s="4" t="s">
        <v>8</v>
      </c>
      <c r="I512" s="4" t="s">
        <v>69</v>
      </c>
      <c r="J512" s="4" t="s">
        <v>205</v>
      </c>
      <c r="K512" s="6" t="s">
        <v>636</v>
      </c>
      <c r="L512" s="34" t="e">
        <f>VLOOKUP(B512,#REF!,3,0)</f>
        <v>#REF!</v>
      </c>
      <c r="M512" s="6" t="s">
        <v>2205</v>
      </c>
      <c r="N512" s="6" t="s">
        <v>1396</v>
      </c>
      <c r="O512" s="21" t="s">
        <v>1396</v>
      </c>
      <c r="P512" s="8"/>
      <c r="Q512" s="6" t="s">
        <v>2060</v>
      </c>
      <c r="R512" s="6" t="s">
        <v>1579</v>
      </c>
      <c r="S512" s="6" t="s">
        <v>53</v>
      </c>
      <c r="T512" s="6" t="s">
        <v>27</v>
      </c>
      <c r="U512" s="6" t="s">
        <v>2066</v>
      </c>
      <c r="V512" s="6" t="s">
        <v>2183</v>
      </c>
      <c r="W512" s="4" t="s">
        <v>2179</v>
      </c>
      <c r="X512" s="6" t="s">
        <v>1418</v>
      </c>
      <c r="Y512" s="4" t="s">
        <v>2006</v>
      </c>
      <c r="Z512" s="4" t="s">
        <v>2006</v>
      </c>
      <c r="AA512" s="20" t="str">
        <f t="shared" si="16"/>
        <v>NA</v>
      </c>
      <c r="AB512" s="6" t="s">
        <v>19</v>
      </c>
      <c r="AC512" s="5" t="s">
        <v>2084</v>
      </c>
      <c r="AD512" s="9">
        <v>0</v>
      </c>
      <c r="AE512" s="10">
        <v>0</v>
      </c>
      <c r="AF512" s="10">
        <v>0</v>
      </c>
      <c r="AG512" s="43">
        <v>0</v>
      </c>
      <c r="AH512" s="43">
        <v>0</v>
      </c>
      <c r="AI512" s="6">
        <v>251750</v>
      </c>
      <c r="AJ512" s="11">
        <v>0</v>
      </c>
      <c r="AK512" s="11">
        <v>0</v>
      </c>
      <c r="AL512" s="6" t="s">
        <v>53</v>
      </c>
      <c r="AM512" s="21" t="s">
        <v>2269</v>
      </c>
      <c r="AN512" s="47">
        <v>0</v>
      </c>
      <c r="AO512" t="s">
        <v>28</v>
      </c>
    </row>
    <row r="513" spans="1:41" x14ac:dyDescent="0.25">
      <c r="A513" s="7">
        <v>3</v>
      </c>
      <c r="B513" s="7">
        <v>3673</v>
      </c>
      <c r="C513" s="4" t="s">
        <v>65</v>
      </c>
      <c r="D513" s="4" t="s">
        <v>78</v>
      </c>
      <c r="E513" s="4" t="s">
        <v>173</v>
      </c>
      <c r="F513" s="4" t="s">
        <v>19</v>
      </c>
      <c r="G513" s="4" t="s">
        <v>6</v>
      </c>
      <c r="H513" s="4" t="s">
        <v>8</v>
      </c>
      <c r="I513" s="4" t="s">
        <v>70</v>
      </c>
      <c r="J513" s="4" t="s">
        <v>205</v>
      </c>
      <c r="K513" s="6" t="s">
        <v>637</v>
      </c>
      <c r="L513" s="6"/>
      <c r="M513" s="6" t="s">
        <v>2205</v>
      </c>
      <c r="N513" s="6" t="s">
        <v>1396</v>
      </c>
      <c r="O513" s="21" t="s">
        <v>1396</v>
      </c>
      <c r="P513" s="8"/>
      <c r="Q513" s="6" t="s">
        <v>2055</v>
      </c>
      <c r="R513" s="6" t="s">
        <v>2379</v>
      </c>
      <c r="S513" s="6" t="s">
        <v>28</v>
      </c>
      <c r="T513" s="6" t="s">
        <v>1418</v>
      </c>
      <c r="U513" s="6" t="s">
        <v>1418</v>
      </c>
      <c r="V513" s="6" t="s">
        <v>50</v>
      </c>
      <c r="W513" s="4" t="s">
        <v>1418</v>
      </c>
      <c r="X513" s="6" t="s">
        <v>1418</v>
      </c>
      <c r="Y513" s="4" t="s">
        <v>2006</v>
      </c>
      <c r="Z513" s="4" t="s">
        <v>2006</v>
      </c>
      <c r="AA513" s="20" t="str">
        <f t="shared" si="16"/>
        <v>NA</v>
      </c>
      <c r="AB513" s="6" t="s">
        <v>19</v>
      </c>
      <c r="AC513" s="5" t="s">
        <v>2088</v>
      </c>
      <c r="AD513" s="9">
        <v>79</v>
      </c>
      <c r="AE513" s="10">
        <v>0</v>
      </c>
      <c r="AF513" s="10">
        <v>0</v>
      </c>
      <c r="AG513" s="43">
        <v>0</v>
      </c>
      <c r="AH513" s="43">
        <v>0</v>
      </c>
      <c r="AI513" s="6">
        <v>1465742.25</v>
      </c>
      <c r="AJ513" s="11">
        <v>0</v>
      </c>
      <c r="AK513" s="11">
        <v>618115.86</v>
      </c>
      <c r="AL513" s="6" t="s">
        <v>53</v>
      </c>
      <c r="AM513" s="21" t="s">
        <v>2269</v>
      </c>
      <c r="AN513" s="47">
        <v>0</v>
      </c>
      <c r="AO513" t="s">
        <v>28</v>
      </c>
    </row>
    <row r="514" spans="1:41" x14ac:dyDescent="0.25">
      <c r="A514" s="7">
        <v>3</v>
      </c>
      <c r="B514" s="7">
        <v>3674</v>
      </c>
      <c r="C514" s="4" t="s">
        <v>65</v>
      </c>
      <c r="D514" s="4" t="s">
        <v>78</v>
      </c>
      <c r="E514" s="4" t="s">
        <v>173</v>
      </c>
      <c r="F514" s="4" t="s">
        <v>19</v>
      </c>
      <c r="G514" s="4" t="s">
        <v>6</v>
      </c>
      <c r="H514" s="4" t="s">
        <v>8</v>
      </c>
      <c r="I514" s="4" t="s">
        <v>69</v>
      </c>
      <c r="J514" s="4" t="s">
        <v>205</v>
      </c>
      <c r="K514" s="6" t="s">
        <v>638</v>
      </c>
      <c r="L514" s="6"/>
      <c r="M514" s="6" t="s">
        <v>2205</v>
      </c>
      <c r="N514" s="6" t="s">
        <v>1396</v>
      </c>
      <c r="O514" s="21" t="s">
        <v>1396</v>
      </c>
      <c r="P514" s="8"/>
      <c r="Q514" s="6" t="s">
        <v>2056</v>
      </c>
      <c r="R514" s="6" t="s">
        <v>1580</v>
      </c>
      <c r="S514" s="6" t="s">
        <v>28</v>
      </c>
      <c r="T514" s="6" t="s">
        <v>1418</v>
      </c>
      <c r="U514" s="6" t="s">
        <v>1418</v>
      </c>
      <c r="V514" s="6" t="s">
        <v>50</v>
      </c>
      <c r="W514" s="4" t="s">
        <v>1418</v>
      </c>
      <c r="X514" s="6" t="s">
        <v>1418</v>
      </c>
      <c r="Y514" s="4" t="s">
        <v>2006</v>
      </c>
      <c r="Z514" s="4" t="s">
        <v>2006</v>
      </c>
      <c r="AA514" s="20" t="str">
        <f t="shared" si="16"/>
        <v>NA</v>
      </c>
      <c r="AB514" s="6" t="s">
        <v>19</v>
      </c>
      <c r="AC514" s="5" t="s">
        <v>2084</v>
      </c>
      <c r="AD514" s="9">
        <v>0</v>
      </c>
      <c r="AE514" s="10">
        <v>0</v>
      </c>
      <c r="AF514" s="10">
        <v>0</v>
      </c>
      <c r="AG514" s="43">
        <v>0</v>
      </c>
      <c r="AH514" s="43">
        <v>0</v>
      </c>
      <c r="AI514" s="6">
        <v>251750</v>
      </c>
      <c r="AJ514" s="11">
        <v>0</v>
      </c>
      <c r="AK514" s="11">
        <v>0</v>
      </c>
      <c r="AL514" s="6" t="s">
        <v>53</v>
      </c>
      <c r="AM514" s="21" t="s">
        <v>2269</v>
      </c>
      <c r="AN514" s="47">
        <v>0</v>
      </c>
      <c r="AO514" t="s">
        <v>28</v>
      </c>
    </row>
    <row r="515" spans="1:41" x14ac:dyDescent="0.25">
      <c r="A515" s="7">
        <v>3</v>
      </c>
      <c r="B515" s="7">
        <v>3678</v>
      </c>
      <c r="C515" s="4" t="s">
        <v>65</v>
      </c>
      <c r="D515" s="4" t="s">
        <v>78</v>
      </c>
      <c r="E515" s="4" t="s">
        <v>173</v>
      </c>
      <c r="F515" s="4" t="s">
        <v>19</v>
      </c>
      <c r="G515" s="4" t="s">
        <v>6</v>
      </c>
      <c r="H515" s="4" t="s">
        <v>8</v>
      </c>
      <c r="I515" s="4" t="s">
        <v>70</v>
      </c>
      <c r="J515" s="4" t="s">
        <v>205</v>
      </c>
      <c r="K515" s="6" t="s">
        <v>639</v>
      </c>
      <c r="L515" s="6"/>
      <c r="M515" s="6" t="s">
        <v>2205</v>
      </c>
      <c r="N515" s="6" t="s">
        <v>1396</v>
      </c>
      <c r="O515" s="21" t="s">
        <v>1396</v>
      </c>
      <c r="P515" s="8"/>
      <c r="Q515" s="6" t="s">
        <v>2055</v>
      </c>
      <c r="R515" s="6" t="s">
        <v>2380</v>
      </c>
      <c r="S515" s="6" t="s">
        <v>28</v>
      </c>
      <c r="T515" s="6" t="s">
        <v>1418</v>
      </c>
      <c r="U515" s="6" t="s">
        <v>1418</v>
      </c>
      <c r="V515" s="6" t="s">
        <v>50</v>
      </c>
      <c r="W515" s="4" t="s">
        <v>1418</v>
      </c>
      <c r="X515" s="6" t="s">
        <v>1418</v>
      </c>
      <c r="Y515" s="4" t="s">
        <v>2006</v>
      </c>
      <c r="Z515" s="4" t="s">
        <v>2006</v>
      </c>
      <c r="AA515" s="20" t="str">
        <f t="shared" si="16"/>
        <v>NA</v>
      </c>
      <c r="AB515" s="6" t="s">
        <v>19</v>
      </c>
      <c r="AC515" s="5" t="s">
        <v>2088</v>
      </c>
      <c r="AD515" s="9">
        <v>73</v>
      </c>
      <c r="AE515" s="10">
        <v>0</v>
      </c>
      <c r="AF515" s="10">
        <v>0</v>
      </c>
      <c r="AG515" s="43">
        <v>0</v>
      </c>
      <c r="AH515" s="43">
        <v>0</v>
      </c>
      <c r="AI515" s="6">
        <v>1143096.8</v>
      </c>
      <c r="AJ515" s="11">
        <v>0</v>
      </c>
      <c r="AK515" s="11">
        <v>713346.8</v>
      </c>
      <c r="AL515" s="6" t="s">
        <v>53</v>
      </c>
      <c r="AM515" s="21" t="s">
        <v>2269</v>
      </c>
      <c r="AN515" s="47">
        <v>0</v>
      </c>
      <c r="AO515" t="s">
        <v>28</v>
      </c>
    </row>
    <row r="516" spans="1:41" x14ac:dyDescent="0.25">
      <c r="A516" s="7">
        <v>3</v>
      </c>
      <c r="B516" s="7">
        <v>3679</v>
      </c>
      <c r="C516" s="4" t="s">
        <v>65</v>
      </c>
      <c r="D516" s="4" t="s">
        <v>78</v>
      </c>
      <c r="E516" s="4" t="s">
        <v>173</v>
      </c>
      <c r="F516" s="4" t="s">
        <v>19</v>
      </c>
      <c r="G516" s="4" t="s">
        <v>6</v>
      </c>
      <c r="H516" s="4" t="s">
        <v>8</v>
      </c>
      <c r="I516" s="4" t="s">
        <v>69</v>
      </c>
      <c r="J516" s="4" t="s">
        <v>205</v>
      </c>
      <c r="K516" s="6" t="s">
        <v>640</v>
      </c>
      <c r="L516" s="6"/>
      <c r="M516" s="6" t="s">
        <v>2205</v>
      </c>
      <c r="N516" s="6" t="s">
        <v>1396</v>
      </c>
      <c r="O516" s="21" t="s">
        <v>1396</v>
      </c>
      <c r="P516" s="8"/>
      <c r="Q516" s="6" t="s">
        <v>2056</v>
      </c>
      <c r="R516" s="6" t="s">
        <v>1581</v>
      </c>
      <c r="S516" s="6" t="s">
        <v>28</v>
      </c>
      <c r="T516" s="6" t="s">
        <v>1418</v>
      </c>
      <c r="U516" s="6" t="s">
        <v>1418</v>
      </c>
      <c r="V516" s="6" t="s">
        <v>50</v>
      </c>
      <c r="W516" s="4" t="s">
        <v>1418</v>
      </c>
      <c r="X516" s="6" t="s">
        <v>1418</v>
      </c>
      <c r="Y516" s="4" t="s">
        <v>2006</v>
      </c>
      <c r="Z516" s="4" t="s">
        <v>2006</v>
      </c>
      <c r="AA516" s="20" t="str">
        <f t="shared" si="16"/>
        <v>NA</v>
      </c>
      <c r="AB516" s="6" t="s">
        <v>19</v>
      </c>
      <c r="AC516" s="5" t="s">
        <v>2084</v>
      </c>
      <c r="AD516" s="9">
        <v>0</v>
      </c>
      <c r="AE516" s="10">
        <v>0</v>
      </c>
      <c r="AF516" s="10">
        <v>0</v>
      </c>
      <c r="AG516" s="43">
        <v>0</v>
      </c>
      <c r="AH516" s="43">
        <v>0</v>
      </c>
      <c r="AI516" s="6">
        <v>255000</v>
      </c>
      <c r="AJ516" s="11">
        <v>0</v>
      </c>
      <c r="AK516" s="11">
        <v>255000</v>
      </c>
      <c r="AL516" s="6" t="s">
        <v>53</v>
      </c>
      <c r="AM516" s="21" t="s">
        <v>2269</v>
      </c>
      <c r="AN516" s="47">
        <v>0</v>
      </c>
      <c r="AO516" t="s">
        <v>28</v>
      </c>
    </row>
    <row r="517" spans="1:41" x14ac:dyDescent="0.25">
      <c r="A517" s="7">
        <v>3</v>
      </c>
      <c r="B517" s="7">
        <v>3682</v>
      </c>
      <c r="C517" s="4" t="s">
        <v>65</v>
      </c>
      <c r="D517" s="4" t="s">
        <v>78</v>
      </c>
      <c r="E517" s="4" t="s">
        <v>173</v>
      </c>
      <c r="F517" s="4" t="s">
        <v>19</v>
      </c>
      <c r="G517" s="4" t="s">
        <v>6</v>
      </c>
      <c r="H517" s="4" t="s">
        <v>8</v>
      </c>
      <c r="I517" s="4" t="s">
        <v>70</v>
      </c>
      <c r="J517" s="4" t="s">
        <v>205</v>
      </c>
      <c r="K517" s="6" t="s">
        <v>641</v>
      </c>
      <c r="L517" s="6"/>
      <c r="M517" s="6" t="s">
        <v>2205</v>
      </c>
      <c r="N517" s="6" t="s">
        <v>1396</v>
      </c>
      <c r="O517" s="21" t="s">
        <v>1396</v>
      </c>
      <c r="P517" s="8"/>
      <c r="Q517" s="6" t="s">
        <v>2055</v>
      </c>
      <c r="R517" s="6" t="s">
        <v>1582</v>
      </c>
      <c r="S517" s="6" t="s">
        <v>28</v>
      </c>
      <c r="T517" s="6" t="s">
        <v>1418</v>
      </c>
      <c r="U517" s="6" t="s">
        <v>1418</v>
      </c>
      <c r="V517" s="6" t="s">
        <v>50</v>
      </c>
      <c r="W517" s="4" t="s">
        <v>1418</v>
      </c>
      <c r="X517" s="6" t="s">
        <v>1418</v>
      </c>
      <c r="Y517" s="4" t="s">
        <v>2006</v>
      </c>
      <c r="Z517" s="4" t="s">
        <v>2006</v>
      </c>
      <c r="AA517" s="20" t="str">
        <f t="shared" si="16"/>
        <v>NA</v>
      </c>
      <c r="AB517" s="6" t="s">
        <v>19</v>
      </c>
      <c r="AC517" s="5" t="s">
        <v>2088</v>
      </c>
      <c r="AD517" s="9">
        <v>0</v>
      </c>
      <c r="AE517" s="10">
        <v>0</v>
      </c>
      <c r="AF517" s="10">
        <v>0</v>
      </c>
      <c r="AG517" s="43">
        <v>0</v>
      </c>
      <c r="AH517" s="43">
        <v>0</v>
      </c>
      <c r="AI517" s="6">
        <v>13192942.640000001</v>
      </c>
      <c r="AJ517" s="11">
        <v>0</v>
      </c>
      <c r="AK517" s="11">
        <v>8117500</v>
      </c>
      <c r="AL517" s="6" t="s">
        <v>53</v>
      </c>
      <c r="AM517" s="21" t="s">
        <v>2269</v>
      </c>
      <c r="AN517" s="47">
        <v>0</v>
      </c>
      <c r="AO517" t="s">
        <v>28</v>
      </c>
    </row>
    <row r="518" spans="1:41" x14ac:dyDescent="0.25">
      <c r="A518" s="7">
        <v>3</v>
      </c>
      <c r="B518" s="7">
        <v>3683</v>
      </c>
      <c r="C518" s="4" t="s">
        <v>65</v>
      </c>
      <c r="D518" s="4" t="s">
        <v>78</v>
      </c>
      <c r="E518" s="4" t="s">
        <v>173</v>
      </c>
      <c r="F518" s="4" t="s">
        <v>19</v>
      </c>
      <c r="G518" s="4" t="s">
        <v>6</v>
      </c>
      <c r="H518" s="4" t="s">
        <v>8</v>
      </c>
      <c r="I518" s="4" t="s">
        <v>70</v>
      </c>
      <c r="J518" s="4" t="s">
        <v>205</v>
      </c>
      <c r="K518" s="6" t="s">
        <v>642</v>
      </c>
      <c r="L518" s="6"/>
      <c r="M518" s="6" t="s">
        <v>2205</v>
      </c>
      <c r="N518" s="6" t="s">
        <v>1396</v>
      </c>
      <c r="O518" s="21" t="s">
        <v>1396</v>
      </c>
      <c r="P518" s="8"/>
      <c r="Q518" s="6" t="s">
        <v>2055</v>
      </c>
      <c r="R518" s="6" t="s">
        <v>2381</v>
      </c>
      <c r="S518" s="6" t="s">
        <v>28</v>
      </c>
      <c r="T518" s="6" t="s">
        <v>1418</v>
      </c>
      <c r="U518" s="6" t="s">
        <v>1418</v>
      </c>
      <c r="V518" s="6" t="s">
        <v>50</v>
      </c>
      <c r="W518" s="4" t="s">
        <v>1418</v>
      </c>
      <c r="X518" s="6" t="s">
        <v>1418</v>
      </c>
      <c r="Y518" s="4" t="s">
        <v>2006</v>
      </c>
      <c r="Z518" s="4" t="s">
        <v>2006</v>
      </c>
      <c r="AA518" s="20" t="str">
        <f t="shared" si="16"/>
        <v>NA</v>
      </c>
      <c r="AB518" s="6" t="s">
        <v>19</v>
      </c>
      <c r="AC518" s="5" t="s">
        <v>2088</v>
      </c>
      <c r="AD518" s="9">
        <v>61</v>
      </c>
      <c r="AE518" s="10">
        <v>0</v>
      </c>
      <c r="AF518" s="10">
        <v>0</v>
      </c>
      <c r="AG518" s="43">
        <v>0</v>
      </c>
      <c r="AH518" s="43">
        <v>0</v>
      </c>
      <c r="AI518" s="6">
        <v>649400</v>
      </c>
      <c r="AJ518" s="11">
        <v>0</v>
      </c>
      <c r="AK518" s="11">
        <v>76400</v>
      </c>
      <c r="AL518" s="6" t="s">
        <v>53</v>
      </c>
      <c r="AM518" s="21" t="s">
        <v>2269</v>
      </c>
      <c r="AN518" s="47">
        <v>0</v>
      </c>
      <c r="AO518" t="s">
        <v>28</v>
      </c>
    </row>
    <row r="519" spans="1:41" x14ac:dyDescent="0.25">
      <c r="A519" s="7">
        <v>3</v>
      </c>
      <c r="B519" s="7">
        <v>3687</v>
      </c>
      <c r="C519" s="4" t="s">
        <v>65</v>
      </c>
      <c r="D519" s="4" t="s">
        <v>78</v>
      </c>
      <c r="E519" s="4" t="s">
        <v>173</v>
      </c>
      <c r="F519" s="4" t="s">
        <v>19</v>
      </c>
      <c r="G519" s="4" t="s">
        <v>6</v>
      </c>
      <c r="H519" s="4" t="s">
        <v>8</v>
      </c>
      <c r="I519" s="4" t="s">
        <v>71</v>
      </c>
      <c r="J519" s="4" t="s">
        <v>205</v>
      </c>
      <c r="K519" s="6" t="s">
        <v>643</v>
      </c>
      <c r="L519" s="6"/>
      <c r="M519" s="6" t="s">
        <v>2205</v>
      </c>
      <c r="N519" s="6" t="s">
        <v>1396</v>
      </c>
      <c r="O519" s="21" t="s">
        <v>1396</v>
      </c>
      <c r="P519" s="8"/>
      <c r="Q519" s="6" t="s">
        <v>2055</v>
      </c>
      <c r="R519" s="6" t="s">
        <v>2114</v>
      </c>
      <c r="S519" s="6" t="s">
        <v>28</v>
      </c>
      <c r="T519" s="6" t="s">
        <v>1418</v>
      </c>
      <c r="U519" s="6" t="s">
        <v>1418</v>
      </c>
      <c r="V519" s="6" t="s">
        <v>50</v>
      </c>
      <c r="W519" s="4" t="s">
        <v>1418</v>
      </c>
      <c r="X519" s="6" t="s">
        <v>1418</v>
      </c>
      <c r="Y519" s="4" t="s">
        <v>2006</v>
      </c>
      <c r="Z519" s="4" t="s">
        <v>2006</v>
      </c>
      <c r="AA519" s="20" t="str">
        <f t="shared" si="16"/>
        <v>NA</v>
      </c>
      <c r="AB519" s="6" t="s">
        <v>19</v>
      </c>
      <c r="AC519" s="5" t="s">
        <v>2091</v>
      </c>
      <c r="AD519" s="9">
        <v>0</v>
      </c>
      <c r="AE519" s="10">
        <v>0</v>
      </c>
      <c r="AF519" s="10">
        <v>0</v>
      </c>
      <c r="AG519" s="43">
        <v>0</v>
      </c>
      <c r="AH519" s="43">
        <v>0</v>
      </c>
      <c r="AI519" s="6">
        <v>19927129.670000002</v>
      </c>
      <c r="AJ519" s="11">
        <v>0</v>
      </c>
      <c r="AK519" s="11">
        <v>2271000</v>
      </c>
      <c r="AL519" s="6" t="s">
        <v>53</v>
      </c>
      <c r="AM519" s="21" t="s">
        <v>2269</v>
      </c>
      <c r="AN519" s="47">
        <v>0</v>
      </c>
      <c r="AO519" t="s">
        <v>28</v>
      </c>
    </row>
    <row r="520" spans="1:41" x14ac:dyDescent="0.25">
      <c r="A520" s="7">
        <v>3</v>
      </c>
      <c r="B520" s="7">
        <v>3688</v>
      </c>
      <c r="C520" s="4" t="s">
        <v>65</v>
      </c>
      <c r="D520" s="4" t="s">
        <v>78</v>
      </c>
      <c r="E520" s="4" t="s">
        <v>173</v>
      </c>
      <c r="F520" s="4" t="s">
        <v>19</v>
      </c>
      <c r="G520" s="4" t="s">
        <v>6</v>
      </c>
      <c r="H520" s="4" t="s">
        <v>8</v>
      </c>
      <c r="I520" s="4" t="s">
        <v>69</v>
      </c>
      <c r="J520" s="4" t="s">
        <v>205</v>
      </c>
      <c r="K520" s="6" t="s">
        <v>644</v>
      </c>
      <c r="L520" s="6"/>
      <c r="M520" s="6" t="s">
        <v>2205</v>
      </c>
      <c r="N520" s="6" t="s">
        <v>1396</v>
      </c>
      <c r="O520" s="21" t="s">
        <v>1396</v>
      </c>
      <c r="P520" s="8"/>
      <c r="Q520" s="6" t="s">
        <v>2064</v>
      </c>
      <c r="R520" s="6" t="s">
        <v>1583</v>
      </c>
      <c r="S520" s="6" t="s">
        <v>28</v>
      </c>
      <c r="T520" s="6" t="s">
        <v>1418</v>
      </c>
      <c r="U520" s="6" t="s">
        <v>1418</v>
      </c>
      <c r="V520" s="6" t="s">
        <v>50</v>
      </c>
      <c r="W520" s="4" t="s">
        <v>1418</v>
      </c>
      <c r="X520" s="6" t="s">
        <v>1418</v>
      </c>
      <c r="Y520" s="4" t="s">
        <v>2006</v>
      </c>
      <c r="Z520" s="4" t="s">
        <v>2006</v>
      </c>
      <c r="AA520" s="20" t="str">
        <f t="shared" si="16"/>
        <v>NA</v>
      </c>
      <c r="AB520" s="6" t="s">
        <v>19</v>
      </c>
      <c r="AC520" s="5" t="s">
        <v>2084</v>
      </c>
      <c r="AD520" s="9">
        <v>0</v>
      </c>
      <c r="AE520" s="10">
        <v>0</v>
      </c>
      <c r="AF520" s="10">
        <v>0</v>
      </c>
      <c r="AG520" s="43">
        <v>0</v>
      </c>
      <c r="AH520" s="43">
        <v>0</v>
      </c>
      <c r="AI520" s="6">
        <v>286500</v>
      </c>
      <c r="AJ520" s="11">
        <v>0</v>
      </c>
      <c r="AK520" s="11">
        <v>0</v>
      </c>
      <c r="AL520" s="6" t="s">
        <v>53</v>
      </c>
      <c r="AM520" s="21" t="s">
        <v>2269</v>
      </c>
      <c r="AN520" s="47">
        <v>0</v>
      </c>
      <c r="AO520" t="s">
        <v>28</v>
      </c>
    </row>
    <row r="521" spans="1:41" x14ac:dyDescent="0.25">
      <c r="A521" s="7">
        <v>3</v>
      </c>
      <c r="B521" s="7">
        <v>3689</v>
      </c>
      <c r="C521" s="4" t="s">
        <v>65</v>
      </c>
      <c r="D521" s="4" t="s">
        <v>78</v>
      </c>
      <c r="E521" s="4" t="s">
        <v>173</v>
      </c>
      <c r="F521" s="4" t="s">
        <v>19</v>
      </c>
      <c r="G521" s="4" t="s">
        <v>6</v>
      </c>
      <c r="H521" s="4" t="s">
        <v>8</v>
      </c>
      <c r="I521" s="4" t="s">
        <v>69</v>
      </c>
      <c r="J521" s="4" t="s">
        <v>205</v>
      </c>
      <c r="K521" s="6" t="s">
        <v>645</v>
      </c>
      <c r="L521" s="6"/>
      <c r="M521" s="6" t="s">
        <v>2205</v>
      </c>
      <c r="N521" s="6" t="s">
        <v>1396</v>
      </c>
      <c r="O521" s="21" t="s">
        <v>1396</v>
      </c>
      <c r="P521" s="8"/>
      <c r="Q521" s="6" t="s">
        <v>2056</v>
      </c>
      <c r="R521" s="6" t="s">
        <v>1584</v>
      </c>
      <c r="S521" s="6" t="s">
        <v>28</v>
      </c>
      <c r="T521" s="6" t="s">
        <v>1418</v>
      </c>
      <c r="U521" s="6" t="s">
        <v>1418</v>
      </c>
      <c r="V521" s="6" t="s">
        <v>50</v>
      </c>
      <c r="W521" s="4" t="s">
        <v>1418</v>
      </c>
      <c r="X521" s="6" t="s">
        <v>1418</v>
      </c>
      <c r="Y521" s="4" t="s">
        <v>2006</v>
      </c>
      <c r="Z521" s="4" t="s">
        <v>2006</v>
      </c>
      <c r="AA521" s="20" t="str">
        <f t="shared" si="16"/>
        <v>NA</v>
      </c>
      <c r="AB521" s="6" t="s">
        <v>19</v>
      </c>
      <c r="AC521" s="5" t="s">
        <v>2084</v>
      </c>
      <c r="AD521" s="9">
        <v>0</v>
      </c>
      <c r="AE521" s="10">
        <v>0</v>
      </c>
      <c r="AF521" s="10">
        <v>0</v>
      </c>
      <c r="AG521" s="43">
        <v>0</v>
      </c>
      <c r="AH521" s="43">
        <v>0</v>
      </c>
      <c r="AI521" s="6">
        <v>475000</v>
      </c>
      <c r="AJ521" s="11">
        <v>0</v>
      </c>
      <c r="AK521" s="11">
        <v>475000</v>
      </c>
      <c r="AL521" s="6" t="s">
        <v>53</v>
      </c>
      <c r="AM521" s="21" t="s">
        <v>2269</v>
      </c>
      <c r="AN521" s="47">
        <v>0</v>
      </c>
      <c r="AO521" t="s">
        <v>28</v>
      </c>
    </row>
    <row r="522" spans="1:41" x14ac:dyDescent="0.25">
      <c r="A522" s="7">
        <v>3</v>
      </c>
      <c r="B522" s="7">
        <v>3690</v>
      </c>
      <c r="C522" s="4" t="s">
        <v>65</v>
      </c>
      <c r="D522" s="4" t="s">
        <v>78</v>
      </c>
      <c r="E522" s="4" t="s">
        <v>173</v>
      </c>
      <c r="F522" s="4" t="s">
        <v>19</v>
      </c>
      <c r="G522" s="4" t="s">
        <v>6</v>
      </c>
      <c r="H522" s="4" t="s">
        <v>8</v>
      </c>
      <c r="I522" s="4" t="s">
        <v>69</v>
      </c>
      <c r="J522" s="4" t="s">
        <v>205</v>
      </c>
      <c r="K522" s="6" t="s">
        <v>646</v>
      </c>
      <c r="L522" s="6"/>
      <c r="M522" s="6" t="s">
        <v>2205</v>
      </c>
      <c r="N522" s="6" t="s">
        <v>1396</v>
      </c>
      <c r="O522" s="21" t="s">
        <v>1396</v>
      </c>
      <c r="P522" s="8"/>
      <c r="Q522" s="6" t="s">
        <v>2056</v>
      </c>
      <c r="R522" s="6" t="s">
        <v>1585</v>
      </c>
      <c r="S522" s="6" t="s">
        <v>28</v>
      </c>
      <c r="T522" s="6" t="s">
        <v>1418</v>
      </c>
      <c r="U522" s="6" t="s">
        <v>1418</v>
      </c>
      <c r="V522" s="6" t="s">
        <v>50</v>
      </c>
      <c r="W522" s="4" t="s">
        <v>1418</v>
      </c>
      <c r="X522" s="6" t="s">
        <v>1418</v>
      </c>
      <c r="Y522" s="4" t="s">
        <v>2006</v>
      </c>
      <c r="Z522" s="4" t="s">
        <v>2006</v>
      </c>
      <c r="AA522" s="20" t="str">
        <f t="shared" si="16"/>
        <v>NA</v>
      </c>
      <c r="AB522" s="6" t="s">
        <v>19</v>
      </c>
      <c r="AC522" s="5" t="s">
        <v>2084</v>
      </c>
      <c r="AD522" s="9">
        <v>0</v>
      </c>
      <c r="AE522" s="10">
        <v>0</v>
      </c>
      <c r="AF522" s="10">
        <v>0</v>
      </c>
      <c r="AG522" s="43">
        <v>0</v>
      </c>
      <c r="AH522" s="43">
        <v>0</v>
      </c>
      <c r="AI522" s="6">
        <v>475000</v>
      </c>
      <c r="AJ522" s="11">
        <v>0</v>
      </c>
      <c r="AK522" s="11">
        <v>0</v>
      </c>
      <c r="AL522" s="6" t="s">
        <v>53</v>
      </c>
      <c r="AM522" s="21" t="s">
        <v>2269</v>
      </c>
      <c r="AN522" s="47">
        <v>0</v>
      </c>
      <c r="AO522" t="s">
        <v>28</v>
      </c>
    </row>
    <row r="523" spans="1:41" x14ac:dyDescent="0.25">
      <c r="A523" s="7">
        <v>3</v>
      </c>
      <c r="B523" s="7">
        <v>3691</v>
      </c>
      <c r="C523" s="4" t="s">
        <v>65</v>
      </c>
      <c r="D523" s="4" t="s">
        <v>78</v>
      </c>
      <c r="E523" s="4" t="s">
        <v>173</v>
      </c>
      <c r="F523" s="4" t="s">
        <v>19</v>
      </c>
      <c r="G523" s="4" t="s">
        <v>6</v>
      </c>
      <c r="H523" s="4" t="s">
        <v>8</v>
      </c>
      <c r="I523" s="4" t="s">
        <v>69</v>
      </c>
      <c r="J523" s="4" t="s">
        <v>205</v>
      </c>
      <c r="K523" s="6" t="s">
        <v>647</v>
      </c>
      <c r="L523" s="6"/>
      <c r="M523" s="6" t="s">
        <v>2205</v>
      </c>
      <c r="N523" s="6" t="s">
        <v>1396</v>
      </c>
      <c r="O523" s="21" t="s">
        <v>1396</v>
      </c>
      <c r="P523" s="8"/>
      <c r="Q523" s="6" t="s">
        <v>2057</v>
      </c>
      <c r="R523" s="6" t="s">
        <v>1586</v>
      </c>
      <c r="S523" s="6" t="s">
        <v>28</v>
      </c>
      <c r="T523" s="6" t="s">
        <v>1418</v>
      </c>
      <c r="U523" s="6" t="s">
        <v>1418</v>
      </c>
      <c r="V523" s="6" t="s">
        <v>50</v>
      </c>
      <c r="W523" s="4" t="s">
        <v>1418</v>
      </c>
      <c r="X523" s="6" t="s">
        <v>1418</v>
      </c>
      <c r="Y523" s="4" t="s">
        <v>2006</v>
      </c>
      <c r="Z523" s="4" t="s">
        <v>2006</v>
      </c>
      <c r="AA523" s="20" t="str">
        <f t="shared" si="16"/>
        <v>NA</v>
      </c>
      <c r="AB523" s="6" t="s">
        <v>19</v>
      </c>
      <c r="AC523" s="5" t="s">
        <v>2084</v>
      </c>
      <c r="AD523" s="9">
        <v>0</v>
      </c>
      <c r="AE523" s="10">
        <v>0</v>
      </c>
      <c r="AF523" s="10">
        <v>0</v>
      </c>
      <c r="AG523" s="43">
        <v>0</v>
      </c>
      <c r="AH523" s="43">
        <v>0</v>
      </c>
      <c r="AI523" s="6">
        <v>475000</v>
      </c>
      <c r="AJ523" s="11">
        <v>0</v>
      </c>
      <c r="AK523" s="11">
        <v>0</v>
      </c>
      <c r="AL523" s="6" t="s">
        <v>53</v>
      </c>
      <c r="AM523" s="21" t="s">
        <v>2269</v>
      </c>
      <c r="AN523" s="47">
        <v>0</v>
      </c>
      <c r="AO523" t="s">
        <v>28</v>
      </c>
    </row>
    <row r="524" spans="1:41" x14ac:dyDescent="0.25">
      <c r="A524" s="7">
        <v>3</v>
      </c>
      <c r="B524" s="7">
        <v>3692</v>
      </c>
      <c r="C524" s="4" t="s">
        <v>65</v>
      </c>
      <c r="D524" s="4" t="s">
        <v>78</v>
      </c>
      <c r="E524" s="4" t="s">
        <v>173</v>
      </c>
      <c r="F524" s="4" t="s">
        <v>19</v>
      </c>
      <c r="G524" s="4" t="s">
        <v>6</v>
      </c>
      <c r="H524" s="4" t="s">
        <v>8</v>
      </c>
      <c r="I524" s="4" t="s">
        <v>69</v>
      </c>
      <c r="J524" s="4" t="s">
        <v>205</v>
      </c>
      <c r="K524" s="6" t="s">
        <v>648</v>
      </c>
      <c r="L524" s="6"/>
      <c r="M524" s="6" t="s">
        <v>2205</v>
      </c>
      <c r="N524" s="6" t="s">
        <v>1396</v>
      </c>
      <c r="O524" s="21" t="s">
        <v>1396</v>
      </c>
      <c r="P524" s="8"/>
      <c r="Q524" s="6" t="s">
        <v>2057</v>
      </c>
      <c r="R524" s="6" t="s">
        <v>1587</v>
      </c>
      <c r="S524" s="6" t="s">
        <v>28</v>
      </c>
      <c r="T524" s="6" t="s">
        <v>1418</v>
      </c>
      <c r="U524" s="6" t="s">
        <v>1418</v>
      </c>
      <c r="V524" s="6" t="s">
        <v>50</v>
      </c>
      <c r="W524" s="4" t="s">
        <v>1418</v>
      </c>
      <c r="X524" s="6" t="s">
        <v>1418</v>
      </c>
      <c r="Y524" s="4" t="s">
        <v>2006</v>
      </c>
      <c r="Z524" s="4" t="s">
        <v>2006</v>
      </c>
      <c r="AA524" s="20" t="str">
        <f t="shared" si="16"/>
        <v>NA</v>
      </c>
      <c r="AB524" s="6" t="s">
        <v>19</v>
      </c>
      <c r="AC524" s="5" t="s">
        <v>2084</v>
      </c>
      <c r="AD524" s="9">
        <v>0</v>
      </c>
      <c r="AE524" s="10">
        <v>0</v>
      </c>
      <c r="AF524" s="10">
        <v>0</v>
      </c>
      <c r="AG524" s="43">
        <v>0</v>
      </c>
      <c r="AH524" s="43">
        <v>0</v>
      </c>
      <c r="AI524" s="6">
        <v>2153075</v>
      </c>
      <c r="AJ524" s="11">
        <v>0</v>
      </c>
      <c r="AK524" s="11">
        <v>0</v>
      </c>
      <c r="AL524" s="6" t="s">
        <v>53</v>
      </c>
      <c r="AM524" s="21" t="s">
        <v>2269</v>
      </c>
      <c r="AN524" s="47">
        <v>0</v>
      </c>
      <c r="AO524" t="s">
        <v>28</v>
      </c>
    </row>
    <row r="525" spans="1:41" x14ac:dyDescent="0.25">
      <c r="A525" s="7">
        <v>1</v>
      </c>
      <c r="B525" s="7">
        <v>3693</v>
      </c>
      <c r="C525" s="4" t="s">
        <v>65</v>
      </c>
      <c r="D525" s="4" t="s">
        <v>78</v>
      </c>
      <c r="E525" s="4" t="s">
        <v>173</v>
      </c>
      <c r="F525" s="4" t="s">
        <v>19</v>
      </c>
      <c r="G525" s="4" t="s">
        <v>6</v>
      </c>
      <c r="H525" s="4" t="s">
        <v>8</v>
      </c>
      <c r="I525" s="4" t="s">
        <v>69</v>
      </c>
      <c r="J525" s="4" t="s">
        <v>205</v>
      </c>
      <c r="K525" s="6" t="s">
        <v>649</v>
      </c>
      <c r="L525" s="6" t="e">
        <f>VLOOKUP(B525,#REF!,3,0)</f>
        <v>#REF!</v>
      </c>
      <c r="M525" s="6" t="s">
        <v>2205</v>
      </c>
      <c r="N525" s="6" t="s">
        <v>1396</v>
      </c>
      <c r="O525" s="21" t="s">
        <v>1396</v>
      </c>
      <c r="P525" s="8"/>
      <c r="Q525" s="6" t="s">
        <v>2060</v>
      </c>
      <c r="R525" s="6" t="s">
        <v>1432</v>
      </c>
      <c r="S525" s="6" t="s">
        <v>53</v>
      </c>
      <c r="T525" s="6" t="s">
        <v>27</v>
      </c>
      <c r="U525" s="6" t="s">
        <v>2065</v>
      </c>
      <c r="V525" s="6" t="s">
        <v>2182</v>
      </c>
      <c r="W525" s="4" t="s">
        <v>2142</v>
      </c>
      <c r="X525" s="6" t="s">
        <v>1418</v>
      </c>
      <c r="Y525" s="4" t="s">
        <v>2006</v>
      </c>
      <c r="Z525" s="4" t="s">
        <v>2006</v>
      </c>
      <c r="AA525" s="20" t="str">
        <f t="shared" si="16"/>
        <v>NA</v>
      </c>
      <c r="AB525" s="6" t="s">
        <v>19</v>
      </c>
      <c r="AC525" s="5" t="s">
        <v>2084</v>
      </c>
      <c r="AD525" s="9">
        <v>0</v>
      </c>
      <c r="AE525" s="10">
        <v>0</v>
      </c>
      <c r="AF525" s="10">
        <v>0</v>
      </c>
      <c r="AG525" s="43">
        <v>0</v>
      </c>
      <c r="AH525" s="43">
        <v>0</v>
      </c>
      <c r="AI525" s="6">
        <v>256500</v>
      </c>
      <c r="AJ525" s="11">
        <v>0</v>
      </c>
      <c r="AK525" s="11">
        <v>0</v>
      </c>
      <c r="AL525" s="6" t="s">
        <v>53</v>
      </c>
      <c r="AM525" s="21" t="s">
        <v>2269</v>
      </c>
      <c r="AN525" s="47">
        <v>0</v>
      </c>
      <c r="AO525" t="s">
        <v>28</v>
      </c>
    </row>
    <row r="526" spans="1:41" x14ac:dyDescent="0.25">
      <c r="A526" s="7">
        <v>2</v>
      </c>
      <c r="B526" s="7">
        <v>3694</v>
      </c>
      <c r="C526" s="4" t="s">
        <v>65</v>
      </c>
      <c r="D526" s="4" t="s">
        <v>78</v>
      </c>
      <c r="E526" s="4" t="s">
        <v>173</v>
      </c>
      <c r="F526" s="4" t="s">
        <v>19</v>
      </c>
      <c r="G526" s="4" t="s">
        <v>6</v>
      </c>
      <c r="H526" s="4" t="s">
        <v>8</v>
      </c>
      <c r="I526" s="4" t="s">
        <v>69</v>
      </c>
      <c r="J526" s="4" t="s">
        <v>205</v>
      </c>
      <c r="K526" s="6" t="s">
        <v>650</v>
      </c>
      <c r="L526" s="34" t="e">
        <f>VLOOKUP(B526,#REF!,3,0)</f>
        <v>#REF!</v>
      </c>
      <c r="M526" s="6" t="s">
        <v>2205</v>
      </c>
      <c r="N526" s="6" t="s">
        <v>1396</v>
      </c>
      <c r="O526" s="21" t="s">
        <v>1396</v>
      </c>
      <c r="P526" s="8"/>
      <c r="Q526" s="6" t="s">
        <v>2060</v>
      </c>
      <c r="R526" s="6" t="s">
        <v>1588</v>
      </c>
      <c r="S526" s="6" t="s">
        <v>53</v>
      </c>
      <c r="T526" s="6" t="s">
        <v>27</v>
      </c>
      <c r="U526" s="6" t="s">
        <v>2066</v>
      </c>
      <c r="V526" s="6" t="s">
        <v>2183</v>
      </c>
      <c r="W526" s="4" t="s">
        <v>2179</v>
      </c>
      <c r="X526" s="6" t="s">
        <v>1418</v>
      </c>
      <c r="Y526" s="4" t="s">
        <v>2006</v>
      </c>
      <c r="Z526" s="4" t="s">
        <v>2006</v>
      </c>
      <c r="AA526" s="20" t="str">
        <f t="shared" si="16"/>
        <v>NA</v>
      </c>
      <c r="AB526" s="6" t="s">
        <v>19</v>
      </c>
      <c r="AC526" s="5" t="s">
        <v>2084</v>
      </c>
      <c r="AD526" s="9">
        <v>0</v>
      </c>
      <c r="AE526" s="10">
        <v>0</v>
      </c>
      <c r="AF526" s="10">
        <v>0</v>
      </c>
      <c r="AG526" s="43">
        <v>0</v>
      </c>
      <c r="AH526" s="43">
        <v>0</v>
      </c>
      <c r="AI526" s="6">
        <v>253075</v>
      </c>
      <c r="AJ526" s="11">
        <v>0</v>
      </c>
      <c r="AK526" s="11">
        <v>253075</v>
      </c>
      <c r="AL526" s="6" t="s">
        <v>53</v>
      </c>
      <c r="AM526" s="21" t="s">
        <v>2269</v>
      </c>
      <c r="AN526" s="47">
        <v>0</v>
      </c>
      <c r="AO526" t="s">
        <v>28</v>
      </c>
    </row>
    <row r="527" spans="1:41" x14ac:dyDescent="0.25">
      <c r="A527" s="7">
        <v>2</v>
      </c>
      <c r="B527" s="7">
        <v>3695</v>
      </c>
      <c r="C527" s="4" t="s">
        <v>65</v>
      </c>
      <c r="D527" s="4" t="s">
        <v>78</v>
      </c>
      <c r="E527" s="4" t="s">
        <v>173</v>
      </c>
      <c r="F527" s="4" t="s">
        <v>19</v>
      </c>
      <c r="G527" s="4" t="s">
        <v>6</v>
      </c>
      <c r="H527" s="4" t="s">
        <v>8</v>
      </c>
      <c r="I527" s="4" t="s">
        <v>69</v>
      </c>
      <c r="J527" s="4" t="s">
        <v>205</v>
      </c>
      <c r="K527" s="6" t="s">
        <v>651</v>
      </c>
      <c r="L527" s="34" t="e">
        <f>VLOOKUP(B527,#REF!,3,0)</f>
        <v>#REF!</v>
      </c>
      <c r="M527" s="6" t="s">
        <v>2205</v>
      </c>
      <c r="N527" s="6" t="s">
        <v>1396</v>
      </c>
      <c r="O527" s="21" t="s">
        <v>1396</v>
      </c>
      <c r="P527" s="8"/>
      <c r="Q527" s="6" t="s">
        <v>2060</v>
      </c>
      <c r="R527" s="6" t="s">
        <v>1589</v>
      </c>
      <c r="S527" s="6" t="s">
        <v>53</v>
      </c>
      <c r="T527" s="6" t="s">
        <v>27</v>
      </c>
      <c r="U527" s="6" t="s">
        <v>2066</v>
      </c>
      <c r="V527" s="6" t="s">
        <v>2183</v>
      </c>
      <c r="W527" s="4" t="s">
        <v>2179</v>
      </c>
      <c r="X527" s="6" t="s">
        <v>1418</v>
      </c>
      <c r="Y527" s="4" t="s">
        <v>2006</v>
      </c>
      <c r="Z527" s="4" t="s">
        <v>2006</v>
      </c>
      <c r="AA527" s="20" t="str">
        <f t="shared" si="16"/>
        <v>NA</v>
      </c>
      <c r="AB527" s="6" t="s">
        <v>19</v>
      </c>
      <c r="AC527" s="5" t="s">
        <v>2084</v>
      </c>
      <c r="AD527" s="9">
        <v>0</v>
      </c>
      <c r="AE527" s="10">
        <v>0</v>
      </c>
      <c r="AF527" s="10">
        <v>0</v>
      </c>
      <c r="AG527" s="43">
        <v>0</v>
      </c>
      <c r="AH527" s="43">
        <v>0</v>
      </c>
      <c r="AI527" s="6">
        <v>253075</v>
      </c>
      <c r="AJ527" s="11">
        <v>0</v>
      </c>
      <c r="AK527" s="11">
        <v>0</v>
      </c>
      <c r="AL527" s="6" t="s">
        <v>53</v>
      </c>
      <c r="AM527" s="21" t="s">
        <v>2269</v>
      </c>
      <c r="AN527" s="47">
        <v>0</v>
      </c>
      <c r="AO527" t="s">
        <v>28</v>
      </c>
    </row>
    <row r="528" spans="1:41" x14ac:dyDescent="0.25">
      <c r="A528" s="7">
        <v>3</v>
      </c>
      <c r="B528" s="7">
        <v>3696</v>
      </c>
      <c r="C528" s="4" t="s">
        <v>65</v>
      </c>
      <c r="D528" s="4" t="s">
        <v>78</v>
      </c>
      <c r="E528" s="4" t="s">
        <v>173</v>
      </c>
      <c r="F528" s="4" t="s">
        <v>19</v>
      </c>
      <c r="G528" s="4" t="s">
        <v>6</v>
      </c>
      <c r="H528" s="4" t="s">
        <v>8</v>
      </c>
      <c r="I528" s="4" t="s">
        <v>69</v>
      </c>
      <c r="J528" s="4" t="s">
        <v>205</v>
      </c>
      <c r="K528" s="6" t="s">
        <v>652</v>
      </c>
      <c r="L528" s="6"/>
      <c r="M528" s="6" t="s">
        <v>2205</v>
      </c>
      <c r="N528" s="6" t="s">
        <v>1396</v>
      </c>
      <c r="O528" s="21" t="s">
        <v>1396</v>
      </c>
      <c r="P528" s="8"/>
      <c r="Q528" s="6" t="s">
        <v>2055</v>
      </c>
      <c r="R528" s="6" t="s">
        <v>1590</v>
      </c>
      <c r="S528" s="6" t="s">
        <v>28</v>
      </c>
      <c r="T528" s="6" t="s">
        <v>1418</v>
      </c>
      <c r="U528" s="6" t="s">
        <v>1418</v>
      </c>
      <c r="V528" s="6" t="s">
        <v>50</v>
      </c>
      <c r="W528" s="4" t="s">
        <v>1418</v>
      </c>
      <c r="X528" s="6" t="s">
        <v>1418</v>
      </c>
      <c r="Y528" s="4" t="s">
        <v>2006</v>
      </c>
      <c r="Z528" s="4" t="s">
        <v>2006</v>
      </c>
      <c r="AA528" s="20" t="str">
        <f t="shared" si="16"/>
        <v>NA</v>
      </c>
      <c r="AB528" s="6" t="s">
        <v>19</v>
      </c>
      <c r="AC528" s="5" t="s">
        <v>2084</v>
      </c>
      <c r="AD528" s="9">
        <v>8</v>
      </c>
      <c r="AE528" s="10">
        <v>0</v>
      </c>
      <c r="AF528" s="10">
        <v>0</v>
      </c>
      <c r="AG528" s="43">
        <v>0</v>
      </c>
      <c r="AH528" s="43">
        <v>0</v>
      </c>
      <c r="AI528" s="6">
        <v>611040</v>
      </c>
      <c r="AJ528" s="11">
        <v>0</v>
      </c>
      <c r="AK528" s="11">
        <v>0</v>
      </c>
      <c r="AL528" s="6" t="s">
        <v>53</v>
      </c>
      <c r="AM528" s="21" t="s">
        <v>2269</v>
      </c>
      <c r="AN528" s="47">
        <v>0</v>
      </c>
      <c r="AO528" t="s">
        <v>28</v>
      </c>
    </row>
    <row r="529" spans="1:41" x14ac:dyDescent="0.25">
      <c r="A529" s="7">
        <v>3</v>
      </c>
      <c r="B529" s="7">
        <v>3697</v>
      </c>
      <c r="C529" s="4" t="s">
        <v>65</v>
      </c>
      <c r="D529" s="4" t="s">
        <v>78</v>
      </c>
      <c r="E529" s="4" t="s">
        <v>173</v>
      </c>
      <c r="F529" s="4" t="s">
        <v>19</v>
      </c>
      <c r="G529" s="4" t="s">
        <v>6</v>
      </c>
      <c r="H529" s="4" t="s">
        <v>8</v>
      </c>
      <c r="I529" s="4" t="s">
        <v>69</v>
      </c>
      <c r="J529" s="4" t="s">
        <v>205</v>
      </c>
      <c r="K529" s="6" t="s">
        <v>653</v>
      </c>
      <c r="L529" s="6"/>
      <c r="M529" s="6" t="s">
        <v>2205</v>
      </c>
      <c r="N529" s="6" t="s">
        <v>1396</v>
      </c>
      <c r="O529" s="21" t="s">
        <v>1396</v>
      </c>
      <c r="P529" s="8"/>
      <c r="Q529" s="6" t="s">
        <v>2057</v>
      </c>
      <c r="R529" s="6" t="s">
        <v>1591</v>
      </c>
      <c r="S529" s="6" t="s">
        <v>28</v>
      </c>
      <c r="T529" s="6" t="s">
        <v>1418</v>
      </c>
      <c r="U529" s="6" t="s">
        <v>1418</v>
      </c>
      <c r="V529" s="6" t="s">
        <v>50</v>
      </c>
      <c r="W529" s="4" t="s">
        <v>1418</v>
      </c>
      <c r="X529" s="6" t="s">
        <v>1418</v>
      </c>
      <c r="Y529" s="4" t="s">
        <v>2006</v>
      </c>
      <c r="Z529" s="4" t="s">
        <v>2006</v>
      </c>
      <c r="AA529" s="20" t="str">
        <f t="shared" si="16"/>
        <v>NA</v>
      </c>
      <c r="AB529" s="6" t="s">
        <v>19</v>
      </c>
      <c r="AC529" s="5" t="s">
        <v>2084</v>
      </c>
      <c r="AD529" s="9">
        <v>0</v>
      </c>
      <c r="AE529" s="10">
        <v>0</v>
      </c>
      <c r="AF529" s="10">
        <v>0</v>
      </c>
      <c r="AG529" s="43">
        <v>0</v>
      </c>
      <c r="AH529" s="43">
        <v>0</v>
      </c>
      <c r="AI529" s="6">
        <v>503500</v>
      </c>
      <c r="AJ529" s="11">
        <v>0</v>
      </c>
      <c r="AK529" s="11">
        <v>0</v>
      </c>
      <c r="AL529" s="6" t="s">
        <v>53</v>
      </c>
      <c r="AM529" s="21" t="s">
        <v>2269</v>
      </c>
      <c r="AN529" s="47">
        <v>0</v>
      </c>
      <c r="AO529" t="s">
        <v>28</v>
      </c>
    </row>
    <row r="530" spans="1:41" x14ac:dyDescent="0.25">
      <c r="A530" s="7">
        <v>2</v>
      </c>
      <c r="B530" s="7">
        <v>3698</v>
      </c>
      <c r="C530" s="4" t="s">
        <v>65</v>
      </c>
      <c r="D530" s="4" t="s">
        <v>78</v>
      </c>
      <c r="E530" s="4" t="s">
        <v>173</v>
      </c>
      <c r="F530" s="4" t="s">
        <v>19</v>
      </c>
      <c r="G530" s="4" t="s">
        <v>6</v>
      </c>
      <c r="H530" s="4" t="s">
        <v>8</v>
      </c>
      <c r="I530" s="4" t="s">
        <v>69</v>
      </c>
      <c r="J530" s="4" t="s">
        <v>205</v>
      </c>
      <c r="K530" s="6" t="s">
        <v>654</v>
      </c>
      <c r="L530" s="34" t="e">
        <f>VLOOKUP(B530,#REF!,3,0)</f>
        <v>#REF!</v>
      </c>
      <c r="M530" s="6" t="s">
        <v>2205</v>
      </c>
      <c r="N530" s="6" t="s">
        <v>1396</v>
      </c>
      <c r="O530" s="21" t="s">
        <v>1396</v>
      </c>
      <c r="P530" s="8"/>
      <c r="Q530" s="6" t="s">
        <v>2060</v>
      </c>
      <c r="R530" s="6" t="s">
        <v>1592</v>
      </c>
      <c r="S530" s="6" t="s">
        <v>53</v>
      </c>
      <c r="T530" s="6" t="s">
        <v>27</v>
      </c>
      <c r="U530" s="6" t="s">
        <v>2066</v>
      </c>
      <c r="V530" s="6" t="s">
        <v>2183</v>
      </c>
      <c r="W530" s="4" t="s">
        <v>2179</v>
      </c>
      <c r="X530" s="6" t="s">
        <v>1418</v>
      </c>
      <c r="Y530" s="4" t="s">
        <v>2006</v>
      </c>
      <c r="Z530" s="4" t="s">
        <v>2006</v>
      </c>
      <c r="AA530" s="20" t="str">
        <f t="shared" si="16"/>
        <v>NA</v>
      </c>
      <c r="AB530" s="6" t="s">
        <v>19</v>
      </c>
      <c r="AC530" s="5" t="s">
        <v>2084</v>
      </c>
      <c r="AD530" s="9">
        <v>0</v>
      </c>
      <c r="AE530" s="10">
        <v>0</v>
      </c>
      <c r="AF530" s="10">
        <v>0</v>
      </c>
      <c r="AG530" s="43">
        <v>0</v>
      </c>
      <c r="AH530" s="43">
        <v>0</v>
      </c>
      <c r="AI530" s="6">
        <v>253075</v>
      </c>
      <c r="AJ530" s="11">
        <v>0</v>
      </c>
      <c r="AK530" s="11">
        <v>0</v>
      </c>
      <c r="AL530" s="6" t="s">
        <v>53</v>
      </c>
      <c r="AM530" s="21" t="s">
        <v>2269</v>
      </c>
      <c r="AN530" s="47">
        <v>0</v>
      </c>
      <c r="AO530" t="s">
        <v>28</v>
      </c>
    </row>
    <row r="531" spans="1:41" x14ac:dyDescent="0.25">
      <c r="A531" s="7">
        <v>3</v>
      </c>
      <c r="B531" s="7">
        <v>3699</v>
      </c>
      <c r="C531" s="4" t="s">
        <v>65</v>
      </c>
      <c r="D531" s="4" t="s">
        <v>78</v>
      </c>
      <c r="E531" s="4" t="s">
        <v>173</v>
      </c>
      <c r="F531" s="4" t="s">
        <v>19</v>
      </c>
      <c r="G531" s="4" t="s">
        <v>6</v>
      </c>
      <c r="H531" s="4" t="s">
        <v>8</v>
      </c>
      <c r="I531" s="4" t="s">
        <v>69</v>
      </c>
      <c r="J531" s="4" t="s">
        <v>205</v>
      </c>
      <c r="K531" s="6" t="s">
        <v>655</v>
      </c>
      <c r="L531" s="6"/>
      <c r="M531" s="6" t="s">
        <v>2205</v>
      </c>
      <c r="N531" s="6" t="s">
        <v>1396</v>
      </c>
      <c r="O531" s="21" t="s">
        <v>1396</v>
      </c>
      <c r="P531" s="8"/>
      <c r="Q531" s="6" t="s">
        <v>2057</v>
      </c>
      <c r="R531" s="6" t="s">
        <v>1593</v>
      </c>
      <c r="S531" s="6" t="s">
        <v>28</v>
      </c>
      <c r="T531" s="6" t="s">
        <v>1418</v>
      </c>
      <c r="U531" s="6" t="s">
        <v>1418</v>
      </c>
      <c r="V531" s="6" t="s">
        <v>50</v>
      </c>
      <c r="W531" s="4" t="s">
        <v>1418</v>
      </c>
      <c r="X531" s="6" t="s">
        <v>1418</v>
      </c>
      <c r="Y531" s="4" t="s">
        <v>2006</v>
      </c>
      <c r="Z531" s="4" t="s">
        <v>2006</v>
      </c>
      <c r="AA531" s="20" t="str">
        <f t="shared" si="16"/>
        <v>NA</v>
      </c>
      <c r="AB531" s="6" t="s">
        <v>19</v>
      </c>
      <c r="AC531" s="5" t="s">
        <v>2084</v>
      </c>
      <c r="AD531" s="9">
        <v>0</v>
      </c>
      <c r="AE531" s="10">
        <v>0</v>
      </c>
      <c r="AF531" s="10">
        <v>0</v>
      </c>
      <c r="AG531" s="43">
        <v>0</v>
      </c>
      <c r="AH531" s="43">
        <v>0</v>
      </c>
      <c r="AI531" s="6">
        <v>250040</v>
      </c>
      <c r="AJ531" s="11">
        <v>0</v>
      </c>
      <c r="AK531" s="11">
        <v>0</v>
      </c>
      <c r="AL531" s="6" t="s">
        <v>53</v>
      </c>
      <c r="AM531" s="21" t="s">
        <v>2269</v>
      </c>
      <c r="AN531" s="47">
        <v>0</v>
      </c>
      <c r="AO531" t="s">
        <v>28</v>
      </c>
    </row>
    <row r="532" spans="1:41" x14ac:dyDescent="0.25">
      <c r="A532" s="7">
        <v>1</v>
      </c>
      <c r="B532" s="7">
        <v>3700</v>
      </c>
      <c r="C532" s="4" t="s">
        <v>65</v>
      </c>
      <c r="D532" s="4" t="s">
        <v>78</v>
      </c>
      <c r="E532" s="4" t="s">
        <v>173</v>
      </c>
      <c r="F532" s="4" t="s">
        <v>19</v>
      </c>
      <c r="G532" s="4" t="s">
        <v>6</v>
      </c>
      <c r="H532" s="4" t="s">
        <v>8</v>
      </c>
      <c r="I532" s="4" t="s">
        <v>69</v>
      </c>
      <c r="J532" s="4" t="s">
        <v>205</v>
      </c>
      <c r="K532" s="6" t="s">
        <v>656</v>
      </c>
      <c r="L532" s="6" t="e">
        <f>VLOOKUP(B532,#REF!,3,0)</f>
        <v>#REF!</v>
      </c>
      <c r="M532" s="6" t="s">
        <v>2205</v>
      </c>
      <c r="N532" s="6" t="s">
        <v>1396</v>
      </c>
      <c r="O532" s="21" t="s">
        <v>1396</v>
      </c>
      <c r="P532" s="8"/>
      <c r="Q532" s="6" t="s">
        <v>2060</v>
      </c>
      <c r="R532" s="6" t="s">
        <v>1594</v>
      </c>
      <c r="S532" s="6" t="s">
        <v>53</v>
      </c>
      <c r="T532" s="6" t="s">
        <v>27</v>
      </c>
      <c r="U532" s="6" t="s">
        <v>2065</v>
      </c>
      <c r="V532" s="6" t="s">
        <v>2181</v>
      </c>
      <c r="W532" s="4" t="s">
        <v>2141</v>
      </c>
      <c r="X532" s="6" t="s">
        <v>1418</v>
      </c>
      <c r="Y532" s="4" t="s">
        <v>2006</v>
      </c>
      <c r="Z532" s="4" t="s">
        <v>2006</v>
      </c>
      <c r="AA532" s="20" t="str">
        <f t="shared" si="16"/>
        <v>NA</v>
      </c>
      <c r="AB532" s="6" t="s">
        <v>19</v>
      </c>
      <c r="AC532" s="5" t="s">
        <v>2084</v>
      </c>
      <c r="AD532" s="9">
        <v>0</v>
      </c>
      <c r="AE532" s="10">
        <v>0</v>
      </c>
      <c r="AF532" s="10">
        <v>0</v>
      </c>
      <c r="AG532" s="43">
        <v>0</v>
      </c>
      <c r="AH532" s="43">
        <v>0</v>
      </c>
      <c r="AI532" s="6">
        <v>334120.7</v>
      </c>
      <c r="AJ532" s="11">
        <v>0</v>
      </c>
      <c r="AK532" s="11">
        <v>0</v>
      </c>
      <c r="AL532" s="6" t="s">
        <v>53</v>
      </c>
      <c r="AM532" s="21" t="s">
        <v>2269</v>
      </c>
      <c r="AN532" s="47">
        <v>0</v>
      </c>
      <c r="AO532" t="s">
        <v>28</v>
      </c>
    </row>
    <row r="533" spans="1:41" x14ac:dyDescent="0.25">
      <c r="A533" s="7">
        <v>1</v>
      </c>
      <c r="B533" s="7">
        <v>3701</v>
      </c>
      <c r="C533" s="4" t="s">
        <v>65</v>
      </c>
      <c r="D533" s="4" t="s">
        <v>78</v>
      </c>
      <c r="E533" s="4" t="s">
        <v>173</v>
      </c>
      <c r="F533" s="4" t="s">
        <v>19</v>
      </c>
      <c r="G533" s="4" t="s">
        <v>6</v>
      </c>
      <c r="H533" s="4" t="s">
        <v>8</v>
      </c>
      <c r="I533" s="4" t="s">
        <v>69</v>
      </c>
      <c r="J533" s="4" t="s">
        <v>205</v>
      </c>
      <c r="K533" s="6" t="s">
        <v>657</v>
      </c>
      <c r="L533" s="6" t="s">
        <v>2208</v>
      </c>
      <c r="M533" s="6" t="s">
        <v>2205</v>
      </c>
      <c r="N533" s="6" t="s">
        <v>1396</v>
      </c>
      <c r="O533" s="21" t="s">
        <v>1396</v>
      </c>
      <c r="P533" s="8"/>
      <c r="Q533" s="6" t="s">
        <v>2054</v>
      </c>
      <c r="R533" s="6" t="s">
        <v>1595</v>
      </c>
      <c r="S533" s="6" t="s">
        <v>53</v>
      </c>
      <c r="T533" s="6" t="s">
        <v>136</v>
      </c>
      <c r="U533" s="6" t="s">
        <v>2065</v>
      </c>
      <c r="V533" s="6" t="s">
        <v>2079</v>
      </c>
      <c r="W533" s="4" t="s">
        <v>2197</v>
      </c>
      <c r="X533" s="6" t="s">
        <v>1418</v>
      </c>
      <c r="Y533" s="4" t="s">
        <v>2006</v>
      </c>
      <c r="Z533" s="4" t="s">
        <v>2006</v>
      </c>
      <c r="AA533" s="20" t="str">
        <f t="shared" si="16"/>
        <v>NA</v>
      </c>
      <c r="AB533" s="6" t="s">
        <v>19</v>
      </c>
      <c r="AC533" s="5" t="s">
        <v>2084</v>
      </c>
      <c r="AD533" s="9">
        <v>21</v>
      </c>
      <c r="AE533" s="10">
        <v>0</v>
      </c>
      <c r="AF533" s="10">
        <v>0</v>
      </c>
      <c r="AG533" s="43">
        <v>0</v>
      </c>
      <c r="AH533" s="43">
        <v>0</v>
      </c>
      <c r="AI533" s="6">
        <v>154582.87</v>
      </c>
      <c r="AJ533" s="11">
        <v>0</v>
      </c>
      <c r="AK533" s="11">
        <v>0</v>
      </c>
      <c r="AL533" s="6" t="s">
        <v>53</v>
      </c>
      <c r="AM533" s="21" t="s">
        <v>2269</v>
      </c>
      <c r="AN533" s="47">
        <v>154582.87</v>
      </c>
      <c r="AO533" t="s">
        <v>28</v>
      </c>
    </row>
    <row r="534" spans="1:41" x14ac:dyDescent="0.25">
      <c r="A534" s="7">
        <v>3</v>
      </c>
      <c r="B534" s="7">
        <v>3705</v>
      </c>
      <c r="C534" s="4" t="s">
        <v>65</v>
      </c>
      <c r="D534" s="4" t="s">
        <v>78</v>
      </c>
      <c r="E534" s="4" t="s">
        <v>173</v>
      </c>
      <c r="F534" s="4" t="s">
        <v>19</v>
      </c>
      <c r="G534" s="4" t="s">
        <v>6</v>
      </c>
      <c r="H534" s="4" t="s">
        <v>8</v>
      </c>
      <c r="I534" s="4" t="s">
        <v>69</v>
      </c>
      <c r="J534" s="4" t="s">
        <v>205</v>
      </c>
      <c r="K534" s="6" t="s">
        <v>658</v>
      </c>
      <c r="L534" s="6"/>
      <c r="M534" s="6" t="s">
        <v>2205</v>
      </c>
      <c r="N534" s="6" t="s">
        <v>1396</v>
      </c>
      <c r="O534" s="21" t="s">
        <v>1396</v>
      </c>
      <c r="P534" s="8"/>
      <c r="Q534" s="6" t="s">
        <v>2057</v>
      </c>
      <c r="R534" s="6" t="s">
        <v>1596</v>
      </c>
      <c r="S534" s="6" t="s">
        <v>28</v>
      </c>
      <c r="T534" s="6" t="s">
        <v>1418</v>
      </c>
      <c r="U534" s="6" t="s">
        <v>1418</v>
      </c>
      <c r="V534" s="6" t="s">
        <v>50</v>
      </c>
      <c r="W534" s="4" t="s">
        <v>1418</v>
      </c>
      <c r="X534" s="6" t="s">
        <v>1418</v>
      </c>
      <c r="Y534" s="4" t="s">
        <v>2006</v>
      </c>
      <c r="Z534" s="4" t="s">
        <v>2006</v>
      </c>
      <c r="AA534" s="20" t="str">
        <f t="shared" si="16"/>
        <v>NA</v>
      </c>
      <c r="AB534" s="6" t="s">
        <v>19</v>
      </c>
      <c r="AC534" s="5" t="s">
        <v>2084</v>
      </c>
      <c r="AD534" s="9">
        <v>0</v>
      </c>
      <c r="AE534" s="10">
        <v>0</v>
      </c>
      <c r="AF534" s="10">
        <v>0</v>
      </c>
      <c r="AG534" s="43">
        <v>0</v>
      </c>
      <c r="AH534" s="43">
        <v>0</v>
      </c>
      <c r="AI534" s="6">
        <v>253075</v>
      </c>
      <c r="AJ534" s="11">
        <v>0</v>
      </c>
      <c r="AK534" s="11">
        <v>0</v>
      </c>
      <c r="AL534" s="6" t="s">
        <v>53</v>
      </c>
      <c r="AM534" s="21" t="s">
        <v>2269</v>
      </c>
      <c r="AN534" s="47">
        <v>0</v>
      </c>
      <c r="AO534" t="s">
        <v>28</v>
      </c>
    </row>
    <row r="535" spans="1:41" x14ac:dyDescent="0.25">
      <c r="A535" s="7">
        <v>3</v>
      </c>
      <c r="B535" s="7">
        <v>3707</v>
      </c>
      <c r="C535" s="4" t="s">
        <v>65</v>
      </c>
      <c r="D535" s="4" t="s">
        <v>78</v>
      </c>
      <c r="E535" s="4" t="s">
        <v>173</v>
      </c>
      <c r="F535" s="4" t="s">
        <v>19</v>
      </c>
      <c r="G535" s="4" t="s">
        <v>6</v>
      </c>
      <c r="H535" s="4" t="s">
        <v>8</v>
      </c>
      <c r="I535" s="4" t="s">
        <v>69</v>
      </c>
      <c r="J535" s="4" t="s">
        <v>205</v>
      </c>
      <c r="K535" s="6" t="s">
        <v>659</v>
      </c>
      <c r="L535" s="6"/>
      <c r="M535" s="6" t="s">
        <v>2205</v>
      </c>
      <c r="N535" s="6" t="s">
        <v>1396</v>
      </c>
      <c r="O535" s="21" t="s">
        <v>1396</v>
      </c>
      <c r="P535" s="8"/>
      <c r="Q535" s="6" t="s">
        <v>2057</v>
      </c>
      <c r="R535" s="6" t="s">
        <v>1597</v>
      </c>
      <c r="S535" s="6" t="s">
        <v>28</v>
      </c>
      <c r="T535" s="6" t="s">
        <v>1418</v>
      </c>
      <c r="U535" s="6" t="s">
        <v>1418</v>
      </c>
      <c r="V535" s="6" t="s">
        <v>50</v>
      </c>
      <c r="W535" s="4" t="s">
        <v>1418</v>
      </c>
      <c r="X535" s="6" t="s">
        <v>1418</v>
      </c>
      <c r="Y535" s="4" t="s">
        <v>2006</v>
      </c>
      <c r="Z535" s="4" t="s">
        <v>2006</v>
      </c>
      <c r="AA535" s="20" t="str">
        <f t="shared" si="16"/>
        <v>NA</v>
      </c>
      <c r="AB535" s="6" t="s">
        <v>19</v>
      </c>
      <c r="AC535" s="5" t="s">
        <v>2084</v>
      </c>
      <c r="AD535" s="9">
        <v>0</v>
      </c>
      <c r="AE535" s="10">
        <v>0</v>
      </c>
      <c r="AF535" s="10">
        <v>0</v>
      </c>
      <c r="AG535" s="43">
        <v>0</v>
      </c>
      <c r="AH535" s="43">
        <v>0</v>
      </c>
      <c r="AI535" s="6">
        <v>382000</v>
      </c>
      <c r="AJ535" s="11">
        <v>0</v>
      </c>
      <c r="AK535" s="11">
        <v>382000</v>
      </c>
      <c r="AL535" s="6" t="s">
        <v>53</v>
      </c>
      <c r="AM535" s="21" t="s">
        <v>2269</v>
      </c>
      <c r="AN535" s="47">
        <v>0</v>
      </c>
      <c r="AO535" t="s">
        <v>28</v>
      </c>
    </row>
    <row r="536" spans="1:41" x14ac:dyDescent="0.25">
      <c r="A536" s="7">
        <v>3</v>
      </c>
      <c r="B536" s="7">
        <v>3710</v>
      </c>
      <c r="C536" s="4" t="s">
        <v>65</v>
      </c>
      <c r="D536" s="4" t="s">
        <v>78</v>
      </c>
      <c r="E536" s="4" t="s">
        <v>173</v>
      </c>
      <c r="F536" s="4" t="s">
        <v>19</v>
      </c>
      <c r="G536" s="4" t="s">
        <v>6</v>
      </c>
      <c r="H536" s="4" t="s">
        <v>8</v>
      </c>
      <c r="I536" s="4" t="s">
        <v>69</v>
      </c>
      <c r="J536" s="4" t="s">
        <v>205</v>
      </c>
      <c r="K536" s="6" t="s">
        <v>660</v>
      </c>
      <c r="L536" s="6"/>
      <c r="M536" s="6" t="s">
        <v>2205</v>
      </c>
      <c r="N536" s="6" t="s">
        <v>1396</v>
      </c>
      <c r="O536" s="21" t="s">
        <v>1396</v>
      </c>
      <c r="P536" s="8"/>
      <c r="Q536" s="6" t="s">
        <v>2057</v>
      </c>
      <c r="R536" s="6" t="s">
        <v>1598</v>
      </c>
      <c r="S536" s="6" t="s">
        <v>28</v>
      </c>
      <c r="T536" s="6" t="s">
        <v>1418</v>
      </c>
      <c r="U536" s="6" t="s">
        <v>1418</v>
      </c>
      <c r="V536" s="6" t="s">
        <v>50</v>
      </c>
      <c r="W536" s="4" t="s">
        <v>1418</v>
      </c>
      <c r="X536" s="6" t="s">
        <v>1418</v>
      </c>
      <c r="Y536" s="4" t="s">
        <v>2006</v>
      </c>
      <c r="Z536" s="4" t="s">
        <v>2006</v>
      </c>
      <c r="AA536" s="20" t="str">
        <f t="shared" si="16"/>
        <v>NA</v>
      </c>
      <c r="AB536" s="6" t="s">
        <v>19</v>
      </c>
      <c r="AC536" s="5" t="s">
        <v>2084</v>
      </c>
      <c r="AD536" s="9">
        <v>0</v>
      </c>
      <c r="AE536" s="10">
        <v>0</v>
      </c>
      <c r="AF536" s="10">
        <v>0</v>
      </c>
      <c r="AG536" s="43">
        <v>0</v>
      </c>
      <c r="AH536" s="43">
        <v>0</v>
      </c>
      <c r="AI536" s="6">
        <v>250040</v>
      </c>
      <c r="AJ536" s="11">
        <v>0</v>
      </c>
      <c r="AK536" s="11">
        <v>250040</v>
      </c>
      <c r="AL536" s="6" t="s">
        <v>53</v>
      </c>
      <c r="AM536" s="21" t="s">
        <v>2269</v>
      </c>
      <c r="AN536" s="47">
        <v>0</v>
      </c>
      <c r="AO536" t="s">
        <v>28</v>
      </c>
    </row>
    <row r="537" spans="1:41" x14ac:dyDescent="0.25">
      <c r="A537" s="7">
        <v>3</v>
      </c>
      <c r="B537" s="7">
        <v>3711</v>
      </c>
      <c r="C537" s="4" t="s">
        <v>65</v>
      </c>
      <c r="D537" s="4" t="s">
        <v>78</v>
      </c>
      <c r="E537" s="4" t="s">
        <v>173</v>
      </c>
      <c r="F537" s="4" t="s">
        <v>19</v>
      </c>
      <c r="G537" s="4" t="s">
        <v>6</v>
      </c>
      <c r="H537" s="4" t="s">
        <v>8</v>
      </c>
      <c r="I537" s="4" t="s">
        <v>69</v>
      </c>
      <c r="J537" s="4" t="s">
        <v>205</v>
      </c>
      <c r="K537" s="6" t="s">
        <v>661</v>
      </c>
      <c r="L537" s="6"/>
      <c r="M537" s="6" t="s">
        <v>2205</v>
      </c>
      <c r="N537" s="6" t="s">
        <v>1396</v>
      </c>
      <c r="O537" s="21" t="s">
        <v>1396</v>
      </c>
      <c r="P537" s="8"/>
      <c r="Q537" s="6" t="s">
        <v>2056</v>
      </c>
      <c r="R537" s="6" t="s">
        <v>1599</v>
      </c>
      <c r="S537" s="6" t="s">
        <v>28</v>
      </c>
      <c r="T537" s="6" t="s">
        <v>1418</v>
      </c>
      <c r="U537" s="6" t="s">
        <v>1418</v>
      </c>
      <c r="V537" s="6" t="s">
        <v>50</v>
      </c>
      <c r="W537" s="4" t="s">
        <v>1418</v>
      </c>
      <c r="X537" s="6" t="s">
        <v>1418</v>
      </c>
      <c r="Y537" s="4" t="s">
        <v>2006</v>
      </c>
      <c r="Z537" s="4" t="s">
        <v>2006</v>
      </c>
      <c r="AA537" s="20" t="str">
        <f t="shared" si="16"/>
        <v>NA</v>
      </c>
      <c r="AB537" s="6" t="s">
        <v>19</v>
      </c>
      <c r="AC537" s="5" t="s">
        <v>2084</v>
      </c>
      <c r="AD537" s="9">
        <v>0</v>
      </c>
      <c r="AE537" s="10">
        <v>0</v>
      </c>
      <c r="AF537" s="10">
        <v>0</v>
      </c>
      <c r="AG537" s="43">
        <v>0</v>
      </c>
      <c r="AH537" s="43">
        <v>0</v>
      </c>
      <c r="AI537" s="6">
        <v>249453.89</v>
      </c>
      <c r="AJ537" s="11">
        <v>0</v>
      </c>
      <c r="AK537" s="11">
        <v>71092.23</v>
      </c>
      <c r="AL537" s="6" t="s">
        <v>53</v>
      </c>
      <c r="AM537" s="21" t="s">
        <v>2269</v>
      </c>
      <c r="AN537" s="47">
        <v>0</v>
      </c>
      <c r="AO537" t="s">
        <v>28</v>
      </c>
    </row>
    <row r="538" spans="1:41" x14ac:dyDescent="0.25">
      <c r="A538" s="7">
        <v>3</v>
      </c>
      <c r="B538" s="7">
        <v>3712</v>
      </c>
      <c r="C538" s="4" t="s">
        <v>65</v>
      </c>
      <c r="D538" s="4" t="s">
        <v>78</v>
      </c>
      <c r="E538" s="4" t="s">
        <v>173</v>
      </c>
      <c r="F538" s="4" t="s">
        <v>19</v>
      </c>
      <c r="G538" s="4" t="s">
        <v>6</v>
      </c>
      <c r="H538" s="4" t="s">
        <v>8</v>
      </c>
      <c r="I538" s="4" t="s">
        <v>69</v>
      </c>
      <c r="J538" s="4" t="s">
        <v>205</v>
      </c>
      <c r="K538" s="6" t="s">
        <v>662</v>
      </c>
      <c r="L538" s="6"/>
      <c r="M538" s="6" t="s">
        <v>2205</v>
      </c>
      <c r="N538" s="6" t="s">
        <v>1396</v>
      </c>
      <c r="O538" s="21" t="s">
        <v>1396</v>
      </c>
      <c r="P538" s="8"/>
      <c r="Q538" s="6" t="s">
        <v>2056</v>
      </c>
      <c r="R538" s="6" t="s">
        <v>1600</v>
      </c>
      <c r="S538" s="6" t="s">
        <v>28</v>
      </c>
      <c r="T538" s="6" t="s">
        <v>1418</v>
      </c>
      <c r="U538" s="6" t="s">
        <v>1418</v>
      </c>
      <c r="V538" s="6" t="s">
        <v>50</v>
      </c>
      <c r="W538" s="4" t="s">
        <v>1418</v>
      </c>
      <c r="X538" s="6" t="s">
        <v>1418</v>
      </c>
      <c r="Y538" s="4" t="s">
        <v>2006</v>
      </c>
      <c r="Z538" s="4" t="s">
        <v>2006</v>
      </c>
      <c r="AA538" s="20" t="str">
        <f t="shared" si="16"/>
        <v>NA</v>
      </c>
      <c r="AB538" s="6" t="s">
        <v>19</v>
      </c>
      <c r="AC538" s="5" t="s">
        <v>2084</v>
      </c>
      <c r="AD538" s="9">
        <v>0</v>
      </c>
      <c r="AE538" s="10">
        <v>0</v>
      </c>
      <c r="AF538" s="10">
        <v>0</v>
      </c>
      <c r="AG538" s="43">
        <v>0</v>
      </c>
      <c r="AH538" s="43">
        <v>0</v>
      </c>
      <c r="AI538" s="6">
        <v>475000</v>
      </c>
      <c r="AJ538" s="11">
        <v>0</v>
      </c>
      <c r="AK538" s="11">
        <v>320454.03999999998</v>
      </c>
      <c r="AL538" s="6" t="s">
        <v>53</v>
      </c>
      <c r="AM538" s="21" t="s">
        <v>2269</v>
      </c>
      <c r="AN538" s="47">
        <v>0</v>
      </c>
      <c r="AO538" t="s">
        <v>28</v>
      </c>
    </row>
    <row r="539" spans="1:41" x14ac:dyDescent="0.25">
      <c r="A539" s="7">
        <v>3</v>
      </c>
      <c r="B539" s="7">
        <v>3713</v>
      </c>
      <c r="C539" s="4" t="s">
        <v>65</v>
      </c>
      <c r="D539" s="4" t="s">
        <v>78</v>
      </c>
      <c r="E539" s="4" t="s">
        <v>173</v>
      </c>
      <c r="F539" s="4" t="s">
        <v>19</v>
      </c>
      <c r="G539" s="4" t="s">
        <v>6</v>
      </c>
      <c r="H539" s="4" t="s">
        <v>8</v>
      </c>
      <c r="I539" s="4" t="s">
        <v>69</v>
      </c>
      <c r="J539" s="4" t="s">
        <v>205</v>
      </c>
      <c r="K539" s="6" t="s">
        <v>663</v>
      </c>
      <c r="L539" s="6"/>
      <c r="M539" s="6" t="s">
        <v>2205</v>
      </c>
      <c r="N539" s="6" t="s">
        <v>1396</v>
      </c>
      <c r="O539" s="21" t="s">
        <v>1396</v>
      </c>
      <c r="P539" s="8"/>
      <c r="Q539" s="6" t="s">
        <v>2057</v>
      </c>
      <c r="R539" s="6" t="s">
        <v>1601</v>
      </c>
      <c r="S539" s="6" t="s">
        <v>28</v>
      </c>
      <c r="T539" s="6" t="s">
        <v>1418</v>
      </c>
      <c r="U539" s="6" t="s">
        <v>1418</v>
      </c>
      <c r="V539" s="6" t="s">
        <v>50</v>
      </c>
      <c r="W539" s="4" t="s">
        <v>1418</v>
      </c>
      <c r="X539" s="6" t="s">
        <v>1418</v>
      </c>
      <c r="Y539" s="4" t="s">
        <v>2006</v>
      </c>
      <c r="Z539" s="4" t="s">
        <v>2006</v>
      </c>
      <c r="AA539" s="20" t="str">
        <f t="shared" si="16"/>
        <v>NA</v>
      </c>
      <c r="AB539" s="6" t="s">
        <v>19</v>
      </c>
      <c r="AC539" s="5" t="s">
        <v>2084</v>
      </c>
      <c r="AD539" s="9">
        <v>0</v>
      </c>
      <c r="AE539" s="10">
        <v>0</v>
      </c>
      <c r="AF539" s="10">
        <v>0</v>
      </c>
      <c r="AG539" s="43">
        <v>0</v>
      </c>
      <c r="AH539" s="43">
        <v>0</v>
      </c>
      <c r="AI539" s="6">
        <v>251750</v>
      </c>
      <c r="AJ539" s="11">
        <v>0</v>
      </c>
      <c r="AK539" s="11">
        <v>251750</v>
      </c>
      <c r="AL539" s="6" t="s">
        <v>53</v>
      </c>
      <c r="AM539" s="21" t="s">
        <v>2269</v>
      </c>
      <c r="AN539" s="47">
        <v>0</v>
      </c>
      <c r="AO539" t="s">
        <v>28</v>
      </c>
    </row>
    <row r="540" spans="1:41" x14ac:dyDescent="0.25">
      <c r="A540" s="7">
        <v>3</v>
      </c>
      <c r="B540" s="7">
        <v>3715</v>
      </c>
      <c r="C540" s="4" t="s">
        <v>65</v>
      </c>
      <c r="D540" s="4" t="s">
        <v>78</v>
      </c>
      <c r="E540" s="4" t="s">
        <v>173</v>
      </c>
      <c r="F540" s="4" t="s">
        <v>19</v>
      </c>
      <c r="G540" s="4" t="s">
        <v>6</v>
      </c>
      <c r="H540" s="4" t="s">
        <v>8</v>
      </c>
      <c r="I540" s="4" t="s">
        <v>69</v>
      </c>
      <c r="J540" s="4" t="s">
        <v>205</v>
      </c>
      <c r="K540" s="6" t="s">
        <v>664</v>
      </c>
      <c r="L540" s="6"/>
      <c r="M540" s="6" t="s">
        <v>2205</v>
      </c>
      <c r="N540" s="6" t="s">
        <v>1396</v>
      </c>
      <c r="O540" s="21" t="s">
        <v>1396</v>
      </c>
      <c r="P540" s="8"/>
      <c r="Q540" s="6" t="s">
        <v>2055</v>
      </c>
      <c r="R540" s="6" t="s">
        <v>1602</v>
      </c>
      <c r="S540" s="6" t="s">
        <v>28</v>
      </c>
      <c r="T540" s="6" t="s">
        <v>1418</v>
      </c>
      <c r="U540" s="6" t="s">
        <v>1418</v>
      </c>
      <c r="V540" s="6" t="s">
        <v>50</v>
      </c>
      <c r="W540" s="4" t="s">
        <v>1418</v>
      </c>
      <c r="X540" s="6" t="s">
        <v>1418</v>
      </c>
      <c r="Y540" s="4" t="s">
        <v>2006</v>
      </c>
      <c r="Z540" s="4" t="s">
        <v>2006</v>
      </c>
      <c r="AA540" s="20" t="str">
        <f t="shared" si="16"/>
        <v>NA</v>
      </c>
      <c r="AB540" s="6" t="s">
        <v>19</v>
      </c>
      <c r="AC540" s="5" t="s">
        <v>2084</v>
      </c>
      <c r="AD540" s="9">
        <v>40</v>
      </c>
      <c r="AE540" s="10">
        <v>0</v>
      </c>
      <c r="AF540" s="10">
        <v>0</v>
      </c>
      <c r="AG540" s="43">
        <v>0</v>
      </c>
      <c r="AH540" s="43">
        <v>0</v>
      </c>
      <c r="AI540" s="6">
        <v>2311220.46</v>
      </c>
      <c r="AJ540" s="11">
        <v>0</v>
      </c>
      <c r="AK540" s="11">
        <v>1627997.06</v>
      </c>
      <c r="AL540" s="6" t="s">
        <v>53</v>
      </c>
      <c r="AM540" s="21" t="s">
        <v>2269</v>
      </c>
      <c r="AN540" s="47">
        <v>263826.39999999991</v>
      </c>
      <c r="AO540" t="s">
        <v>28</v>
      </c>
    </row>
    <row r="541" spans="1:41" x14ac:dyDescent="0.25">
      <c r="A541" s="7">
        <v>3</v>
      </c>
      <c r="B541" s="7">
        <v>3717</v>
      </c>
      <c r="C541" s="4" t="s">
        <v>65</v>
      </c>
      <c r="D541" s="4" t="s">
        <v>78</v>
      </c>
      <c r="E541" s="4" t="s">
        <v>173</v>
      </c>
      <c r="F541" s="4" t="s">
        <v>19</v>
      </c>
      <c r="G541" s="4" t="s">
        <v>6</v>
      </c>
      <c r="H541" s="4" t="s">
        <v>8</v>
      </c>
      <c r="I541" s="4" t="s">
        <v>69</v>
      </c>
      <c r="J541" s="4" t="s">
        <v>205</v>
      </c>
      <c r="K541" s="6" t="s">
        <v>665</v>
      </c>
      <c r="L541" s="6"/>
      <c r="M541" s="6" t="s">
        <v>2205</v>
      </c>
      <c r="N541" s="6" t="s">
        <v>1396</v>
      </c>
      <c r="O541" s="21" t="s">
        <v>1396</v>
      </c>
      <c r="P541" s="8"/>
      <c r="Q541" s="6" t="s">
        <v>2056</v>
      </c>
      <c r="R541" s="6" t="s">
        <v>1603</v>
      </c>
      <c r="S541" s="6" t="s">
        <v>28</v>
      </c>
      <c r="T541" s="6" t="s">
        <v>1418</v>
      </c>
      <c r="U541" s="6" t="s">
        <v>1418</v>
      </c>
      <c r="V541" s="6" t="s">
        <v>50</v>
      </c>
      <c r="W541" s="4" t="s">
        <v>1418</v>
      </c>
      <c r="X541" s="6" t="s">
        <v>1418</v>
      </c>
      <c r="Y541" s="4" t="s">
        <v>2006</v>
      </c>
      <c r="Z541" s="4" t="s">
        <v>2006</v>
      </c>
      <c r="AA541" s="20" t="str">
        <f t="shared" si="16"/>
        <v>NA</v>
      </c>
      <c r="AB541" s="6" t="s">
        <v>19</v>
      </c>
      <c r="AC541" s="5" t="s">
        <v>2084</v>
      </c>
      <c r="AD541" s="9">
        <v>0</v>
      </c>
      <c r="AE541" s="10">
        <v>0</v>
      </c>
      <c r="AF541" s="10">
        <v>0</v>
      </c>
      <c r="AG541" s="43">
        <v>0</v>
      </c>
      <c r="AH541" s="43">
        <v>0</v>
      </c>
      <c r="AI541" s="6">
        <v>250040</v>
      </c>
      <c r="AJ541" s="11">
        <v>0</v>
      </c>
      <c r="AK541" s="11">
        <v>0</v>
      </c>
      <c r="AL541" s="6" t="s">
        <v>53</v>
      </c>
      <c r="AM541" s="21" t="s">
        <v>2269</v>
      </c>
      <c r="AN541" s="47">
        <v>0</v>
      </c>
      <c r="AO541" t="s">
        <v>28</v>
      </c>
    </row>
    <row r="542" spans="1:41" x14ac:dyDescent="0.25">
      <c r="A542" s="7">
        <v>3</v>
      </c>
      <c r="B542" s="7">
        <v>3718</v>
      </c>
      <c r="C542" s="4" t="s">
        <v>65</v>
      </c>
      <c r="D542" s="4" t="s">
        <v>78</v>
      </c>
      <c r="E542" s="4" t="s">
        <v>173</v>
      </c>
      <c r="F542" s="4" t="s">
        <v>19</v>
      </c>
      <c r="G542" s="4" t="s">
        <v>6</v>
      </c>
      <c r="H542" s="4" t="s">
        <v>8</v>
      </c>
      <c r="I542" s="4" t="s">
        <v>69</v>
      </c>
      <c r="J542" s="4" t="s">
        <v>205</v>
      </c>
      <c r="K542" s="6" t="s">
        <v>666</v>
      </c>
      <c r="L542" s="6"/>
      <c r="M542" s="6" t="s">
        <v>2205</v>
      </c>
      <c r="N542" s="6" t="s">
        <v>1396</v>
      </c>
      <c r="O542" s="21" t="s">
        <v>1396</v>
      </c>
      <c r="P542" s="8"/>
      <c r="Q542" s="6" t="s">
        <v>2056</v>
      </c>
      <c r="R542" s="6" t="s">
        <v>1604</v>
      </c>
      <c r="S542" s="6" t="s">
        <v>28</v>
      </c>
      <c r="T542" s="6" t="s">
        <v>1418</v>
      </c>
      <c r="U542" s="6" t="s">
        <v>1418</v>
      </c>
      <c r="V542" s="6" t="s">
        <v>50</v>
      </c>
      <c r="W542" s="4" t="s">
        <v>1418</v>
      </c>
      <c r="X542" s="6" t="s">
        <v>1418</v>
      </c>
      <c r="Y542" s="4" t="s">
        <v>2006</v>
      </c>
      <c r="Z542" s="4" t="s">
        <v>2006</v>
      </c>
      <c r="AA542" s="20" t="str">
        <f t="shared" si="16"/>
        <v>NA</v>
      </c>
      <c r="AB542" s="6" t="s">
        <v>19</v>
      </c>
      <c r="AC542" s="5" t="s">
        <v>2084</v>
      </c>
      <c r="AD542" s="9">
        <v>0</v>
      </c>
      <c r="AE542" s="10">
        <v>0</v>
      </c>
      <c r="AF542" s="10">
        <v>0</v>
      </c>
      <c r="AG542" s="43">
        <v>0</v>
      </c>
      <c r="AH542" s="43">
        <v>0</v>
      </c>
      <c r="AI542" s="6">
        <v>506540</v>
      </c>
      <c r="AJ542" s="11">
        <v>0</v>
      </c>
      <c r="AK542" s="11">
        <v>0</v>
      </c>
      <c r="AL542" s="6" t="s">
        <v>53</v>
      </c>
      <c r="AM542" s="21" t="s">
        <v>2269</v>
      </c>
      <c r="AN542" s="47">
        <v>0</v>
      </c>
      <c r="AO542" t="s">
        <v>28</v>
      </c>
    </row>
    <row r="543" spans="1:41" x14ac:dyDescent="0.25">
      <c r="A543" s="7">
        <v>3</v>
      </c>
      <c r="B543" s="7">
        <v>3720</v>
      </c>
      <c r="C543" s="4" t="s">
        <v>65</v>
      </c>
      <c r="D543" s="4" t="s">
        <v>78</v>
      </c>
      <c r="E543" s="4" t="s">
        <v>173</v>
      </c>
      <c r="F543" s="4" t="s">
        <v>19</v>
      </c>
      <c r="G543" s="4" t="s">
        <v>6</v>
      </c>
      <c r="H543" s="4" t="s">
        <v>8</v>
      </c>
      <c r="I543" s="4" t="s">
        <v>69</v>
      </c>
      <c r="J543" s="4" t="s">
        <v>205</v>
      </c>
      <c r="K543" s="6" t="s">
        <v>667</v>
      </c>
      <c r="L543" s="6"/>
      <c r="M543" s="6" t="s">
        <v>2205</v>
      </c>
      <c r="N543" s="6" t="s">
        <v>1396</v>
      </c>
      <c r="O543" s="21" t="s">
        <v>1396</v>
      </c>
      <c r="P543" s="8"/>
      <c r="Q543" s="6" t="s">
        <v>2057</v>
      </c>
      <c r="R543" s="6" t="s">
        <v>1605</v>
      </c>
      <c r="S543" s="6" t="s">
        <v>28</v>
      </c>
      <c r="T543" s="6" t="s">
        <v>1418</v>
      </c>
      <c r="U543" s="6" t="s">
        <v>1418</v>
      </c>
      <c r="V543" s="6" t="s">
        <v>50</v>
      </c>
      <c r="W543" s="4" t="s">
        <v>1418</v>
      </c>
      <c r="X543" s="6" t="s">
        <v>1418</v>
      </c>
      <c r="Y543" s="4" t="s">
        <v>2006</v>
      </c>
      <c r="Z543" s="4" t="s">
        <v>2006</v>
      </c>
      <c r="AA543" s="20" t="str">
        <f t="shared" si="16"/>
        <v>NA</v>
      </c>
      <c r="AB543" s="6" t="s">
        <v>19</v>
      </c>
      <c r="AC543" s="5" t="s">
        <v>2084</v>
      </c>
      <c r="AD543" s="9">
        <v>0</v>
      </c>
      <c r="AE543" s="10">
        <v>0</v>
      </c>
      <c r="AF543" s="10">
        <v>0</v>
      </c>
      <c r="AG543" s="43">
        <v>0</v>
      </c>
      <c r="AH543" s="43">
        <v>0</v>
      </c>
      <c r="AI543" s="6">
        <v>254600</v>
      </c>
      <c r="AJ543" s="11">
        <v>0</v>
      </c>
      <c r="AK543" s="11">
        <v>0</v>
      </c>
      <c r="AL543" s="6" t="s">
        <v>53</v>
      </c>
      <c r="AM543" s="21" t="s">
        <v>2269</v>
      </c>
      <c r="AN543" s="47">
        <v>0</v>
      </c>
      <c r="AO543" t="s">
        <v>28</v>
      </c>
    </row>
    <row r="544" spans="1:41" x14ac:dyDescent="0.25">
      <c r="A544" s="7">
        <v>1</v>
      </c>
      <c r="B544" s="7">
        <v>3721</v>
      </c>
      <c r="C544" s="4" t="s">
        <v>65</v>
      </c>
      <c r="D544" s="4" t="s">
        <v>78</v>
      </c>
      <c r="E544" s="4" t="s">
        <v>173</v>
      </c>
      <c r="F544" s="4" t="s">
        <v>19</v>
      </c>
      <c r="G544" s="4" t="s">
        <v>6</v>
      </c>
      <c r="H544" s="4" t="s">
        <v>8</v>
      </c>
      <c r="I544" s="4" t="s">
        <v>69</v>
      </c>
      <c r="J544" s="4" t="s">
        <v>205</v>
      </c>
      <c r="K544" s="6" t="s">
        <v>668</v>
      </c>
      <c r="L544" s="6" t="e">
        <f>VLOOKUP(B544,#REF!,3,0)</f>
        <v>#REF!</v>
      </c>
      <c r="M544" s="6" t="s">
        <v>2205</v>
      </c>
      <c r="N544" s="6" t="s">
        <v>1396</v>
      </c>
      <c r="O544" s="21" t="s">
        <v>1396</v>
      </c>
      <c r="P544" s="8"/>
      <c r="Q544" s="6" t="s">
        <v>2060</v>
      </c>
      <c r="R544" s="6" t="s">
        <v>1606</v>
      </c>
      <c r="S544" s="6" t="s">
        <v>53</v>
      </c>
      <c r="T544" s="6" t="s">
        <v>27</v>
      </c>
      <c r="U544" s="6" t="s">
        <v>2065</v>
      </c>
      <c r="V544" s="6" t="s">
        <v>2181</v>
      </c>
      <c r="W544" s="4" t="s">
        <v>2141</v>
      </c>
      <c r="X544" s="6" t="s">
        <v>1418</v>
      </c>
      <c r="Y544" s="4" t="s">
        <v>2006</v>
      </c>
      <c r="Z544" s="4" t="s">
        <v>2006</v>
      </c>
      <c r="AA544" s="20" t="str">
        <f t="shared" ref="AA544:AA607" si="17">LEFT(Z544,4)</f>
        <v>NA</v>
      </c>
      <c r="AB544" s="6" t="s">
        <v>19</v>
      </c>
      <c r="AC544" s="5" t="s">
        <v>2084</v>
      </c>
      <c r="AD544" s="9">
        <v>0</v>
      </c>
      <c r="AE544" s="10">
        <v>0</v>
      </c>
      <c r="AF544" s="10">
        <v>0</v>
      </c>
      <c r="AG544" s="43">
        <v>0</v>
      </c>
      <c r="AH544" s="43">
        <v>0</v>
      </c>
      <c r="AI544" s="6">
        <v>250040</v>
      </c>
      <c r="AJ544" s="11">
        <v>0</v>
      </c>
      <c r="AK544" s="11">
        <v>159365.96</v>
      </c>
      <c r="AL544" s="6" t="s">
        <v>53</v>
      </c>
      <c r="AM544" s="21" t="s">
        <v>2269</v>
      </c>
      <c r="AN544" s="47">
        <v>0</v>
      </c>
      <c r="AO544" t="s">
        <v>28</v>
      </c>
    </row>
    <row r="545" spans="1:41" x14ac:dyDescent="0.25">
      <c r="A545" s="7">
        <v>1</v>
      </c>
      <c r="B545" s="7">
        <v>3723</v>
      </c>
      <c r="C545" s="4" t="s">
        <v>65</v>
      </c>
      <c r="D545" s="4" t="s">
        <v>78</v>
      </c>
      <c r="E545" s="4" t="s">
        <v>173</v>
      </c>
      <c r="F545" s="4" t="s">
        <v>19</v>
      </c>
      <c r="G545" s="4" t="s">
        <v>6</v>
      </c>
      <c r="H545" s="4" t="s">
        <v>8</v>
      </c>
      <c r="I545" s="4" t="s">
        <v>69</v>
      </c>
      <c r="J545" s="4" t="s">
        <v>205</v>
      </c>
      <c r="K545" s="6" t="s">
        <v>669</v>
      </c>
      <c r="L545" s="6" t="e">
        <f>VLOOKUP(B545,#REF!,3,0)</f>
        <v>#REF!</v>
      </c>
      <c r="M545" s="6" t="s">
        <v>2205</v>
      </c>
      <c r="N545" s="6" t="s">
        <v>1396</v>
      </c>
      <c r="O545" s="21" t="s">
        <v>1396</v>
      </c>
      <c r="P545" s="8"/>
      <c r="Q545" s="6" t="s">
        <v>2060</v>
      </c>
      <c r="R545" s="6" t="s">
        <v>1607</v>
      </c>
      <c r="S545" s="6" t="s">
        <v>53</v>
      </c>
      <c r="T545" s="6" t="s">
        <v>27</v>
      </c>
      <c r="U545" s="6" t="s">
        <v>2065</v>
      </c>
      <c r="V545" s="6" t="s">
        <v>2181</v>
      </c>
      <c r="W545" s="4" t="s">
        <v>2141</v>
      </c>
      <c r="X545" s="6" t="s">
        <v>1418</v>
      </c>
      <c r="Y545" s="4" t="s">
        <v>2006</v>
      </c>
      <c r="Z545" s="4" t="s">
        <v>2006</v>
      </c>
      <c r="AA545" s="20" t="str">
        <f t="shared" si="17"/>
        <v>NA</v>
      </c>
      <c r="AB545" s="6" t="s">
        <v>19</v>
      </c>
      <c r="AC545" s="5" t="s">
        <v>2084</v>
      </c>
      <c r="AD545" s="9">
        <v>0</v>
      </c>
      <c r="AE545" s="10">
        <v>0</v>
      </c>
      <c r="AF545" s="10">
        <v>0</v>
      </c>
      <c r="AG545" s="43">
        <v>0</v>
      </c>
      <c r="AH545" s="43">
        <v>0</v>
      </c>
      <c r="AI545" s="6">
        <v>251750</v>
      </c>
      <c r="AJ545" s="11">
        <v>0</v>
      </c>
      <c r="AK545" s="11">
        <v>0</v>
      </c>
      <c r="AL545" s="6" t="s">
        <v>53</v>
      </c>
      <c r="AM545" s="21" t="s">
        <v>2269</v>
      </c>
      <c r="AN545" s="47">
        <v>0</v>
      </c>
      <c r="AO545" t="s">
        <v>28</v>
      </c>
    </row>
    <row r="546" spans="1:41" x14ac:dyDescent="0.25">
      <c r="A546" s="7">
        <v>3</v>
      </c>
      <c r="B546" s="7">
        <v>3724</v>
      </c>
      <c r="C546" s="4" t="s">
        <v>65</v>
      </c>
      <c r="D546" s="4" t="s">
        <v>78</v>
      </c>
      <c r="E546" s="4" t="s">
        <v>173</v>
      </c>
      <c r="F546" s="4" t="s">
        <v>19</v>
      </c>
      <c r="G546" s="4" t="s">
        <v>6</v>
      </c>
      <c r="H546" s="4" t="s">
        <v>8</v>
      </c>
      <c r="I546" s="4" t="s">
        <v>69</v>
      </c>
      <c r="J546" s="4" t="s">
        <v>205</v>
      </c>
      <c r="K546" s="6" t="s">
        <v>670</v>
      </c>
      <c r="L546" s="6"/>
      <c r="M546" s="6" t="s">
        <v>2205</v>
      </c>
      <c r="N546" s="6" t="s">
        <v>1396</v>
      </c>
      <c r="O546" s="21" t="s">
        <v>1396</v>
      </c>
      <c r="P546" s="8"/>
      <c r="Q546" s="6" t="s">
        <v>2057</v>
      </c>
      <c r="R546" s="6" t="s">
        <v>1608</v>
      </c>
      <c r="S546" s="6" t="s">
        <v>28</v>
      </c>
      <c r="T546" s="6" t="s">
        <v>1418</v>
      </c>
      <c r="U546" s="6" t="s">
        <v>1418</v>
      </c>
      <c r="V546" s="6" t="s">
        <v>50</v>
      </c>
      <c r="W546" s="4" t="s">
        <v>1418</v>
      </c>
      <c r="X546" s="6" t="s">
        <v>1418</v>
      </c>
      <c r="Y546" s="4" t="s">
        <v>2006</v>
      </c>
      <c r="Z546" s="4" t="s">
        <v>2006</v>
      </c>
      <c r="AA546" s="20" t="str">
        <f t="shared" si="17"/>
        <v>NA</v>
      </c>
      <c r="AB546" s="6" t="s">
        <v>19</v>
      </c>
      <c r="AC546" s="5" t="s">
        <v>2084</v>
      </c>
      <c r="AD546" s="9">
        <v>0</v>
      </c>
      <c r="AE546" s="10">
        <v>0</v>
      </c>
      <c r="AF546" s="10">
        <v>0</v>
      </c>
      <c r="AG546" s="43">
        <v>0</v>
      </c>
      <c r="AH546" s="43">
        <v>0</v>
      </c>
      <c r="AI546" s="6">
        <v>250800</v>
      </c>
      <c r="AJ546" s="11">
        <v>0</v>
      </c>
      <c r="AK546" s="11">
        <v>0</v>
      </c>
      <c r="AL546" s="6" t="s">
        <v>53</v>
      </c>
      <c r="AM546" s="21" t="s">
        <v>2269</v>
      </c>
      <c r="AN546" s="47">
        <v>0</v>
      </c>
      <c r="AO546" t="s">
        <v>28</v>
      </c>
    </row>
    <row r="547" spans="1:41" x14ac:dyDescent="0.25">
      <c r="A547" s="7">
        <v>3</v>
      </c>
      <c r="B547" s="7">
        <v>3725</v>
      </c>
      <c r="C547" s="4" t="s">
        <v>65</v>
      </c>
      <c r="D547" s="4" t="s">
        <v>78</v>
      </c>
      <c r="E547" s="4" t="s">
        <v>173</v>
      </c>
      <c r="F547" s="4" t="s">
        <v>19</v>
      </c>
      <c r="G547" s="4" t="s">
        <v>6</v>
      </c>
      <c r="H547" s="4" t="s">
        <v>8</v>
      </c>
      <c r="I547" s="4" t="s">
        <v>69</v>
      </c>
      <c r="J547" s="4" t="s">
        <v>205</v>
      </c>
      <c r="K547" s="6" t="s">
        <v>671</v>
      </c>
      <c r="L547" s="6"/>
      <c r="M547" s="6" t="s">
        <v>2205</v>
      </c>
      <c r="N547" s="6" t="s">
        <v>1396</v>
      </c>
      <c r="O547" s="21" t="s">
        <v>1396</v>
      </c>
      <c r="P547" s="8"/>
      <c r="Q547" s="6" t="s">
        <v>2057</v>
      </c>
      <c r="R547" s="6" t="s">
        <v>1608</v>
      </c>
      <c r="S547" s="6" t="s">
        <v>28</v>
      </c>
      <c r="T547" s="6" t="s">
        <v>1418</v>
      </c>
      <c r="U547" s="6" t="s">
        <v>1418</v>
      </c>
      <c r="V547" s="6" t="s">
        <v>50</v>
      </c>
      <c r="W547" s="4" t="s">
        <v>1418</v>
      </c>
      <c r="X547" s="6" t="s">
        <v>1418</v>
      </c>
      <c r="Y547" s="4" t="s">
        <v>2006</v>
      </c>
      <c r="Z547" s="4" t="s">
        <v>2006</v>
      </c>
      <c r="AA547" s="20" t="str">
        <f t="shared" si="17"/>
        <v>NA</v>
      </c>
      <c r="AB547" s="6" t="s">
        <v>19</v>
      </c>
      <c r="AC547" s="5" t="s">
        <v>2084</v>
      </c>
      <c r="AD547" s="9">
        <v>0</v>
      </c>
      <c r="AE547" s="10">
        <v>0</v>
      </c>
      <c r="AF547" s="10">
        <v>0</v>
      </c>
      <c r="AG547" s="43">
        <v>0</v>
      </c>
      <c r="AH547" s="43">
        <v>0</v>
      </c>
      <c r="AI547" s="6">
        <v>503500</v>
      </c>
      <c r="AJ547" s="11">
        <v>0</v>
      </c>
      <c r="AK547" s="11">
        <v>0</v>
      </c>
      <c r="AL547" s="6" t="s">
        <v>53</v>
      </c>
      <c r="AM547" s="21" t="s">
        <v>2269</v>
      </c>
      <c r="AN547" s="47">
        <v>0</v>
      </c>
      <c r="AO547" t="s">
        <v>28</v>
      </c>
    </row>
    <row r="548" spans="1:41" x14ac:dyDescent="0.25">
      <c r="A548" s="7">
        <v>3</v>
      </c>
      <c r="B548" s="7">
        <v>3726</v>
      </c>
      <c r="C548" s="4" t="s">
        <v>65</v>
      </c>
      <c r="D548" s="4" t="s">
        <v>78</v>
      </c>
      <c r="E548" s="4" t="s">
        <v>173</v>
      </c>
      <c r="F548" s="4" t="s">
        <v>19</v>
      </c>
      <c r="G548" s="4" t="s">
        <v>6</v>
      </c>
      <c r="H548" s="4" t="s">
        <v>8</v>
      </c>
      <c r="I548" s="4" t="s">
        <v>69</v>
      </c>
      <c r="J548" s="4" t="s">
        <v>205</v>
      </c>
      <c r="K548" s="6" t="s">
        <v>672</v>
      </c>
      <c r="L548" s="6"/>
      <c r="M548" s="6" t="s">
        <v>2205</v>
      </c>
      <c r="N548" s="6" t="s">
        <v>1396</v>
      </c>
      <c r="O548" s="21" t="s">
        <v>1396</v>
      </c>
      <c r="P548" s="8"/>
      <c r="Q548" s="6" t="s">
        <v>2057</v>
      </c>
      <c r="R548" s="6" t="s">
        <v>1609</v>
      </c>
      <c r="S548" s="6" t="s">
        <v>28</v>
      </c>
      <c r="T548" s="6" t="s">
        <v>1418</v>
      </c>
      <c r="U548" s="6" t="s">
        <v>1418</v>
      </c>
      <c r="V548" s="6" t="s">
        <v>50</v>
      </c>
      <c r="W548" s="4" t="s">
        <v>1418</v>
      </c>
      <c r="X548" s="6" t="s">
        <v>1418</v>
      </c>
      <c r="Y548" s="4" t="s">
        <v>2006</v>
      </c>
      <c r="Z548" s="4" t="s">
        <v>2006</v>
      </c>
      <c r="AA548" s="20" t="str">
        <f t="shared" si="17"/>
        <v>NA</v>
      </c>
      <c r="AB548" s="6" t="s">
        <v>19</v>
      </c>
      <c r="AC548" s="5" t="s">
        <v>2084</v>
      </c>
      <c r="AD548" s="9">
        <v>0</v>
      </c>
      <c r="AE548" s="10">
        <v>0</v>
      </c>
      <c r="AF548" s="10">
        <v>0</v>
      </c>
      <c r="AG548" s="43">
        <v>0</v>
      </c>
      <c r="AH548" s="43">
        <v>0</v>
      </c>
      <c r="AI548" s="6">
        <v>285000</v>
      </c>
      <c r="AJ548" s="11">
        <v>0</v>
      </c>
      <c r="AK548" s="11">
        <v>254611.73</v>
      </c>
      <c r="AL548" s="6" t="s">
        <v>53</v>
      </c>
      <c r="AM548" s="21" t="s">
        <v>2269</v>
      </c>
      <c r="AN548" s="47">
        <v>0</v>
      </c>
      <c r="AO548" t="s">
        <v>28</v>
      </c>
    </row>
    <row r="549" spans="1:41" x14ac:dyDescent="0.25">
      <c r="A549" s="7">
        <v>3</v>
      </c>
      <c r="B549" s="7">
        <v>3727</v>
      </c>
      <c r="C549" s="4" t="s">
        <v>65</v>
      </c>
      <c r="D549" s="4" t="s">
        <v>78</v>
      </c>
      <c r="E549" s="4" t="s">
        <v>173</v>
      </c>
      <c r="F549" s="4" t="s">
        <v>19</v>
      </c>
      <c r="G549" s="4" t="s">
        <v>6</v>
      </c>
      <c r="H549" s="4" t="s">
        <v>8</v>
      </c>
      <c r="I549" s="4" t="s">
        <v>69</v>
      </c>
      <c r="J549" s="4" t="s">
        <v>205</v>
      </c>
      <c r="K549" s="6" t="s">
        <v>673</v>
      </c>
      <c r="L549" s="6"/>
      <c r="M549" s="6" t="s">
        <v>2205</v>
      </c>
      <c r="N549" s="6" t="s">
        <v>1396</v>
      </c>
      <c r="O549" s="21" t="s">
        <v>1396</v>
      </c>
      <c r="P549" s="8"/>
      <c r="Q549" s="6" t="s">
        <v>2057</v>
      </c>
      <c r="R549" s="6" t="s">
        <v>1610</v>
      </c>
      <c r="S549" s="6" t="s">
        <v>28</v>
      </c>
      <c r="T549" s="6" t="s">
        <v>1418</v>
      </c>
      <c r="U549" s="6" t="s">
        <v>1418</v>
      </c>
      <c r="V549" s="6" t="s">
        <v>50</v>
      </c>
      <c r="W549" s="4" t="s">
        <v>1418</v>
      </c>
      <c r="X549" s="6" t="s">
        <v>1418</v>
      </c>
      <c r="Y549" s="4" t="s">
        <v>2006</v>
      </c>
      <c r="Z549" s="4" t="s">
        <v>2006</v>
      </c>
      <c r="AA549" s="20" t="str">
        <f t="shared" si="17"/>
        <v>NA</v>
      </c>
      <c r="AB549" s="6" t="s">
        <v>19</v>
      </c>
      <c r="AC549" s="5" t="s">
        <v>2084</v>
      </c>
      <c r="AD549" s="9">
        <v>0</v>
      </c>
      <c r="AE549" s="10">
        <v>0</v>
      </c>
      <c r="AF549" s="10">
        <v>0</v>
      </c>
      <c r="AG549" s="43">
        <v>0</v>
      </c>
      <c r="AH549" s="43">
        <v>0</v>
      </c>
      <c r="AI549" s="6">
        <v>253075</v>
      </c>
      <c r="AJ549" s="11">
        <v>0</v>
      </c>
      <c r="AK549" s="11">
        <v>0</v>
      </c>
      <c r="AL549" s="6" t="s">
        <v>53</v>
      </c>
      <c r="AM549" s="21" t="s">
        <v>2269</v>
      </c>
      <c r="AN549" s="47">
        <v>0</v>
      </c>
      <c r="AO549" t="s">
        <v>28</v>
      </c>
    </row>
    <row r="550" spans="1:41" x14ac:dyDescent="0.25">
      <c r="A550" s="7">
        <v>1</v>
      </c>
      <c r="B550" s="7">
        <v>3728</v>
      </c>
      <c r="C550" s="4" t="s">
        <v>65</v>
      </c>
      <c r="D550" s="4" t="s">
        <v>78</v>
      </c>
      <c r="E550" s="4" t="s">
        <v>173</v>
      </c>
      <c r="F550" s="4" t="s">
        <v>19</v>
      </c>
      <c r="G550" s="4" t="s">
        <v>6</v>
      </c>
      <c r="H550" s="4" t="s">
        <v>8</v>
      </c>
      <c r="I550" s="4" t="s">
        <v>69</v>
      </c>
      <c r="J550" s="4" t="s">
        <v>205</v>
      </c>
      <c r="K550" s="6" t="s">
        <v>674</v>
      </c>
      <c r="L550" s="6" t="e">
        <f>VLOOKUP(B550,#REF!,3,0)</f>
        <v>#REF!</v>
      </c>
      <c r="M550" s="6" t="s">
        <v>2205</v>
      </c>
      <c r="N550" s="6" t="s">
        <v>1396</v>
      </c>
      <c r="O550" s="21" t="s">
        <v>1396</v>
      </c>
      <c r="P550" s="8"/>
      <c r="Q550" s="6" t="s">
        <v>2060</v>
      </c>
      <c r="R550" s="6" t="s">
        <v>1611</v>
      </c>
      <c r="S550" s="6" t="s">
        <v>53</v>
      </c>
      <c r="T550" s="6" t="s">
        <v>27</v>
      </c>
      <c r="U550" s="6" t="s">
        <v>2065</v>
      </c>
      <c r="V550" s="6" t="s">
        <v>2182</v>
      </c>
      <c r="W550" s="4" t="s">
        <v>2142</v>
      </c>
      <c r="X550" s="6" t="s">
        <v>1418</v>
      </c>
      <c r="Y550" s="4" t="s">
        <v>2006</v>
      </c>
      <c r="Z550" s="4" t="s">
        <v>2006</v>
      </c>
      <c r="AA550" s="20" t="str">
        <f t="shared" si="17"/>
        <v>NA</v>
      </c>
      <c r="AB550" s="6" t="s">
        <v>19</v>
      </c>
      <c r="AC550" s="5" t="s">
        <v>2084</v>
      </c>
      <c r="AD550" s="9">
        <v>0</v>
      </c>
      <c r="AE550" s="10">
        <v>0</v>
      </c>
      <c r="AF550" s="10">
        <v>0</v>
      </c>
      <c r="AG550" s="43">
        <v>0</v>
      </c>
      <c r="AH550" s="43">
        <v>0</v>
      </c>
      <c r="AI550" s="6">
        <v>251750</v>
      </c>
      <c r="AJ550" s="11">
        <v>0</v>
      </c>
      <c r="AK550" s="11">
        <v>0</v>
      </c>
      <c r="AL550" s="6" t="s">
        <v>53</v>
      </c>
      <c r="AM550" s="21" t="s">
        <v>2269</v>
      </c>
      <c r="AN550" s="47">
        <v>0</v>
      </c>
      <c r="AO550" t="s">
        <v>28</v>
      </c>
    </row>
    <row r="551" spans="1:41" x14ac:dyDescent="0.25">
      <c r="A551" s="7">
        <v>3</v>
      </c>
      <c r="B551" s="7">
        <v>3729</v>
      </c>
      <c r="C551" s="4" t="s">
        <v>65</v>
      </c>
      <c r="D551" s="4" t="s">
        <v>78</v>
      </c>
      <c r="E551" s="4" t="s">
        <v>173</v>
      </c>
      <c r="F551" s="4" t="s">
        <v>19</v>
      </c>
      <c r="G551" s="4" t="s">
        <v>6</v>
      </c>
      <c r="H551" s="4" t="s">
        <v>8</v>
      </c>
      <c r="I551" s="4" t="s">
        <v>69</v>
      </c>
      <c r="J551" s="4" t="s">
        <v>205</v>
      </c>
      <c r="K551" s="6" t="s">
        <v>675</v>
      </c>
      <c r="L551" s="6"/>
      <c r="M551" s="6" t="s">
        <v>2205</v>
      </c>
      <c r="N551" s="6" t="s">
        <v>1396</v>
      </c>
      <c r="O551" s="21" t="s">
        <v>1396</v>
      </c>
      <c r="P551" s="8"/>
      <c r="Q551" s="6" t="s">
        <v>2057</v>
      </c>
      <c r="R551" s="6" t="s">
        <v>1612</v>
      </c>
      <c r="S551" s="6" t="s">
        <v>28</v>
      </c>
      <c r="T551" s="6" t="s">
        <v>1418</v>
      </c>
      <c r="U551" s="6" t="s">
        <v>1418</v>
      </c>
      <c r="V551" s="6" t="s">
        <v>50</v>
      </c>
      <c r="W551" s="4" t="s">
        <v>1418</v>
      </c>
      <c r="X551" s="6" t="s">
        <v>1418</v>
      </c>
      <c r="Y551" s="4" t="s">
        <v>2006</v>
      </c>
      <c r="Z551" s="4" t="s">
        <v>2006</v>
      </c>
      <c r="AA551" s="20" t="str">
        <f t="shared" si="17"/>
        <v>NA</v>
      </c>
      <c r="AB551" s="6" t="s">
        <v>19</v>
      </c>
      <c r="AC551" s="5" t="s">
        <v>2084</v>
      </c>
      <c r="AD551" s="9">
        <v>0</v>
      </c>
      <c r="AE551" s="10">
        <v>0</v>
      </c>
      <c r="AF551" s="10">
        <v>0</v>
      </c>
      <c r="AG551" s="43">
        <v>0</v>
      </c>
      <c r="AH551" s="43">
        <v>0</v>
      </c>
      <c r="AI551" s="6">
        <v>253075</v>
      </c>
      <c r="AJ551" s="11">
        <v>0</v>
      </c>
      <c r="AK551" s="11">
        <v>0</v>
      </c>
      <c r="AL551" s="6" t="s">
        <v>53</v>
      </c>
      <c r="AM551" s="21" t="s">
        <v>2269</v>
      </c>
      <c r="AN551" s="47">
        <v>0</v>
      </c>
      <c r="AO551" t="s">
        <v>28</v>
      </c>
    </row>
    <row r="552" spans="1:41" x14ac:dyDescent="0.25">
      <c r="A552" s="7">
        <v>3</v>
      </c>
      <c r="B552" s="7">
        <v>3730</v>
      </c>
      <c r="C552" s="4" t="s">
        <v>65</v>
      </c>
      <c r="D552" s="4" t="s">
        <v>78</v>
      </c>
      <c r="E552" s="4" t="s">
        <v>173</v>
      </c>
      <c r="F552" s="4" t="s">
        <v>19</v>
      </c>
      <c r="G552" s="4" t="s">
        <v>6</v>
      </c>
      <c r="H552" s="4" t="s">
        <v>8</v>
      </c>
      <c r="I552" s="4" t="s">
        <v>69</v>
      </c>
      <c r="J552" s="4" t="s">
        <v>205</v>
      </c>
      <c r="K552" s="6" t="s">
        <v>676</v>
      </c>
      <c r="L552" s="6"/>
      <c r="M552" s="6" t="s">
        <v>2205</v>
      </c>
      <c r="N552" s="6" t="s">
        <v>1396</v>
      </c>
      <c r="O552" s="21" t="s">
        <v>1396</v>
      </c>
      <c r="P552" s="8"/>
      <c r="Q552" s="6" t="s">
        <v>2057</v>
      </c>
      <c r="R552" s="6" t="s">
        <v>1613</v>
      </c>
      <c r="S552" s="6" t="s">
        <v>28</v>
      </c>
      <c r="T552" s="6" t="s">
        <v>1418</v>
      </c>
      <c r="U552" s="6" t="s">
        <v>1418</v>
      </c>
      <c r="V552" s="6" t="s">
        <v>50</v>
      </c>
      <c r="W552" s="4" t="s">
        <v>1418</v>
      </c>
      <c r="X552" s="6" t="s">
        <v>1418</v>
      </c>
      <c r="Y552" s="4" t="s">
        <v>2006</v>
      </c>
      <c r="Z552" s="4" t="s">
        <v>2006</v>
      </c>
      <c r="AA552" s="20" t="str">
        <f t="shared" si="17"/>
        <v>NA</v>
      </c>
      <c r="AB552" s="6" t="s">
        <v>19</v>
      </c>
      <c r="AC552" s="5" t="s">
        <v>2084</v>
      </c>
      <c r="AD552" s="9">
        <v>0</v>
      </c>
      <c r="AE552" s="10">
        <v>0</v>
      </c>
      <c r="AF552" s="10">
        <v>0</v>
      </c>
      <c r="AG552" s="43">
        <v>0</v>
      </c>
      <c r="AH552" s="43">
        <v>0</v>
      </c>
      <c r="AI552" s="6">
        <v>1533300</v>
      </c>
      <c r="AJ552" s="11">
        <v>0</v>
      </c>
      <c r="AK552" s="11">
        <v>0</v>
      </c>
      <c r="AL552" s="6" t="s">
        <v>53</v>
      </c>
      <c r="AM552" s="21" t="s">
        <v>2269</v>
      </c>
      <c r="AN552" s="47">
        <v>0</v>
      </c>
      <c r="AO552" t="s">
        <v>28</v>
      </c>
    </row>
    <row r="553" spans="1:41" x14ac:dyDescent="0.25">
      <c r="A553" s="7">
        <v>1</v>
      </c>
      <c r="B553" s="7">
        <v>3731</v>
      </c>
      <c r="C553" s="4" t="s">
        <v>65</v>
      </c>
      <c r="D553" s="4" t="s">
        <v>78</v>
      </c>
      <c r="E553" s="4" t="s">
        <v>173</v>
      </c>
      <c r="F553" s="4" t="s">
        <v>19</v>
      </c>
      <c r="G553" s="4" t="s">
        <v>6</v>
      </c>
      <c r="H553" s="4" t="s">
        <v>8</v>
      </c>
      <c r="I553" s="4" t="s">
        <v>69</v>
      </c>
      <c r="J553" s="4" t="s">
        <v>205</v>
      </c>
      <c r="K553" s="6" t="s">
        <v>677</v>
      </c>
      <c r="L553" s="6" t="e">
        <f>VLOOKUP(B553,#REF!,3,0)</f>
        <v>#REF!</v>
      </c>
      <c r="M553" s="6" t="s">
        <v>2205</v>
      </c>
      <c r="N553" s="6" t="s">
        <v>1396</v>
      </c>
      <c r="O553" s="21" t="s">
        <v>1396</v>
      </c>
      <c r="P553" s="8"/>
      <c r="Q553" s="6" t="s">
        <v>2060</v>
      </c>
      <c r="R553" s="6" t="s">
        <v>1614</v>
      </c>
      <c r="S553" s="6" t="s">
        <v>53</v>
      </c>
      <c r="T553" s="6" t="s">
        <v>27</v>
      </c>
      <c r="U553" s="6" t="s">
        <v>2065</v>
      </c>
      <c r="V553" s="6" t="s">
        <v>2181</v>
      </c>
      <c r="W553" s="4" t="s">
        <v>2141</v>
      </c>
      <c r="X553" s="6" t="s">
        <v>1418</v>
      </c>
      <c r="Y553" s="4" t="s">
        <v>2006</v>
      </c>
      <c r="Z553" s="4" t="s">
        <v>2006</v>
      </c>
      <c r="AA553" s="20" t="str">
        <f t="shared" si="17"/>
        <v>NA</v>
      </c>
      <c r="AB553" s="6" t="s">
        <v>19</v>
      </c>
      <c r="AC553" s="5" t="s">
        <v>2084</v>
      </c>
      <c r="AD553" s="9">
        <v>0</v>
      </c>
      <c r="AE553" s="10">
        <v>0</v>
      </c>
      <c r="AF553" s="10">
        <v>0</v>
      </c>
      <c r="AG553" s="43">
        <v>0</v>
      </c>
      <c r="AH553" s="43">
        <v>0</v>
      </c>
      <c r="AI553" s="6">
        <v>254796</v>
      </c>
      <c r="AJ553" s="11">
        <v>0</v>
      </c>
      <c r="AK553" s="11">
        <v>0</v>
      </c>
      <c r="AL553" s="6" t="s">
        <v>53</v>
      </c>
      <c r="AM553" s="21" t="s">
        <v>2269</v>
      </c>
      <c r="AN553" s="47">
        <v>0</v>
      </c>
      <c r="AO553" t="s">
        <v>28</v>
      </c>
    </row>
    <row r="554" spans="1:41" x14ac:dyDescent="0.25">
      <c r="A554" s="7">
        <v>1</v>
      </c>
      <c r="B554" s="7">
        <v>3732</v>
      </c>
      <c r="C554" s="4" t="s">
        <v>65</v>
      </c>
      <c r="D554" s="4" t="s">
        <v>78</v>
      </c>
      <c r="E554" s="4" t="s">
        <v>173</v>
      </c>
      <c r="F554" s="4" t="s">
        <v>19</v>
      </c>
      <c r="G554" s="4" t="s">
        <v>6</v>
      </c>
      <c r="H554" s="4" t="s">
        <v>8</v>
      </c>
      <c r="I554" s="4" t="s">
        <v>69</v>
      </c>
      <c r="J554" s="4" t="s">
        <v>205</v>
      </c>
      <c r="K554" s="6" t="s">
        <v>678</v>
      </c>
      <c r="L554" s="6" t="e">
        <f>VLOOKUP(B554,#REF!,3,0)</f>
        <v>#REF!</v>
      </c>
      <c r="M554" s="6" t="s">
        <v>2205</v>
      </c>
      <c r="N554" s="6" t="s">
        <v>1396</v>
      </c>
      <c r="O554" s="21" t="s">
        <v>1396</v>
      </c>
      <c r="P554" s="8"/>
      <c r="Q554" s="6" t="s">
        <v>2060</v>
      </c>
      <c r="R554" s="6" t="s">
        <v>2307</v>
      </c>
      <c r="S554" s="6" t="s">
        <v>53</v>
      </c>
      <c r="T554" s="6" t="s">
        <v>27</v>
      </c>
      <c r="U554" s="6" t="s">
        <v>2065</v>
      </c>
      <c r="V554" s="6" t="s">
        <v>2182</v>
      </c>
      <c r="W554" s="4" t="s">
        <v>2142</v>
      </c>
      <c r="X554" s="6" t="s">
        <v>1418</v>
      </c>
      <c r="Y554" s="4" t="s">
        <v>2006</v>
      </c>
      <c r="Z554" s="4" t="s">
        <v>2006</v>
      </c>
      <c r="AA554" s="20" t="str">
        <f t="shared" si="17"/>
        <v>NA</v>
      </c>
      <c r="AB554" s="6" t="s">
        <v>19</v>
      </c>
      <c r="AC554" s="5" t="s">
        <v>2084</v>
      </c>
      <c r="AD554" s="9">
        <v>0</v>
      </c>
      <c r="AE554" s="10">
        <v>0</v>
      </c>
      <c r="AF554" s="10">
        <v>0</v>
      </c>
      <c r="AG554" s="43">
        <v>0</v>
      </c>
      <c r="AH554" s="43">
        <v>0</v>
      </c>
      <c r="AI554" s="6">
        <v>547328</v>
      </c>
      <c r="AJ554" s="11">
        <v>0</v>
      </c>
      <c r="AK554" s="11">
        <v>380480.48</v>
      </c>
      <c r="AL554" s="6" t="s">
        <v>53</v>
      </c>
      <c r="AM554" s="21" t="s">
        <v>2269</v>
      </c>
      <c r="AN554" s="47">
        <v>0</v>
      </c>
      <c r="AO554" t="s">
        <v>28</v>
      </c>
    </row>
    <row r="555" spans="1:41" x14ac:dyDescent="0.25">
      <c r="A555" s="7">
        <v>3</v>
      </c>
      <c r="B555" s="7">
        <v>3733</v>
      </c>
      <c r="C555" s="4" t="s">
        <v>65</v>
      </c>
      <c r="D555" s="4" t="s">
        <v>78</v>
      </c>
      <c r="E555" s="4" t="s">
        <v>173</v>
      </c>
      <c r="F555" s="4" t="s">
        <v>19</v>
      </c>
      <c r="G555" s="4" t="s">
        <v>6</v>
      </c>
      <c r="H555" s="4" t="s">
        <v>8</v>
      </c>
      <c r="I555" s="4" t="s">
        <v>69</v>
      </c>
      <c r="J555" s="4" t="s">
        <v>205</v>
      </c>
      <c r="K555" s="6" t="s">
        <v>679</v>
      </c>
      <c r="L555" s="6"/>
      <c r="M555" s="6" t="s">
        <v>2205</v>
      </c>
      <c r="N555" s="6" t="s">
        <v>1396</v>
      </c>
      <c r="O555" s="21" t="s">
        <v>1396</v>
      </c>
      <c r="P555" s="8"/>
      <c r="Q555" s="6" t="s">
        <v>2056</v>
      </c>
      <c r="R555" s="6" t="s">
        <v>1615</v>
      </c>
      <c r="S555" s="6" t="s">
        <v>28</v>
      </c>
      <c r="T555" s="6" t="s">
        <v>1418</v>
      </c>
      <c r="U555" s="6" t="s">
        <v>1418</v>
      </c>
      <c r="V555" s="6" t="s">
        <v>50</v>
      </c>
      <c r="W555" s="4" t="s">
        <v>1418</v>
      </c>
      <c r="X555" s="6" t="s">
        <v>1418</v>
      </c>
      <c r="Y555" s="4" t="s">
        <v>2006</v>
      </c>
      <c r="Z555" s="4" t="s">
        <v>2006</v>
      </c>
      <c r="AA555" s="20" t="str">
        <f t="shared" si="17"/>
        <v>NA</v>
      </c>
      <c r="AB555" s="6" t="s">
        <v>19</v>
      </c>
      <c r="AC555" s="5" t="s">
        <v>2084</v>
      </c>
      <c r="AD555" s="9">
        <v>0</v>
      </c>
      <c r="AE555" s="10">
        <v>0</v>
      </c>
      <c r="AF555" s="10">
        <v>0</v>
      </c>
      <c r="AG555" s="43">
        <v>0</v>
      </c>
      <c r="AH555" s="43">
        <v>0</v>
      </c>
      <c r="AI555" s="6">
        <v>251750</v>
      </c>
      <c r="AJ555" s="11">
        <v>0</v>
      </c>
      <c r="AK555" s="11">
        <v>251750</v>
      </c>
      <c r="AL555" s="6" t="s">
        <v>53</v>
      </c>
      <c r="AM555" s="21" t="s">
        <v>2269</v>
      </c>
      <c r="AN555" s="47">
        <v>0</v>
      </c>
      <c r="AO555" t="s">
        <v>28</v>
      </c>
    </row>
    <row r="556" spans="1:41" x14ac:dyDescent="0.25">
      <c r="A556" s="7">
        <v>3</v>
      </c>
      <c r="B556" s="7">
        <v>3735</v>
      </c>
      <c r="C556" s="4" t="s">
        <v>65</v>
      </c>
      <c r="D556" s="4" t="s">
        <v>78</v>
      </c>
      <c r="E556" s="4" t="s">
        <v>173</v>
      </c>
      <c r="F556" s="4" t="s">
        <v>19</v>
      </c>
      <c r="G556" s="4" t="s">
        <v>6</v>
      </c>
      <c r="H556" s="4" t="s">
        <v>8</v>
      </c>
      <c r="I556" s="4" t="s">
        <v>69</v>
      </c>
      <c r="J556" s="4" t="s">
        <v>205</v>
      </c>
      <c r="K556" s="6" t="s">
        <v>680</v>
      </c>
      <c r="L556" s="6"/>
      <c r="M556" s="6" t="s">
        <v>2205</v>
      </c>
      <c r="N556" s="6" t="s">
        <v>1396</v>
      </c>
      <c r="O556" s="21" t="s">
        <v>1396</v>
      </c>
      <c r="P556" s="8"/>
      <c r="Q556" s="6" t="s">
        <v>2055</v>
      </c>
      <c r="R556" s="6" t="s">
        <v>1616</v>
      </c>
      <c r="S556" s="6" t="s">
        <v>28</v>
      </c>
      <c r="T556" s="6" t="s">
        <v>1418</v>
      </c>
      <c r="U556" s="6" t="s">
        <v>1418</v>
      </c>
      <c r="V556" s="6" t="s">
        <v>50</v>
      </c>
      <c r="W556" s="4" t="s">
        <v>1418</v>
      </c>
      <c r="X556" s="6" t="s">
        <v>1418</v>
      </c>
      <c r="Y556" s="4" t="s">
        <v>2006</v>
      </c>
      <c r="Z556" s="4" t="s">
        <v>2006</v>
      </c>
      <c r="AA556" s="20" t="str">
        <f t="shared" si="17"/>
        <v>NA</v>
      </c>
      <c r="AB556" s="6" t="s">
        <v>19</v>
      </c>
      <c r="AC556" s="5" t="s">
        <v>2084</v>
      </c>
      <c r="AD556" s="9">
        <v>100</v>
      </c>
      <c r="AE556" s="10">
        <v>0</v>
      </c>
      <c r="AF556" s="10">
        <v>0</v>
      </c>
      <c r="AG556" s="43">
        <v>0</v>
      </c>
      <c r="AH556" s="43">
        <v>0</v>
      </c>
      <c r="AI556" s="6">
        <v>198131.32</v>
      </c>
      <c r="AJ556" s="11">
        <v>0</v>
      </c>
      <c r="AK556" s="11">
        <v>198130.89</v>
      </c>
      <c r="AL556" s="6" t="s">
        <v>53</v>
      </c>
      <c r="AM556" s="21" t="s">
        <v>2269</v>
      </c>
      <c r="AN556" s="47">
        <v>0.42999999999301508</v>
      </c>
      <c r="AO556" t="s">
        <v>28</v>
      </c>
    </row>
    <row r="557" spans="1:41" x14ac:dyDescent="0.25">
      <c r="A557" s="7">
        <v>3</v>
      </c>
      <c r="B557" s="7">
        <v>3736</v>
      </c>
      <c r="C557" s="4" t="s">
        <v>65</v>
      </c>
      <c r="D557" s="4" t="s">
        <v>78</v>
      </c>
      <c r="E557" s="4" t="s">
        <v>173</v>
      </c>
      <c r="F557" s="4" t="s">
        <v>19</v>
      </c>
      <c r="G557" s="4" t="s">
        <v>6</v>
      </c>
      <c r="H557" s="4" t="s">
        <v>8</v>
      </c>
      <c r="I557" s="4" t="s">
        <v>69</v>
      </c>
      <c r="J557" s="4" t="s">
        <v>205</v>
      </c>
      <c r="K557" s="6" t="s">
        <v>681</v>
      </c>
      <c r="L557" s="6"/>
      <c r="M557" s="6" t="s">
        <v>2205</v>
      </c>
      <c r="N557" s="6" t="s">
        <v>1396</v>
      </c>
      <c r="O557" s="21" t="s">
        <v>1396</v>
      </c>
      <c r="P557" s="8"/>
      <c r="Q557" s="6" t="s">
        <v>2057</v>
      </c>
      <c r="R557" s="6" t="s">
        <v>1617</v>
      </c>
      <c r="S557" s="6" t="s">
        <v>28</v>
      </c>
      <c r="T557" s="6" t="s">
        <v>1418</v>
      </c>
      <c r="U557" s="6" t="s">
        <v>1418</v>
      </c>
      <c r="V557" s="6" t="s">
        <v>50</v>
      </c>
      <c r="W557" s="4" t="s">
        <v>1418</v>
      </c>
      <c r="X557" s="6" t="s">
        <v>1418</v>
      </c>
      <c r="Y557" s="4" t="s">
        <v>2006</v>
      </c>
      <c r="Z557" s="4" t="s">
        <v>2006</v>
      </c>
      <c r="AA557" s="20" t="str">
        <f t="shared" si="17"/>
        <v>NA</v>
      </c>
      <c r="AB557" s="6" t="s">
        <v>19</v>
      </c>
      <c r="AC557" s="5" t="s">
        <v>2084</v>
      </c>
      <c r="AD557" s="9">
        <v>0</v>
      </c>
      <c r="AE557" s="10">
        <v>0</v>
      </c>
      <c r="AF557" s="10">
        <v>0</v>
      </c>
      <c r="AG557" s="43">
        <v>0</v>
      </c>
      <c r="AH557" s="43">
        <v>0</v>
      </c>
      <c r="AI557" s="6">
        <v>278029.96000000002</v>
      </c>
      <c r="AJ557" s="11">
        <v>0</v>
      </c>
      <c r="AK557" s="11">
        <v>0</v>
      </c>
      <c r="AL557" s="6" t="s">
        <v>53</v>
      </c>
      <c r="AM557" s="21" t="s">
        <v>2269</v>
      </c>
      <c r="AN557" s="47">
        <v>0</v>
      </c>
      <c r="AO557" t="s">
        <v>28</v>
      </c>
    </row>
    <row r="558" spans="1:41" x14ac:dyDescent="0.25">
      <c r="A558" s="7">
        <v>3</v>
      </c>
      <c r="B558" s="7">
        <v>3737</v>
      </c>
      <c r="C558" s="4" t="s">
        <v>65</v>
      </c>
      <c r="D558" s="4" t="s">
        <v>78</v>
      </c>
      <c r="E558" s="4" t="s">
        <v>173</v>
      </c>
      <c r="F558" s="4" t="s">
        <v>19</v>
      </c>
      <c r="G558" s="4" t="s">
        <v>6</v>
      </c>
      <c r="H558" s="4" t="s">
        <v>8</v>
      </c>
      <c r="I558" s="4" t="s">
        <v>69</v>
      </c>
      <c r="J558" s="4" t="s">
        <v>205</v>
      </c>
      <c r="K558" s="6" t="s">
        <v>682</v>
      </c>
      <c r="L558" s="6"/>
      <c r="M558" s="6" t="s">
        <v>2205</v>
      </c>
      <c r="N558" s="6" t="s">
        <v>1396</v>
      </c>
      <c r="O558" s="21" t="s">
        <v>1396</v>
      </c>
      <c r="P558" s="8"/>
      <c r="Q558" s="6" t="s">
        <v>2056</v>
      </c>
      <c r="R558" s="6" t="s">
        <v>1618</v>
      </c>
      <c r="S558" s="6" t="s">
        <v>28</v>
      </c>
      <c r="T558" s="6" t="s">
        <v>1418</v>
      </c>
      <c r="U558" s="6" t="s">
        <v>1418</v>
      </c>
      <c r="V558" s="6" t="s">
        <v>50</v>
      </c>
      <c r="W558" s="4" t="s">
        <v>1418</v>
      </c>
      <c r="X558" s="6" t="s">
        <v>1418</v>
      </c>
      <c r="Y558" s="4" t="s">
        <v>2006</v>
      </c>
      <c r="Z558" s="4" t="s">
        <v>2006</v>
      </c>
      <c r="AA558" s="20" t="str">
        <f t="shared" si="17"/>
        <v>NA</v>
      </c>
      <c r="AB558" s="6" t="s">
        <v>19</v>
      </c>
      <c r="AC558" s="5" t="s">
        <v>2084</v>
      </c>
      <c r="AD558" s="9">
        <v>0</v>
      </c>
      <c r="AE558" s="10">
        <v>0</v>
      </c>
      <c r="AF558" s="10">
        <v>0</v>
      </c>
      <c r="AG558" s="43">
        <v>0</v>
      </c>
      <c r="AH558" s="43">
        <v>0</v>
      </c>
      <c r="AI558" s="6">
        <v>820000</v>
      </c>
      <c r="AJ558" s="11">
        <v>0</v>
      </c>
      <c r="AK558" s="11">
        <v>820000</v>
      </c>
      <c r="AL558" s="6" t="s">
        <v>53</v>
      </c>
      <c r="AM558" s="21" t="s">
        <v>2269</v>
      </c>
      <c r="AN558" s="47">
        <v>0</v>
      </c>
      <c r="AO558" t="s">
        <v>28</v>
      </c>
    </row>
    <row r="559" spans="1:41" x14ac:dyDescent="0.25">
      <c r="A559" s="7">
        <v>3</v>
      </c>
      <c r="B559" s="7">
        <v>3739</v>
      </c>
      <c r="C559" s="4" t="s">
        <v>65</v>
      </c>
      <c r="D559" s="4" t="s">
        <v>78</v>
      </c>
      <c r="E559" s="4" t="s">
        <v>173</v>
      </c>
      <c r="F559" s="4" t="s">
        <v>19</v>
      </c>
      <c r="G559" s="4" t="s">
        <v>6</v>
      </c>
      <c r="H559" s="4" t="s">
        <v>8</v>
      </c>
      <c r="I559" s="4" t="s">
        <v>69</v>
      </c>
      <c r="J559" s="4" t="s">
        <v>205</v>
      </c>
      <c r="K559" s="6" t="s">
        <v>683</v>
      </c>
      <c r="L559" s="6"/>
      <c r="M559" s="6" t="s">
        <v>2205</v>
      </c>
      <c r="N559" s="6" t="s">
        <v>1396</v>
      </c>
      <c r="O559" s="21" t="s">
        <v>1396</v>
      </c>
      <c r="P559" s="8"/>
      <c r="Q559" s="6" t="s">
        <v>2055</v>
      </c>
      <c r="R559" s="6" t="s">
        <v>1619</v>
      </c>
      <c r="S559" s="6" t="s">
        <v>28</v>
      </c>
      <c r="T559" s="6" t="s">
        <v>1418</v>
      </c>
      <c r="U559" s="6" t="s">
        <v>1418</v>
      </c>
      <c r="V559" s="6" t="s">
        <v>50</v>
      </c>
      <c r="W559" s="4" t="s">
        <v>1418</v>
      </c>
      <c r="X559" s="6" t="s">
        <v>1418</v>
      </c>
      <c r="Y559" s="4" t="s">
        <v>2006</v>
      </c>
      <c r="Z559" s="4" t="s">
        <v>2006</v>
      </c>
      <c r="AA559" s="20" t="str">
        <f t="shared" si="17"/>
        <v>NA</v>
      </c>
      <c r="AB559" s="6" t="s">
        <v>19</v>
      </c>
      <c r="AC559" s="5" t="s">
        <v>2084</v>
      </c>
      <c r="AD559" s="9">
        <v>0</v>
      </c>
      <c r="AE559" s="10">
        <v>0</v>
      </c>
      <c r="AF559" s="10">
        <v>0</v>
      </c>
      <c r="AG559" s="43">
        <v>0</v>
      </c>
      <c r="AH559" s="43">
        <v>0</v>
      </c>
      <c r="AI559" s="6">
        <v>253075</v>
      </c>
      <c r="AJ559" s="11">
        <v>0</v>
      </c>
      <c r="AK559" s="11">
        <v>253075</v>
      </c>
      <c r="AL559" s="6" t="s">
        <v>53</v>
      </c>
      <c r="AM559" s="21" t="s">
        <v>2269</v>
      </c>
      <c r="AN559" s="47">
        <v>0</v>
      </c>
      <c r="AO559" t="s">
        <v>28</v>
      </c>
    </row>
    <row r="560" spans="1:41" x14ac:dyDescent="0.25">
      <c r="A560" s="7">
        <v>3</v>
      </c>
      <c r="B560" s="7">
        <v>3740</v>
      </c>
      <c r="C560" s="4" t="s">
        <v>65</v>
      </c>
      <c r="D560" s="4" t="s">
        <v>78</v>
      </c>
      <c r="E560" s="4" t="s">
        <v>173</v>
      </c>
      <c r="F560" s="4" t="s">
        <v>19</v>
      </c>
      <c r="G560" s="4" t="s">
        <v>6</v>
      </c>
      <c r="H560" s="4" t="s">
        <v>8</v>
      </c>
      <c r="I560" s="4" t="s">
        <v>69</v>
      </c>
      <c r="J560" s="4" t="s">
        <v>205</v>
      </c>
      <c r="K560" s="6" t="s">
        <v>684</v>
      </c>
      <c r="L560" s="6"/>
      <c r="M560" s="6" t="s">
        <v>2205</v>
      </c>
      <c r="N560" s="6" t="s">
        <v>1396</v>
      </c>
      <c r="O560" s="21" t="s">
        <v>1396</v>
      </c>
      <c r="P560" s="8"/>
      <c r="Q560" s="6" t="s">
        <v>2056</v>
      </c>
      <c r="R560" s="6" t="s">
        <v>1620</v>
      </c>
      <c r="S560" s="6" t="s">
        <v>28</v>
      </c>
      <c r="T560" s="6" t="s">
        <v>1418</v>
      </c>
      <c r="U560" s="6" t="s">
        <v>1418</v>
      </c>
      <c r="V560" s="6" t="s">
        <v>50</v>
      </c>
      <c r="W560" s="4" t="s">
        <v>1418</v>
      </c>
      <c r="X560" s="6" t="s">
        <v>1418</v>
      </c>
      <c r="Y560" s="4" t="s">
        <v>2006</v>
      </c>
      <c r="Z560" s="4" t="s">
        <v>2006</v>
      </c>
      <c r="AA560" s="20" t="str">
        <f t="shared" si="17"/>
        <v>NA</v>
      </c>
      <c r="AB560" s="6" t="s">
        <v>19</v>
      </c>
      <c r="AC560" s="5" t="s">
        <v>2084</v>
      </c>
      <c r="AD560" s="9">
        <v>0</v>
      </c>
      <c r="AE560" s="10">
        <v>0</v>
      </c>
      <c r="AF560" s="10">
        <v>0</v>
      </c>
      <c r="AG560" s="43">
        <v>0</v>
      </c>
      <c r="AH560" s="43">
        <v>0</v>
      </c>
      <c r="AI560" s="6">
        <v>45507.1</v>
      </c>
      <c r="AJ560" s="11">
        <v>0</v>
      </c>
      <c r="AK560" s="11">
        <v>0</v>
      </c>
      <c r="AL560" s="6" t="s">
        <v>53</v>
      </c>
      <c r="AM560" s="21" t="s">
        <v>2269</v>
      </c>
      <c r="AN560" s="47">
        <v>0</v>
      </c>
      <c r="AO560" t="s">
        <v>28</v>
      </c>
    </row>
    <row r="561" spans="1:41" x14ac:dyDescent="0.25">
      <c r="A561" s="7">
        <v>3</v>
      </c>
      <c r="B561" s="7">
        <v>3741</v>
      </c>
      <c r="C561" s="4" t="s">
        <v>65</v>
      </c>
      <c r="D561" s="4" t="s">
        <v>78</v>
      </c>
      <c r="E561" s="4" t="s">
        <v>173</v>
      </c>
      <c r="F561" s="4" t="s">
        <v>19</v>
      </c>
      <c r="G561" s="4" t="s">
        <v>6</v>
      </c>
      <c r="H561" s="4" t="s">
        <v>8</v>
      </c>
      <c r="I561" s="4" t="s">
        <v>69</v>
      </c>
      <c r="J561" s="4" t="s">
        <v>205</v>
      </c>
      <c r="K561" s="6" t="s">
        <v>685</v>
      </c>
      <c r="L561" s="6"/>
      <c r="M561" s="6" t="s">
        <v>2205</v>
      </c>
      <c r="N561" s="6" t="s">
        <v>1396</v>
      </c>
      <c r="O561" s="21" t="s">
        <v>1396</v>
      </c>
      <c r="P561" s="8"/>
      <c r="Q561" s="6" t="s">
        <v>2057</v>
      </c>
      <c r="R561" s="6" t="s">
        <v>1621</v>
      </c>
      <c r="S561" s="6" t="s">
        <v>28</v>
      </c>
      <c r="T561" s="6" t="s">
        <v>1418</v>
      </c>
      <c r="U561" s="6" t="s">
        <v>1418</v>
      </c>
      <c r="V561" s="6" t="s">
        <v>50</v>
      </c>
      <c r="W561" s="4" t="s">
        <v>1418</v>
      </c>
      <c r="X561" s="6" t="s">
        <v>1418</v>
      </c>
      <c r="Y561" s="4" t="s">
        <v>2006</v>
      </c>
      <c r="Z561" s="4" t="s">
        <v>2006</v>
      </c>
      <c r="AA561" s="20" t="str">
        <f t="shared" si="17"/>
        <v>NA</v>
      </c>
      <c r="AB561" s="6" t="s">
        <v>19</v>
      </c>
      <c r="AC561" s="5" t="s">
        <v>2084</v>
      </c>
      <c r="AD561" s="9">
        <v>0</v>
      </c>
      <c r="AE561" s="10">
        <v>0</v>
      </c>
      <c r="AF561" s="10">
        <v>0</v>
      </c>
      <c r="AG561" s="43">
        <v>0</v>
      </c>
      <c r="AH561" s="43">
        <v>0</v>
      </c>
      <c r="AI561" s="6">
        <v>253075</v>
      </c>
      <c r="AJ561" s="11">
        <v>0</v>
      </c>
      <c r="AK561" s="11">
        <v>0</v>
      </c>
      <c r="AL561" s="6" t="s">
        <v>53</v>
      </c>
      <c r="AM561" s="21" t="s">
        <v>2269</v>
      </c>
      <c r="AN561" s="47">
        <v>0</v>
      </c>
      <c r="AO561" t="s">
        <v>28</v>
      </c>
    </row>
    <row r="562" spans="1:41" x14ac:dyDescent="0.25">
      <c r="A562" s="7">
        <v>2</v>
      </c>
      <c r="B562" s="7">
        <v>3742</v>
      </c>
      <c r="C562" s="4" t="s">
        <v>65</v>
      </c>
      <c r="D562" s="4" t="s">
        <v>78</v>
      </c>
      <c r="E562" s="4" t="s">
        <v>173</v>
      </c>
      <c r="F562" s="4" t="s">
        <v>19</v>
      </c>
      <c r="G562" s="4" t="s">
        <v>6</v>
      </c>
      <c r="H562" s="4" t="s">
        <v>8</v>
      </c>
      <c r="I562" s="4" t="s">
        <v>69</v>
      </c>
      <c r="J562" s="4" t="s">
        <v>205</v>
      </c>
      <c r="K562" s="6" t="s">
        <v>686</v>
      </c>
      <c r="L562" s="34" t="e">
        <f>VLOOKUP(B562,#REF!,3,0)</f>
        <v>#REF!</v>
      </c>
      <c r="M562" s="6" t="s">
        <v>2205</v>
      </c>
      <c r="N562" s="6" t="s">
        <v>1396</v>
      </c>
      <c r="O562" s="21" t="s">
        <v>1396</v>
      </c>
      <c r="P562" s="8"/>
      <c r="Q562" s="6" t="s">
        <v>2060</v>
      </c>
      <c r="R562" s="6" t="s">
        <v>1444</v>
      </c>
      <c r="S562" s="6" t="s">
        <v>53</v>
      </c>
      <c r="T562" s="6" t="s">
        <v>27</v>
      </c>
      <c r="U562" s="6" t="s">
        <v>2066</v>
      </c>
      <c r="V562" s="6" t="s">
        <v>2183</v>
      </c>
      <c r="W562" s="4" t="s">
        <v>2179</v>
      </c>
      <c r="X562" s="6" t="s">
        <v>1418</v>
      </c>
      <c r="Y562" s="4" t="s">
        <v>2006</v>
      </c>
      <c r="Z562" s="4" t="s">
        <v>2006</v>
      </c>
      <c r="AA562" s="20" t="str">
        <f t="shared" si="17"/>
        <v>NA</v>
      </c>
      <c r="AB562" s="6" t="s">
        <v>19</v>
      </c>
      <c r="AC562" s="5" t="s">
        <v>2084</v>
      </c>
      <c r="AD562" s="9">
        <v>0</v>
      </c>
      <c r="AE562" s="10">
        <v>0</v>
      </c>
      <c r="AF562" s="10">
        <v>0</v>
      </c>
      <c r="AG562" s="43">
        <v>0</v>
      </c>
      <c r="AH562" s="43">
        <v>0</v>
      </c>
      <c r="AI562" s="6">
        <v>253075</v>
      </c>
      <c r="AJ562" s="11">
        <v>0</v>
      </c>
      <c r="AK562" s="11">
        <v>0</v>
      </c>
      <c r="AL562" s="6" t="s">
        <v>53</v>
      </c>
      <c r="AM562" s="21" t="s">
        <v>2269</v>
      </c>
      <c r="AN562" s="47">
        <v>0</v>
      </c>
      <c r="AO562" t="s">
        <v>28</v>
      </c>
    </row>
    <row r="563" spans="1:41" x14ac:dyDescent="0.25">
      <c r="A563" s="7">
        <v>3</v>
      </c>
      <c r="B563" s="7">
        <v>3745</v>
      </c>
      <c r="C563" s="4" t="s">
        <v>65</v>
      </c>
      <c r="D563" s="4" t="s">
        <v>78</v>
      </c>
      <c r="E563" s="4" t="s">
        <v>173</v>
      </c>
      <c r="F563" s="4" t="s">
        <v>19</v>
      </c>
      <c r="G563" s="4" t="s">
        <v>6</v>
      </c>
      <c r="H563" s="4" t="s">
        <v>8</v>
      </c>
      <c r="I563" s="4" t="s">
        <v>69</v>
      </c>
      <c r="J563" s="4" t="s">
        <v>205</v>
      </c>
      <c r="K563" s="6" t="s">
        <v>687</v>
      </c>
      <c r="L563" s="6"/>
      <c r="M563" s="6" t="s">
        <v>2205</v>
      </c>
      <c r="N563" s="6" t="s">
        <v>1396</v>
      </c>
      <c r="O563" s="21" t="s">
        <v>1396</v>
      </c>
      <c r="P563" s="8"/>
      <c r="Q563" s="6" t="s">
        <v>2057</v>
      </c>
      <c r="R563" s="6" t="s">
        <v>1622</v>
      </c>
      <c r="S563" s="6" t="s">
        <v>28</v>
      </c>
      <c r="T563" s="6" t="s">
        <v>1418</v>
      </c>
      <c r="U563" s="6" t="s">
        <v>1418</v>
      </c>
      <c r="V563" s="6" t="s">
        <v>50</v>
      </c>
      <c r="W563" s="4" t="s">
        <v>1418</v>
      </c>
      <c r="X563" s="6" t="s">
        <v>1418</v>
      </c>
      <c r="Y563" s="4" t="s">
        <v>2006</v>
      </c>
      <c r="Z563" s="4" t="s">
        <v>2006</v>
      </c>
      <c r="AA563" s="20" t="str">
        <f t="shared" si="17"/>
        <v>NA</v>
      </c>
      <c r="AB563" s="6" t="s">
        <v>19</v>
      </c>
      <c r="AC563" s="5" t="s">
        <v>2084</v>
      </c>
      <c r="AD563" s="9">
        <v>0</v>
      </c>
      <c r="AE563" s="10">
        <v>0</v>
      </c>
      <c r="AF563" s="10">
        <v>0</v>
      </c>
      <c r="AG563" s="43">
        <v>0</v>
      </c>
      <c r="AH563" s="43">
        <v>0</v>
      </c>
      <c r="AI563" s="6">
        <v>764000</v>
      </c>
      <c r="AJ563" s="11">
        <v>0</v>
      </c>
      <c r="AK563" s="11">
        <v>0</v>
      </c>
      <c r="AL563" s="6" t="s">
        <v>53</v>
      </c>
      <c r="AM563" s="21" t="s">
        <v>2269</v>
      </c>
      <c r="AN563" s="47">
        <v>0</v>
      </c>
      <c r="AO563" t="s">
        <v>28</v>
      </c>
    </row>
    <row r="564" spans="1:41" x14ac:dyDescent="0.25">
      <c r="A564" s="7">
        <v>3</v>
      </c>
      <c r="B564" s="7">
        <v>3746</v>
      </c>
      <c r="C564" s="4" t="s">
        <v>65</v>
      </c>
      <c r="D564" s="4" t="s">
        <v>78</v>
      </c>
      <c r="E564" s="4" t="s">
        <v>173</v>
      </c>
      <c r="F564" s="4" t="s">
        <v>19</v>
      </c>
      <c r="G564" s="4" t="s">
        <v>6</v>
      </c>
      <c r="H564" s="4" t="s">
        <v>8</v>
      </c>
      <c r="I564" s="4" t="s">
        <v>69</v>
      </c>
      <c r="J564" s="4" t="s">
        <v>205</v>
      </c>
      <c r="K564" s="6" t="s">
        <v>688</v>
      </c>
      <c r="L564" s="6"/>
      <c r="M564" s="6" t="s">
        <v>2205</v>
      </c>
      <c r="N564" s="6" t="s">
        <v>1396</v>
      </c>
      <c r="O564" s="21" t="s">
        <v>1396</v>
      </c>
      <c r="P564" s="8"/>
      <c r="Q564" s="6" t="s">
        <v>2057</v>
      </c>
      <c r="R564" s="6" t="s">
        <v>1623</v>
      </c>
      <c r="S564" s="6" t="s">
        <v>28</v>
      </c>
      <c r="T564" s="6" t="s">
        <v>1418</v>
      </c>
      <c r="U564" s="6" t="s">
        <v>1418</v>
      </c>
      <c r="V564" s="6" t="s">
        <v>50</v>
      </c>
      <c r="W564" s="4" t="s">
        <v>1418</v>
      </c>
      <c r="X564" s="6" t="s">
        <v>1418</v>
      </c>
      <c r="Y564" s="4" t="s">
        <v>2006</v>
      </c>
      <c r="Z564" s="4" t="s">
        <v>2006</v>
      </c>
      <c r="AA564" s="20" t="str">
        <f t="shared" si="17"/>
        <v>NA</v>
      </c>
      <c r="AB564" s="6" t="s">
        <v>19</v>
      </c>
      <c r="AC564" s="5" t="s">
        <v>2084</v>
      </c>
      <c r="AD564" s="9">
        <v>0</v>
      </c>
      <c r="AE564" s="10">
        <v>0</v>
      </c>
      <c r="AF564" s="10">
        <v>0</v>
      </c>
      <c r="AG564" s="43">
        <v>0</v>
      </c>
      <c r="AH564" s="43">
        <v>0</v>
      </c>
      <c r="AI564" s="6">
        <v>259882</v>
      </c>
      <c r="AJ564" s="11">
        <v>0</v>
      </c>
      <c r="AK564" s="11">
        <v>259882</v>
      </c>
      <c r="AL564" s="6" t="s">
        <v>53</v>
      </c>
      <c r="AM564" s="21" t="s">
        <v>2269</v>
      </c>
      <c r="AN564" s="47">
        <v>0</v>
      </c>
      <c r="AO564" t="s">
        <v>28</v>
      </c>
    </row>
    <row r="565" spans="1:41" x14ac:dyDescent="0.25">
      <c r="A565" s="7">
        <v>3</v>
      </c>
      <c r="B565" s="7">
        <v>3747</v>
      </c>
      <c r="C565" s="4" t="s">
        <v>65</v>
      </c>
      <c r="D565" s="4" t="s">
        <v>78</v>
      </c>
      <c r="E565" s="4" t="s">
        <v>173</v>
      </c>
      <c r="F565" s="4" t="s">
        <v>19</v>
      </c>
      <c r="G565" s="4" t="s">
        <v>6</v>
      </c>
      <c r="H565" s="4" t="s">
        <v>8</v>
      </c>
      <c r="I565" s="4" t="s">
        <v>69</v>
      </c>
      <c r="J565" s="4" t="s">
        <v>205</v>
      </c>
      <c r="K565" s="6" t="s">
        <v>689</v>
      </c>
      <c r="L565" s="6"/>
      <c r="M565" s="6" t="s">
        <v>2205</v>
      </c>
      <c r="N565" s="6" t="s">
        <v>1396</v>
      </c>
      <c r="O565" s="21" t="s">
        <v>1396</v>
      </c>
      <c r="P565" s="8"/>
      <c r="Q565" s="6" t="s">
        <v>2057</v>
      </c>
      <c r="R565" s="6" t="s">
        <v>1624</v>
      </c>
      <c r="S565" s="6" t="s">
        <v>28</v>
      </c>
      <c r="T565" s="6" t="s">
        <v>1418</v>
      </c>
      <c r="U565" s="6" t="s">
        <v>1418</v>
      </c>
      <c r="V565" s="6" t="s">
        <v>50</v>
      </c>
      <c r="W565" s="4" t="s">
        <v>1418</v>
      </c>
      <c r="X565" s="6" t="s">
        <v>1418</v>
      </c>
      <c r="Y565" s="4" t="s">
        <v>2006</v>
      </c>
      <c r="Z565" s="4" t="s">
        <v>2006</v>
      </c>
      <c r="AA565" s="20" t="str">
        <f t="shared" si="17"/>
        <v>NA</v>
      </c>
      <c r="AB565" s="6" t="s">
        <v>19</v>
      </c>
      <c r="AC565" s="5" t="s">
        <v>2084</v>
      </c>
      <c r="AD565" s="9">
        <v>0</v>
      </c>
      <c r="AE565" s="10">
        <v>0</v>
      </c>
      <c r="AF565" s="10">
        <v>0</v>
      </c>
      <c r="AG565" s="43">
        <v>0</v>
      </c>
      <c r="AH565" s="43">
        <v>0</v>
      </c>
      <c r="AI565" s="6">
        <v>253075</v>
      </c>
      <c r="AJ565" s="11">
        <v>0</v>
      </c>
      <c r="AK565" s="11">
        <v>0</v>
      </c>
      <c r="AL565" s="6" t="s">
        <v>53</v>
      </c>
      <c r="AM565" s="21" t="s">
        <v>2269</v>
      </c>
      <c r="AN565" s="47">
        <v>0</v>
      </c>
      <c r="AO565" t="s">
        <v>28</v>
      </c>
    </row>
    <row r="566" spans="1:41" x14ac:dyDescent="0.25">
      <c r="A566" s="7">
        <v>3</v>
      </c>
      <c r="B566" s="7">
        <v>3749</v>
      </c>
      <c r="C566" s="4" t="s">
        <v>65</v>
      </c>
      <c r="D566" s="4" t="s">
        <v>78</v>
      </c>
      <c r="E566" s="4" t="s">
        <v>173</v>
      </c>
      <c r="F566" s="4" t="s">
        <v>19</v>
      </c>
      <c r="G566" s="4" t="s">
        <v>6</v>
      </c>
      <c r="H566" s="4" t="s">
        <v>8</v>
      </c>
      <c r="I566" s="4" t="s">
        <v>69</v>
      </c>
      <c r="J566" s="4" t="s">
        <v>205</v>
      </c>
      <c r="K566" s="6" t="s">
        <v>690</v>
      </c>
      <c r="L566" s="6"/>
      <c r="M566" s="6" t="s">
        <v>2205</v>
      </c>
      <c r="N566" s="6" t="s">
        <v>1396</v>
      </c>
      <c r="O566" s="21" t="s">
        <v>1396</v>
      </c>
      <c r="P566" s="8"/>
      <c r="Q566" s="6" t="s">
        <v>2055</v>
      </c>
      <c r="R566" s="6" t="s">
        <v>1625</v>
      </c>
      <c r="S566" s="6" t="s">
        <v>28</v>
      </c>
      <c r="T566" s="6" t="s">
        <v>1418</v>
      </c>
      <c r="U566" s="6" t="s">
        <v>1418</v>
      </c>
      <c r="V566" s="6" t="s">
        <v>50</v>
      </c>
      <c r="W566" s="4" t="s">
        <v>1418</v>
      </c>
      <c r="X566" s="6" t="s">
        <v>1418</v>
      </c>
      <c r="Y566" s="4" t="s">
        <v>2006</v>
      </c>
      <c r="Z566" s="4" t="s">
        <v>2006</v>
      </c>
      <c r="AA566" s="20" t="str">
        <f t="shared" si="17"/>
        <v>NA</v>
      </c>
      <c r="AB566" s="6" t="s">
        <v>19</v>
      </c>
      <c r="AC566" s="5" t="s">
        <v>2084</v>
      </c>
      <c r="AD566" s="9">
        <v>10</v>
      </c>
      <c r="AE566" s="10">
        <v>0</v>
      </c>
      <c r="AF566" s="10">
        <v>0</v>
      </c>
      <c r="AG566" s="43">
        <v>0</v>
      </c>
      <c r="AH566" s="43">
        <v>0</v>
      </c>
      <c r="AI566" s="6">
        <v>1114000</v>
      </c>
      <c r="AJ566" s="11">
        <v>0</v>
      </c>
      <c r="AK566" s="11">
        <v>1000000</v>
      </c>
      <c r="AL566" s="6" t="s">
        <v>53</v>
      </c>
      <c r="AM566" s="21" t="s">
        <v>2269</v>
      </c>
      <c r="AN566" s="47">
        <v>0</v>
      </c>
      <c r="AO566" t="s">
        <v>28</v>
      </c>
    </row>
    <row r="567" spans="1:41" x14ac:dyDescent="0.25">
      <c r="A567" s="7">
        <v>3</v>
      </c>
      <c r="B567" s="7">
        <v>3750</v>
      </c>
      <c r="C567" s="4" t="s">
        <v>65</v>
      </c>
      <c r="D567" s="4" t="s">
        <v>78</v>
      </c>
      <c r="E567" s="4" t="s">
        <v>173</v>
      </c>
      <c r="F567" s="4" t="s">
        <v>19</v>
      </c>
      <c r="G567" s="4" t="s">
        <v>6</v>
      </c>
      <c r="H567" s="4" t="s">
        <v>8</v>
      </c>
      <c r="I567" s="4" t="s">
        <v>69</v>
      </c>
      <c r="J567" s="4" t="s">
        <v>205</v>
      </c>
      <c r="K567" s="6" t="s">
        <v>691</v>
      </c>
      <c r="L567" s="6"/>
      <c r="M567" s="6" t="s">
        <v>2205</v>
      </c>
      <c r="N567" s="6" t="s">
        <v>1396</v>
      </c>
      <c r="O567" s="21" t="s">
        <v>1396</v>
      </c>
      <c r="P567" s="8"/>
      <c r="Q567" s="6" t="s">
        <v>2057</v>
      </c>
      <c r="R567" s="6" t="s">
        <v>1626</v>
      </c>
      <c r="S567" s="6" t="s">
        <v>28</v>
      </c>
      <c r="T567" s="6" t="s">
        <v>1418</v>
      </c>
      <c r="U567" s="6" t="s">
        <v>1418</v>
      </c>
      <c r="V567" s="6" t="s">
        <v>50</v>
      </c>
      <c r="W567" s="4" t="s">
        <v>1418</v>
      </c>
      <c r="X567" s="6" t="s">
        <v>1418</v>
      </c>
      <c r="Y567" s="4" t="s">
        <v>2006</v>
      </c>
      <c r="Z567" s="4" t="s">
        <v>2006</v>
      </c>
      <c r="AA567" s="20" t="str">
        <f t="shared" si="17"/>
        <v>NA</v>
      </c>
      <c r="AB567" s="6" t="s">
        <v>19</v>
      </c>
      <c r="AC567" s="5" t="s">
        <v>2084</v>
      </c>
      <c r="AD567" s="9">
        <v>0</v>
      </c>
      <c r="AE567" s="10">
        <v>0</v>
      </c>
      <c r="AF567" s="10">
        <v>0</v>
      </c>
      <c r="AG567" s="43">
        <v>0</v>
      </c>
      <c r="AH567" s="43">
        <v>0</v>
      </c>
      <c r="AI567" s="6">
        <v>1206750</v>
      </c>
      <c r="AJ567" s="11">
        <v>0</v>
      </c>
      <c r="AK567" s="11">
        <v>251750</v>
      </c>
      <c r="AL567" s="6" t="s">
        <v>53</v>
      </c>
      <c r="AM567" s="21" t="s">
        <v>2269</v>
      </c>
      <c r="AN567" s="47">
        <v>0</v>
      </c>
      <c r="AO567" t="s">
        <v>28</v>
      </c>
    </row>
    <row r="568" spans="1:41" x14ac:dyDescent="0.25">
      <c r="A568" s="7">
        <v>3</v>
      </c>
      <c r="B568" s="7">
        <v>3752</v>
      </c>
      <c r="C568" s="4" t="s">
        <v>65</v>
      </c>
      <c r="D568" s="4" t="s">
        <v>78</v>
      </c>
      <c r="E568" s="4" t="s">
        <v>173</v>
      </c>
      <c r="F568" s="4" t="s">
        <v>19</v>
      </c>
      <c r="G568" s="4" t="s">
        <v>6</v>
      </c>
      <c r="H568" s="4" t="s">
        <v>8</v>
      </c>
      <c r="I568" s="4" t="s">
        <v>69</v>
      </c>
      <c r="J568" s="4" t="s">
        <v>205</v>
      </c>
      <c r="K568" s="6" t="s">
        <v>692</v>
      </c>
      <c r="L568" s="6"/>
      <c r="M568" s="6" t="s">
        <v>2205</v>
      </c>
      <c r="N568" s="6" t="s">
        <v>1396</v>
      </c>
      <c r="O568" s="21" t="s">
        <v>1396</v>
      </c>
      <c r="P568" s="8"/>
      <c r="Q568" s="6" t="s">
        <v>2057</v>
      </c>
      <c r="R568" s="6" t="s">
        <v>1627</v>
      </c>
      <c r="S568" s="6" t="s">
        <v>28</v>
      </c>
      <c r="T568" s="6" t="s">
        <v>1418</v>
      </c>
      <c r="U568" s="6" t="s">
        <v>1418</v>
      </c>
      <c r="V568" s="6" t="s">
        <v>50</v>
      </c>
      <c r="W568" s="4" t="s">
        <v>1418</v>
      </c>
      <c r="X568" s="6" t="s">
        <v>1418</v>
      </c>
      <c r="Y568" s="4" t="s">
        <v>2006</v>
      </c>
      <c r="Z568" s="4" t="s">
        <v>2006</v>
      </c>
      <c r="AA568" s="20" t="str">
        <f t="shared" si="17"/>
        <v>NA</v>
      </c>
      <c r="AB568" s="6" t="s">
        <v>19</v>
      </c>
      <c r="AC568" s="5" t="s">
        <v>2084</v>
      </c>
      <c r="AD568" s="9">
        <v>0</v>
      </c>
      <c r="AE568" s="10">
        <v>0</v>
      </c>
      <c r="AF568" s="10">
        <v>0</v>
      </c>
      <c r="AG568" s="43">
        <v>0</v>
      </c>
      <c r="AH568" s="43">
        <v>0</v>
      </c>
      <c r="AI568" s="6">
        <v>764000</v>
      </c>
      <c r="AJ568" s="11">
        <v>0</v>
      </c>
      <c r="AK568" s="11">
        <v>0</v>
      </c>
      <c r="AL568" s="6" t="s">
        <v>53</v>
      </c>
      <c r="AM568" s="21" t="s">
        <v>2269</v>
      </c>
      <c r="AN568" s="47">
        <v>0</v>
      </c>
      <c r="AO568" t="s">
        <v>28</v>
      </c>
    </row>
    <row r="569" spans="1:41" x14ac:dyDescent="0.25">
      <c r="A569" s="7">
        <v>2</v>
      </c>
      <c r="B569" s="7">
        <v>3755</v>
      </c>
      <c r="C569" s="4" t="s">
        <v>65</v>
      </c>
      <c r="D569" s="4" t="s">
        <v>78</v>
      </c>
      <c r="E569" s="4" t="s">
        <v>173</v>
      </c>
      <c r="F569" s="4" t="s">
        <v>19</v>
      </c>
      <c r="G569" s="4" t="s">
        <v>6</v>
      </c>
      <c r="H569" s="4" t="s">
        <v>8</v>
      </c>
      <c r="I569" s="4" t="s">
        <v>69</v>
      </c>
      <c r="J569" s="4" t="s">
        <v>205</v>
      </c>
      <c r="K569" s="6" t="s">
        <v>693</v>
      </c>
      <c r="L569" s="34" t="e">
        <f>VLOOKUP(B569,#REF!,3,0)</f>
        <v>#REF!</v>
      </c>
      <c r="M569" s="6" t="s">
        <v>2205</v>
      </c>
      <c r="N569" s="6" t="s">
        <v>1396</v>
      </c>
      <c r="O569" s="21" t="s">
        <v>1396</v>
      </c>
      <c r="P569" s="8"/>
      <c r="Q569" s="6" t="s">
        <v>2060</v>
      </c>
      <c r="R569" s="6" t="s">
        <v>1628</v>
      </c>
      <c r="S569" s="6" t="s">
        <v>53</v>
      </c>
      <c r="T569" s="6" t="s">
        <v>27</v>
      </c>
      <c r="U569" s="6" t="s">
        <v>2066</v>
      </c>
      <c r="V569" s="6" t="s">
        <v>2183</v>
      </c>
      <c r="W569" s="4" t="s">
        <v>2179</v>
      </c>
      <c r="X569" s="6" t="s">
        <v>1418</v>
      </c>
      <c r="Y569" s="4" t="s">
        <v>2006</v>
      </c>
      <c r="Z569" s="4" t="s">
        <v>2006</v>
      </c>
      <c r="AA569" s="20" t="str">
        <f t="shared" si="17"/>
        <v>NA</v>
      </c>
      <c r="AB569" s="6" t="s">
        <v>19</v>
      </c>
      <c r="AC569" s="5" t="s">
        <v>2084</v>
      </c>
      <c r="AD569" s="9">
        <v>0</v>
      </c>
      <c r="AE569" s="10">
        <v>0</v>
      </c>
      <c r="AF569" s="10">
        <v>0</v>
      </c>
      <c r="AG569" s="43">
        <v>0</v>
      </c>
      <c r="AH569" s="43">
        <v>0</v>
      </c>
      <c r="AI569" s="6">
        <v>665000</v>
      </c>
      <c r="AJ569" s="11">
        <v>0</v>
      </c>
      <c r="AK569" s="11">
        <v>0</v>
      </c>
      <c r="AL569" s="6" t="s">
        <v>53</v>
      </c>
      <c r="AM569" s="21" t="s">
        <v>2269</v>
      </c>
      <c r="AN569" s="47">
        <v>0</v>
      </c>
      <c r="AO569" t="s">
        <v>28</v>
      </c>
    </row>
    <row r="570" spans="1:41" x14ac:dyDescent="0.25">
      <c r="A570" s="7">
        <v>3</v>
      </c>
      <c r="B570" s="7">
        <v>3757</v>
      </c>
      <c r="C570" s="4" t="s">
        <v>65</v>
      </c>
      <c r="D570" s="4" t="s">
        <v>78</v>
      </c>
      <c r="E570" s="4" t="s">
        <v>173</v>
      </c>
      <c r="F570" s="4" t="s">
        <v>19</v>
      </c>
      <c r="G570" s="4" t="s">
        <v>6</v>
      </c>
      <c r="H570" s="4" t="s">
        <v>8</v>
      </c>
      <c r="I570" s="4" t="s">
        <v>69</v>
      </c>
      <c r="J570" s="4" t="s">
        <v>205</v>
      </c>
      <c r="K570" s="6" t="s">
        <v>694</v>
      </c>
      <c r="L570" s="6"/>
      <c r="M570" s="6" t="s">
        <v>2205</v>
      </c>
      <c r="N570" s="6" t="s">
        <v>1396</v>
      </c>
      <c r="O570" s="21" t="s">
        <v>1396</v>
      </c>
      <c r="P570" s="8"/>
      <c r="Q570" s="6" t="s">
        <v>2057</v>
      </c>
      <c r="R570" s="6" t="s">
        <v>1448</v>
      </c>
      <c r="S570" s="6" t="s">
        <v>28</v>
      </c>
      <c r="T570" s="6" t="s">
        <v>1418</v>
      </c>
      <c r="U570" s="6" t="s">
        <v>1418</v>
      </c>
      <c r="V570" s="6" t="s">
        <v>50</v>
      </c>
      <c r="W570" s="4" t="s">
        <v>1418</v>
      </c>
      <c r="X570" s="6" t="s">
        <v>1418</v>
      </c>
      <c r="Y570" s="4" t="s">
        <v>2006</v>
      </c>
      <c r="Z570" s="4" t="s">
        <v>2006</v>
      </c>
      <c r="AA570" s="20" t="str">
        <f t="shared" si="17"/>
        <v>NA</v>
      </c>
      <c r="AB570" s="6" t="s">
        <v>19</v>
      </c>
      <c r="AC570" s="5" t="s">
        <v>2084</v>
      </c>
      <c r="AD570" s="9">
        <v>0</v>
      </c>
      <c r="AE570" s="10">
        <v>0</v>
      </c>
      <c r="AF570" s="10">
        <v>0</v>
      </c>
      <c r="AG570" s="43">
        <v>0</v>
      </c>
      <c r="AH570" s="43">
        <v>0</v>
      </c>
      <c r="AI570" s="6">
        <v>1206750</v>
      </c>
      <c r="AJ570" s="11">
        <v>0</v>
      </c>
      <c r="AK570" s="11">
        <v>0</v>
      </c>
      <c r="AL570" s="6" t="s">
        <v>53</v>
      </c>
      <c r="AM570" s="21" t="s">
        <v>2269</v>
      </c>
      <c r="AN570" s="47">
        <v>0</v>
      </c>
      <c r="AO570" t="s">
        <v>28</v>
      </c>
    </row>
    <row r="571" spans="1:41" x14ac:dyDescent="0.25">
      <c r="A571" s="7">
        <v>3</v>
      </c>
      <c r="B571" s="7">
        <v>3758</v>
      </c>
      <c r="C571" s="4" t="s">
        <v>65</v>
      </c>
      <c r="D571" s="4" t="s">
        <v>78</v>
      </c>
      <c r="E571" s="4" t="s">
        <v>173</v>
      </c>
      <c r="F571" s="4" t="s">
        <v>19</v>
      </c>
      <c r="G571" s="4" t="s">
        <v>6</v>
      </c>
      <c r="H571" s="4" t="s">
        <v>8</v>
      </c>
      <c r="I571" s="4" t="s">
        <v>69</v>
      </c>
      <c r="J571" s="4" t="s">
        <v>205</v>
      </c>
      <c r="K571" s="6" t="s">
        <v>695</v>
      </c>
      <c r="L571" s="6"/>
      <c r="M571" s="6" t="s">
        <v>2205</v>
      </c>
      <c r="N571" s="6" t="s">
        <v>1396</v>
      </c>
      <c r="O571" s="21" t="s">
        <v>1396</v>
      </c>
      <c r="P571" s="8"/>
      <c r="Q571" s="6" t="s">
        <v>2057</v>
      </c>
      <c r="R571" s="6" t="s">
        <v>1629</v>
      </c>
      <c r="S571" s="6" t="s">
        <v>28</v>
      </c>
      <c r="T571" s="6" t="s">
        <v>1418</v>
      </c>
      <c r="U571" s="6" t="s">
        <v>1418</v>
      </c>
      <c r="V571" s="6" t="s">
        <v>50</v>
      </c>
      <c r="W571" s="4" t="s">
        <v>1418</v>
      </c>
      <c r="X571" s="6" t="s">
        <v>1418</v>
      </c>
      <c r="Y571" s="4" t="s">
        <v>2006</v>
      </c>
      <c r="Z571" s="4" t="s">
        <v>2006</v>
      </c>
      <c r="AA571" s="20" t="str">
        <f t="shared" si="17"/>
        <v>NA</v>
      </c>
      <c r="AB571" s="6" t="s">
        <v>19</v>
      </c>
      <c r="AC571" s="5" t="s">
        <v>2084</v>
      </c>
      <c r="AD571" s="9">
        <v>0</v>
      </c>
      <c r="AE571" s="10">
        <v>0</v>
      </c>
      <c r="AF571" s="10">
        <v>0</v>
      </c>
      <c r="AG571" s="43">
        <v>0</v>
      </c>
      <c r="AH571" s="43">
        <v>0</v>
      </c>
      <c r="AI571" s="6">
        <v>250040</v>
      </c>
      <c r="AJ571" s="11">
        <v>0</v>
      </c>
      <c r="AK571" s="11">
        <v>0</v>
      </c>
      <c r="AL571" s="6" t="s">
        <v>53</v>
      </c>
      <c r="AM571" s="21" t="s">
        <v>2269</v>
      </c>
      <c r="AN571" s="47">
        <v>0</v>
      </c>
      <c r="AO571" t="s">
        <v>28</v>
      </c>
    </row>
    <row r="572" spans="1:41" x14ac:dyDescent="0.25">
      <c r="A572" s="7">
        <v>1</v>
      </c>
      <c r="B572" s="7">
        <v>3759</v>
      </c>
      <c r="C572" s="4" t="s">
        <v>65</v>
      </c>
      <c r="D572" s="4" t="s">
        <v>78</v>
      </c>
      <c r="E572" s="4" t="s">
        <v>173</v>
      </c>
      <c r="F572" s="4" t="s">
        <v>19</v>
      </c>
      <c r="G572" s="4" t="s">
        <v>6</v>
      </c>
      <c r="H572" s="4" t="s">
        <v>8</v>
      </c>
      <c r="I572" s="4" t="s">
        <v>69</v>
      </c>
      <c r="J572" s="4" t="s">
        <v>205</v>
      </c>
      <c r="K572" s="6" t="s">
        <v>696</v>
      </c>
      <c r="L572" s="6"/>
      <c r="M572" s="6" t="s">
        <v>2205</v>
      </c>
      <c r="N572" s="6" t="s">
        <v>1396</v>
      </c>
      <c r="O572" s="21" t="s">
        <v>1396</v>
      </c>
      <c r="P572" s="8"/>
      <c r="Q572" s="6" t="s">
        <v>2055</v>
      </c>
      <c r="R572" s="6" t="s">
        <v>1630</v>
      </c>
      <c r="S572" s="6" t="s">
        <v>53</v>
      </c>
      <c r="T572" s="6" t="s">
        <v>101</v>
      </c>
      <c r="U572" s="6" t="s">
        <v>2065</v>
      </c>
      <c r="V572" s="6" t="s">
        <v>2203</v>
      </c>
      <c r="W572" s="4" t="s">
        <v>1998</v>
      </c>
      <c r="X572" s="6" t="s">
        <v>2045</v>
      </c>
      <c r="Y572" s="4" t="s">
        <v>2006</v>
      </c>
      <c r="Z572" s="4" t="s">
        <v>2006</v>
      </c>
      <c r="AA572" s="20" t="str">
        <f t="shared" si="17"/>
        <v>NA</v>
      </c>
      <c r="AB572" s="6" t="s">
        <v>19</v>
      </c>
      <c r="AC572" s="5" t="s">
        <v>2084</v>
      </c>
      <c r="AD572" s="9">
        <v>0</v>
      </c>
      <c r="AE572" s="10">
        <v>0</v>
      </c>
      <c r="AF572" s="10">
        <v>0</v>
      </c>
      <c r="AG572" s="43">
        <v>0</v>
      </c>
      <c r="AH572" s="43">
        <v>0</v>
      </c>
      <c r="AI572" s="6">
        <v>19000000</v>
      </c>
      <c r="AJ572" s="11">
        <v>0</v>
      </c>
      <c r="AK572" s="11">
        <v>180133.7</v>
      </c>
      <c r="AL572" s="6" t="s">
        <v>53</v>
      </c>
      <c r="AM572" s="21" t="s">
        <v>2269</v>
      </c>
      <c r="AN572" s="47">
        <v>0</v>
      </c>
      <c r="AO572" t="s">
        <v>28</v>
      </c>
    </row>
    <row r="573" spans="1:41" x14ac:dyDescent="0.25">
      <c r="A573" s="7">
        <v>3</v>
      </c>
      <c r="B573" s="7">
        <v>3760</v>
      </c>
      <c r="C573" s="4" t="s">
        <v>65</v>
      </c>
      <c r="D573" s="4" t="s">
        <v>78</v>
      </c>
      <c r="E573" s="4" t="s">
        <v>173</v>
      </c>
      <c r="F573" s="4" t="s">
        <v>19</v>
      </c>
      <c r="G573" s="4" t="s">
        <v>6</v>
      </c>
      <c r="H573" s="4" t="s">
        <v>8</v>
      </c>
      <c r="I573" s="4" t="s">
        <v>69</v>
      </c>
      <c r="J573" s="4" t="s">
        <v>205</v>
      </c>
      <c r="K573" s="6" t="s">
        <v>697</v>
      </c>
      <c r="L573" s="6"/>
      <c r="M573" s="6" t="s">
        <v>2205</v>
      </c>
      <c r="N573" s="6" t="s">
        <v>1396</v>
      </c>
      <c r="O573" s="21" t="s">
        <v>1396</v>
      </c>
      <c r="P573" s="8"/>
      <c r="Q573" s="6" t="s">
        <v>2057</v>
      </c>
      <c r="R573" s="6" t="s">
        <v>1622</v>
      </c>
      <c r="S573" s="6" t="s">
        <v>28</v>
      </c>
      <c r="T573" s="6" t="s">
        <v>1418</v>
      </c>
      <c r="U573" s="6" t="s">
        <v>1418</v>
      </c>
      <c r="V573" s="6" t="s">
        <v>50</v>
      </c>
      <c r="W573" s="4" t="s">
        <v>1418</v>
      </c>
      <c r="X573" s="6" t="s">
        <v>1418</v>
      </c>
      <c r="Y573" s="4" t="s">
        <v>2006</v>
      </c>
      <c r="Z573" s="4" t="s">
        <v>2006</v>
      </c>
      <c r="AA573" s="20" t="str">
        <f t="shared" si="17"/>
        <v>NA</v>
      </c>
      <c r="AB573" s="6" t="s">
        <v>19</v>
      </c>
      <c r="AC573" s="5" t="s">
        <v>2084</v>
      </c>
      <c r="AD573" s="9">
        <v>0</v>
      </c>
      <c r="AE573" s="10">
        <v>0</v>
      </c>
      <c r="AF573" s="10">
        <v>0</v>
      </c>
      <c r="AG573" s="43">
        <v>0</v>
      </c>
      <c r="AH573" s="43">
        <v>0</v>
      </c>
      <c r="AI573" s="6">
        <v>253075</v>
      </c>
      <c r="AJ573" s="11">
        <v>0</v>
      </c>
      <c r="AK573" s="11">
        <v>0</v>
      </c>
      <c r="AL573" s="6" t="s">
        <v>53</v>
      </c>
      <c r="AM573" s="21" t="s">
        <v>2269</v>
      </c>
      <c r="AN573" s="47">
        <v>0</v>
      </c>
      <c r="AO573" t="s">
        <v>28</v>
      </c>
    </row>
    <row r="574" spans="1:41" x14ac:dyDescent="0.25">
      <c r="A574" s="7">
        <v>3</v>
      </c>
      <c r="B574" s="7">
        <v>3761</v>
      </c>
      <c r="C574" s="4" t="s">
        <v>65</v>
      </c>
      <c r="D574" s="4" t="s">
        <v>78</v>
      </c>
      <c r="E574" s="4" t="s">
        <v>173</v>
      </c>
      <c r="F574" s="4" t="s">
        <v>19</v>
      </c>
      <c r="G574" s="4" t="s">
        <v>6</v>
      </c>
      <c r="H574" s="4" t="s">
        <v>8</v>
      </c>
      <c r="I574" s="4" t="s">
        <v>69</v>
      </c>
      <c r="J574" s="4" t="s">
        <v>205</v>
      </c>
      <c r="K574" s="6" t="s">
        <v>698</v>
      </c>
      <c r="L574" s="6"/>
      <c r="M574" s="6" t="s">
        <v>2205</v>
      </c>
      <c r="N574" s="6" t="s">
        <v>1396</v>
      </c>
      <c r="O574" s="21" t="s">
        <v>1396</v>
      </c>
      <c r="P574" s="8"/>
      <c r="Q574" s="6" t="s">
        <v>2055</v>
      </c>
      <c r="R574" s="6" t="s">
        <v>1631</v>
      </c>
      <c r="S574" s="6" t="s">
        <v>28</v>
      </c>
      <c r="T574" s="6" t="s">
        <v>1418</v>
      </c>
      <c r="U574" s="6" t="s">
        <v>1418</v>
      </c>
      <c r="V574" s="6" t="s">
        <v>50</v>
      </c>
      <c r="W574" s="4" t="s">
        <v>1418</v>
      </c>
      <c r="X574" s="6" t="s">
        <v>1418</v>
      </c>
      <c r="Y574" s="4" t="s">
        <v>2006</v>
      </c>
      <c r="Z574" s="4" t="s">
        <v>2006</v>
      </c>
      <c r="AA574" s="20" t="str">
        <f t="shared" si="17"/>
        <v>NA</v>
      </c>
      <c r="AB574" s="6" t="s">
        <v>19</v>
      </c>
      <c r="AC574" s="5" t="s">
        <v>2084</v>
      </c>
      <c r="AD574" s="9">
        <v>80</v>
      </c>
      <c r="AE574" s="10">
        <v>0</v>
      </c>
      <c r="AF574" s="10">
        <v>0</v>
      </c>
      <c r="AG574" s="43">
        <v>0</v>
      </c>
      <c r="AH574" s="43">
        <v>0</v>
      </c>
      <c r="AI574" s="6">
        <v>94691.29</v>
      </c>
      <c r="AJ574" s="11">
        <v>0</v>
      </c>
      <c r="AK574" s="11">
        <v>94691.29</v>
      </c>
      <c r="AL574" s="6" t="s">
        <v>53</v>
      </c>
      <c r="AM574" s="21" t="s">
        <v>2269</v>
      </c>
      <c r="AN574" s="47">
        <v>0</v>
      </c>
      <c r="AO574" t="s">
        <v>28</v>
      </c>
    </row>
    <row r="575" spans="1:41" x14ac:dyDescent="0.25">
      <c r="A575" s="7">
        <v>1</v>
      </c>
      <c r="B575" s="7">
        <v>3762</v>
      </c>
      <c r="C575" s="4" t="s">
        <v>65</v>
      </c>
      <c r="D575" s="4" t="s">
        <v>78</v>
      </c>
      <c r="E575" s="4" t="s">
        <v>173</v>
      </c>
      <c r="F575" s="4" t="s">
        <v>19</v>
      </c>
      <c r="G575" s="4" t="s">
        <v>6</v>
      </c>
      <c r="H575" s="4" t="s">
        <v>8</v>
      </c>
      <c r="I575" s="4" t="s">
        <v>69</v>
      </c>
      <c r="J575" s="4" t="s">
        <v>205</v>
      </c>
      <c r="K575" s="6" t="s">
        <v>699</v>
      </c>
      <c r="L575" s="6" t="e">
        <f>VLOOKUP(B575,#REF!,3,0)</f>
        <v>#REF!</v>
      </c>
      <c r="M575" s="6" t="s">
        <v>2205</v>
      </c>
      <c r="N575" s="6" t="s">
        <v>1396</v>
      </c>
      <c r="O575" s="21" t="s">
        <v>1396</v>
      </c>
      <c r="P575" s="8"/>
      <c r="Q575" s="6" t="s">
        <v>2060</v>
      </c>
      <c r="R575" s="6" t="s">
        <v>1632</v>
      </c>
      <c r="S575" s="6" t="s">
        <v>53</v>
      </c>
      <c r="T575" s="6" t="s">
        <v>27</v>
      </c>
      <c r="U575" s="6" t="s">
        <v>2065</v>
      </c>
      <c r="V575" s="6" t="s">
        <v>2182</v>
      </c>
      <c r="W575" s="4" t="s">
        <v>2142</v>
      </c>
      <c r="X575" s="6" t="s">
        <v>1418</v>
      </c>
      <c r="Y575" s="4" t="s">
        <v>2006</v>
      </c>
      <c r="Z575" s="4" t="s">
        <v>2006</v>
      </c>
      <c r="AA575" s="20" t="str">
        <f t="shared" si="17"/>
        <v>NA</v>
      </c>
      <c r="AB575" s="6" t="s">
        <v>19</v>
      </c>
      <c r="AC575" s="5" t="s">
        <v>2084</v>
      </c>
      <c r="AD575" s="9">
        <v>0</v>
      </c>
      <c r="AE575" s="10">
        <v>0</v>
      </c>
      <c r="AF575" s="10">
        <v>0</v>
      </c>
      <c r="AG575" s="43">
        <v>0</v>
      </c>
      <c r="AH575" s="43">
        <v>0</v>
      </c>
      <c r="AI575" s="6">
        <v>250800</v>
      </c>
      <c r="AJ575" s="11">
        <v>0</v>
      </c>
      <c r="AK575" s="11">
        <v>0</v>
      </c>
      <c r="AL575" s="6" t="s">
        <v>53</v>
      </c>
      <c r="AM575" s="21" t="s">
        <v>2269</v>
      </c>
      <c r="AN575" s="47">
        <v>0</v>
      </c>
      <c r="AO575" t="s">
        <v>28</v>
      </c>
    </row>
    <row r="576" spans="1:41" x14ac:dyDescent="0.25">
      <c r="A576" s="7">
        <v>3</v>
      </c>
      <c r="B576" s="7">
        <v>3763</v>
      </c>
      <c r="C576" s="4" t="s">
        <v>65</v>
      </c>
      <c r="D576" s="4" t="s">
        <v>78</v>
      </c>
      <c r="E576" s="4" t="s">
        <v>173</v>
      </c>
      <c r="F576" s="4" t="s">
        <v>19</v>
      </c>
      <c r="G576" s="4" t="s">
        <v>6</v>
      </c>
      <c r="H576" s="4" t="s">
        <v>8</v>
      </c>
      <c r="I576" s="4" t="s">
        <v>69</v>
      </c>
      <c r="J576" s="4" t="s">
        <v>205</v>
      </c>
      <c r="K576" s="6" t="s">
        <v>700</v>
      </c>
      <c r="L576" s="6"/>
      <c r="M576" s="6" t="s">
        <v>2205</v>
      </c>
      <c r="N576" s="6" t="s">
        <v>1396</v>
      </c>
      <c r="O576" s="21" t="s">
        <v>1396</v>
      </c>
      <c r="P576" s="8"/>
      <c r="Q576" s="6" t="s">
        <v>2057</v>
      </c>
      <c r="R576" s="6" t="s">
        <v>1633</v>
      </c>
      <c r="S576" s="6" t="s">
        <v>28</v>
      </c>
      <c r="T576" s="6" t="s">
        <v>1418</v>
      </c>
      <c r="U576" s="6" t="s">
        <v>1418</v>
      </c>
      <c r="V576" s="6" t="s">
        <v>50</v>
      </c>
      <c r="W576" s="4" t="s">
        <v>1418</v>
      </c>
      <c r="X576" s="6" t="s">
        <v>1418</v>
      </c>
      <c r="Y576" s="4" t="s">
        <v>2006</v>
      </c>
      <c r="Z576" s="4" t="s">
        <v>2006</v>
      </c>
      <c r="AA576" s="20" t="str">
        <f t="shared" si="17"/>
        <v>NA</v>
      </c>
      <c r="AB576" s="6" t="s">
        <v>19</v>
      </c>
      <c r="AC576" s="5" t="s">
        <v>2084</v>
      </c>
      <c r="AD576" s="9">
        <v>0</v>
      </c>
      <c r="AE576" s="10">
        <v>0</v>
      </c>
      <c r="AF576" s="10">
        <v>0</v>
      </c>
      <c r="AG576" s="43">
        <v>0</v>
      </c>
      <c r="AH576" s="43">
        <v>0</v>
      </c>
      <c r="AI576" s="6">
        <v>955000</v>
      </c>
      <c r="AJ576" s="11">
        <v>0</v>
      </c>
      <c r="AK576" s="11">
        <v>955000</v>
      </c>
      <c r="AL576" s="6" t="s">
        <v>53</v>
      </c>
      <c r="AM576" s="21" t="s">
        <v>2269</v>
      </c>
      <c r="AN576" s="47">
        <v>0</v>
      </c>
      <c r="AO576" t="s">
        <v>28</v>
      </c>
    </row>
    <row r="577" spans="1:41" x14ac:dyDescent="0.25">
      <c r="A577" s="7">
        <v>3</v>
      </c>
      <c r="B577" s="7">
        <v>3764</v>
      </c>
      <c r="C577" s="4" t="s">
        <v>65</v>
      </c>
      <c r="D577" s="4" t="s">
        <v>78</v>
      </c>
      <c r="E577" s="4" t="s">
        <v>173</v>
      </c>
      <c r="F577" s="4" t="s">
        <v>19</v>
      </c>
      <c r="G577" s="4" t="s">
        <v>6</v>
      </c>
      <c r="H577" s="4" t="s">
        <v>8</v>
      </c>
      <c r="I577" s="4" t="s">
        <v>69</v>
      </c>
      <c r="J577" s="4" t="s">
        <v>205</v>
      </c>
      <c r="K577" s="6" t="s">
        <v>701</v>
      </c>
      <c r="L577" s="6"/>
      <c r="M577" s="6" t="s">
        <v>2205</v>
      </c>
      <c r="N577" s="6" t="s">
        <v>1396</v>
      </c>
      <c r="O577" s="21" t="s">
        <v>1396</v>
      </c>
      <c r="P577" s="8"/>
      <c r="Q577" s="6" t="s">
        <v>2057</v>
      </c>
      <c r="R577" s="6" t="s">
        <v>1634</v>
      </c>
      <c r="S577" s="6" t="s">
        <v>28</v>
      </c>
      <c r="T577" s="6" t="s">
        <v>1418</v>
      </c>
      <c r="U577" s="6" t="s">
        <v>1418</v>
      </c>
      <c r="V577" s="6" t="s">
        <v>50</v>
      </c>
      <c r="W577" s="4" t="s">
        <v>1418</v>
      </c>
      <c r="X577" s="6" t="s">
        <v>1418</v>
      </c>
      <c r="Y577" s="4" t="s">
        <v>2006</v>
      </c>
      <c r="Z577" s="4" t="s">
        <v>2006</v>
      </c>
      <c r="AA577" s="20" t="str">
        <f t="shared" si="17"/>
        <v>NA</v>
      </c>
      <c r="AB577" s="6" t="s">
        <v>19</v>
      </c>
      <c r="AC577" s="5" t="s">
        <v>2084</v>
      </c>
      <c r="AD577" s="9">
        <v>0</v>
      </c>
      <c r="AE577" s="10">
        <v>0</v>
      </c>
      <c r="AF577" s="10">
        <v>0</v>
      </c>
      <c r="AG577" s="43">
        <v>0</v>
      </c>
      <c r="AH577" s="43">
        <v>0</v>
      </c>
      <c r="AI577" s="6">
        <v>477500</v>
      </c>
      <c r="AJ577" s="11">
        <v>0</v>
      </c>
      <c r="AK577" s="11">
        <v>0</v>
      </c>
      <c r="AL577" s="6" t="s">
        <v>53</v>
      </c>
      <c r="AM577" s="21" t="s">
        <v>2269</v>
      </c>
      <c r="AN577" s="47">
        <v>0</v>
      </c>
      <c r="AO577" t="s">
        <v>28</v>
      </c>
    </row>
    <row r="578" spans="1:41" x14ac:dyDescent="0.25">
      <c r="A578" s="7">
        <v>3</v>
      </c>
      <c r="B578" s="7">
        <v>3766</v>
      </c>
      <c r="C578" s="4" t="s">
        <v>65</v>
      </c>
      <c r="D578" s="4" t="s">
        <v>78</v>
      </c>
      <c r="E578" s="4" t="s">
        <v>173</v>
      </c>
      <c r="F578" s="4" t="s">
        <v>19</v>
      </c>
      <c r="G578" s="4" t="s">
        <v>6</v>
      </c>
      <c r="H578" s="4" t="s">
        <v>8</v>
      </c>
      <c r="I578" s="4" t="s">
        <v>69</v>
      </c>
      <c r="J578" s="4" t="s">
        <v>205</v>
      </c>
      <c r="K578" s="6" t="s">
        <v>702</v>
      </c>
      <c r="L578" s="6"/>
      <c r="M578" s="6" t="s">
        <v>2205</v>
      </c>
      <c r="N578" s="6" t="s">
        <v>1396</v>
      </c>
      <c r="O578" s="21" t="s">
        <v>1396</v>
      </c>
      <c r="P578" s="8"/>
      <c r="Q578" s="6" t="s">
        <v>2056</v>
      </c>
      <c r="R578" s="6" t="s">
        <v>1635</v>
      </c>
      <c r="S578" s="6" t="s">
        <v>28</v>
      </c>
      <c r="T578" s="6" t="s">
        <v>1418</v>
      </c>
      <c r="U578" s="6" t="s">
        <v>1418</v>
      </c>
      <c r="V578" s="6" t="s">
        <v>50</v>
      </c>
      <c r="W578" s="4" t="s">
        <v>1418</v>
      </c>
      <c r="X578" s="6" t="s">
        <v>1418</v>
      </c>
      <c r="Y578" s="4" t="s">
        <v>2006</v>
      </c>
      <c r="Z578" s="4" t="s">
        <v>2006</v>
      </c>
      <c r="AA578" s="20" t="str">
        <f t="shared" si="17"/>
        <v>NA</v>
      </c>
      <c r="AB578" s="6" t="s">
        <v>19</v>
      </c>
      <c r="AC578" s="5" t="s">
        <v>2084</v>
      </c>
      <c r="AD578" s="9">
        <v>0</v>
      </c>
      <c r="AE578" s="10">
        <v>0</v>
      </c>
      <c r="AF578" s="10">
        <v>0</v>
      </c>
      <c r="AG578" s="43">
        <v>0</v>
      </c>
      <c r="AH578" s="43">
        <v>0</v>
      </c>
      <c r="AI578" s="6">
        <v>760000</v>
      </c>
      <c r="AJ578" s="11">
        <v>0</v>
      </c>
      <c r="AK578" s="11">
        <v>0</v>
      </c>
      <c r="AL578" s="6" t="s">
        <v>53</v>
      </c>
      <c r="AM578" s="21" t="s">
        <v>2269</v>
      </c>
      <c r="AN578" s="47">
        <v>0</v>
      </c>
      <c r="AO578" t="s">
        <v>28</v>
      </c>
    </row>
    <row r="579" spans="1:41" x14ac:dyDescent="0.25">
      <c r="A579" s="7">
        <v>3</v>
      </c>
      <c r="B579" s="7">
        <v>3767</v>
      </c>
      <c r="C579" s="4" t="s">
        <v>65</v>
      </c>
      <c r="D579" s="4" t="s">
        <v>78</v>
      </c>
      <c r="E579" s="4" t="s">
        <v>173</v>
      </c>
      <c r="F579" s="4" t="s">
        <v>19</v>
      </c>
      <c r="G579" s="4" t="s">
        <v>6</v>
      </c>
      <c r="H579" s="4" t="s">
        <v>8</v>
      </c>
      <c r="I579" s="4" t="s">
        <v>69</v>
      </c>
      <c r="J579" s="4" t="s">
        <v>205</v>
      </c>
      <c r="K579" s="6" t="s">
        <v>703</v>
      </c>
      <c r="L579" s="6"/>
      <c r="M579" s="6" t="s">
        <v>2205</v>
      </c>
      <c r="N579" s="6" t="s">
        <v>1396</v>
      </c>
      <c r="O579" s="21" t="s">
        <v>1396</v>
      </c>
      <c r="P579" s="8"/>
      <c r="Q579" s="6" t="s">
        <v>2057</v>
      </c>
      <c r="R579" s="6" t="s">
        <v>1636</v>
      </c>
      <c r="S579" s="6" t="s">
        <v>28</v>
      </c>
      <c r="T579" s="6" t="s">
        <v>1418</v>
      </c>
      <c r="U579" s="6" t="s">
        <v>1418</v>
      </c>
      <c r="V579" s="6" t="s">
        <v>50</v>
      </c>
      <c r="W579" s="4" t="s">
        <v>1418</v>
      </c>
      <c r="X579" s="6" t="s">
        <v>1418</v>
      </c>
      <c r="Y579" s="4" t="s">
        <v>2006</v>
      </c>
      <c r="Z579" s="4" t="s">
        <v>2006</v>
      </c>
      <c r="AA579" s="20" t="str">
        <f t="shared" si="17"/>
        <v>NA</v>
      </c>
      <c r="AB579" s="6" t="s">
        <v>19</v>
      </c>
      <c r="AC579" s="5" t="s">
        <v>2084</v>
      </c>
      <c r="AD579" s="9">
        <v>0</v>
      </c>
      <c r="AE579" s="10">
        <v>0</v>
      </c>
      <c r="AF579" s="10">
        <v>0</v>
      </c>
      <c r="AG579" s="43">
        <v>0</v>
      </c>
      <c r="AH579" s="43">
        <v>0</v>
      </c>
      <c r="AI579" s="6">
        <v>285000</v>
      </c>
      <c r="AJ579" s="11">
        <v>0</v>
      </c>
      <c r="AK579" s="11">
        <v>0</v>
      </c>
      <c r="AL579" s="6" t="s">
        <v>53</v>
      </c>
      <c r="AM579" s="21" t="s">
        <v>2269</v>
      </c>
      <c r="AN579" s="47">
        <v>0</v>
      </c>
      <c r="AO579" t="s">
        <v>28</v>
      </c>
    </row>
    <row r="580" spans="1:41" x14ac:dyDescent="0.25">
      <c r="A580" s="7">
        <v>3</v>
      </c>
      <c r="B580" s="7">
        <v>3768</v>
      </c>
      <c r="C580" s="4" t="s">
        <v>65</v>
      </c>
      <c r="D580" s="4" t="s">
        <v>78</v>
      </c>
      <c r="E580" s="4" t="s">
        <v>173</v>
      </c>
      <c r="F580" s="4" t="s">
        <v>19</v>
      </c>
      <c r="G580" s="4" t="s">
        <v>6</v>
      </c>
      <c r="H580" s="4" t="s">
        <v>8</v>
      </c>
      <c r="I580" s="4" t="s">
        <v>69</v>
      </c>
      <c r="J580" s="4" t="s">
        <v>205</v>
      </c>
      <c r="K580" s="6" t="s">
        <v>704</v>
      </c>
      <c r="L580" s="6"/>
      <c r="M580" s="6" t="s">
        <v>2205</v>
      </c>
      <c r="N580" s="6" t="s">
        <v>1396</v>
      </c>
      <c r="O580" s="21" t="s">
        <v>1396</v>
      </c>
      <c r="P580" s="8"/>
      <c r="Q580" s="6" t="s">
        <v>2057</v>
      </c>
      <c r="R580" s="6" t="s">
        <v>1637</v>
      </c>
      <c r="S580" s="6" t="s">
        <v>28</v>
      </c>
      <c r="T580" s="6" t="s">
        <v>1418</v>
      </c>
      <c r="U580" s="6" t="s">
        <v>1418</v>
      </c>
      <c r="V580" s="6" t="s">
        <v>50</v>
      </c>
      <c r="W580" s="4" t="s">
        <v>1418</v>
      </c>
      <c r="X580" s="6" t="s">
        <v>1418</v>
      </c>
      <c r="Y580" s="4" t="s">
        <v>2006</v>
      </c>
      <c r="Z580" s="4" t="s">
        <v>2006</v>
      </c>
      <c r="AA580" s="20" t="str">
        <f t="shared" si="17"/>
        <v>NA</v>
      </c>
      <c r="AB580" s="6" t="s">
        <v>19</v>
      </c>
      <c r="AC580" s="5" t="s">
        <v>2084</v>
      </c>
      <c r="AD580" s="9">
        <v>0</v>
      </c>
      <c r="AE580" s="10">
        <v>0</v>
      </c>
      <c r="AF580" s="10">
        <v>0</v>
      </c>
      <c r="AG580" s="43">
        <v>0</v>
      </c>
      <c r="AH580" s="43">
        <v>0</v>
      </c>
      <c r="AI580" s="6">
        <v>1432500</v>
      </c>
      <c r="AJ580" s="11">
        <v>0</v>
      </c>
      <c r="AK580" s="11">
        <v>0</v>
      </c>
      <c r="AL580" s="6" t="s">
        <v>53</v>
      </c>
      <c r="AM580" s="21" t="s">
        <v>2269</v>
      </c>
      <c r="AN580" s="47">
        <v>0</v>
      </c>
      <c r="AO580" t="s">
        <v>28</v>
      </c>
    </row>
    <row r="581" spans="1:41" x14ac:dyDescent="0.25">
      <c r="A581" s="7">
        <v>2</v>
      </c>
      <c r="B581" s="7">
        <v>3769</v>
      </c>
      <c r="C581" s="4" t="s">
        <v>65</v>
      </c>
      <c r="D581" s="4" t="s">
        <v>78</v>
      </c>
      <c r="E581" s="4" t="s">
        <v>173</v>
      </c>
      <c r="F581" s="4" t="s">
        <v>19</v>
      </c>
      <c r="G581" s="4" t="s">
        <v>6</v>
      </c>
      <c r="H581" s="4" t="s">
        <v>8</v>
      </c>
      <c r="I581" s="4" t="s">
        <v>69</v>
      </c>
      <c r="J581" s="4" t="s">
        <v>205</v>
      </c>
      <c r="K581" s="6" t="s">
        <v>705</v>
      </c>
      <c r="L581" s="34" t="e">
        <f>VLOOKUP(B581,#REF!,3,0)</f>
        <v>#REF!</v>
      </c>
      <c r="M581" s="6" t="s">
        <v>2205</v>
      </c>
      <c r="N581" s="6" t="s">
        <v>1396</v>
      </c>
      <c r="O581" s="21" t="s">
        <v>1396</v>
      </c>
      <c r="P581" s="8"/>
      <c r="Q581" s="6" t="s">
        <v>2060</v>
      </c>
      <c r="R581" s="6" t="s">
        <v>1638</v>
      </c>
      <c r="S581" s="6" t="s">
        <v>53</v>
      </c>
      <c r="T581" s="6" t="s">
        <v>27</v>
      </c>
      <c r="U581" s="6" t="s">
        <v>2066</v>
      </c>
      <c r="V581" s="6" t="s">
        <v>2183</v>
      </c>
      <c r="W581" s="4" t="s">
        <v>2179</v>
      </c>
      <c r="X581" s="6" t="s">
        <v>1418</v>
      </c>
      <c r="Y581" s="4" t="s">
        <v>2006</v>
      </c>
      <c r="Z581" s="4" t="s">
        <v>2006</v>
      </c>
      <c r="AA581" s="20" t="str">
        <f t="shared" si="17"/>
        <v>NA</v>
      </c>
      <c r="AB581" s="6" t="s">
        <v>19</v>
      </c>
      <c r="AC581" s="5" t="s">
        <v>2084</v>
      </c>
      <c r="AD581" s="9">
        <v>0</v>
      </c>
      <c r="AE581" s="10">
        <v>0</v>
      </c>
      <c r="AF581" s="10">
        <v>0</v>
      </c>
      <c r="AG581" s="43">
        <v>0</v>
      </c>
      <c r="AH581" s="43">
        <v>0</v>
      </c>
      <c r="AI581" s="6">
        <v>504825</v>
      </c>
      <c r="AJ581" s="11">
        <v>0</v>
      </c>
      <c r="AK581" s="11">
        <v>0</v>
      </c>
      <c r="AL581" s="6" t="s">
        <v>53</v>
      </c>
      <c r="AM581" s="21" t="s">
        <v>2269</v>
      </c>
      <c r="AN581" s="47">
        <v>0</v>
      </c>
      <c r="AO581" t="s">
        <v>28</v>
      </c>
    </row>
    <row r="582" spans="1:41" x14ac:dyDescent="0.25">
      <c r="A582" s="7">
        <v>3</v>
      </c>
      <c r="B582" s="7">
        <v>3771</v>
      </c>
      <c r="C582" s="4" t="s">
        <v>65</v>
      </c>
      <c r="D582" s="4" t="s">
        <v>78</v>
      </c>
      <c r="E582" s="4" t="s">
        <v>173</v>
      </c>
      <c r="F582" s="4" t="s">
        <v>19</v>
      </c>
      <c r="G582" s="4" t="s">
        <v>6</v>
      </c>
      <c r="H582" s="4" t="s">
        <v>8</v>
      </c>
      <c r="I582" s="4" t="s">
        <v>69</v>
      </c>
      <c r="J582" s="4" t="s">
        <v>205</v>
      </c>
      <c r="K582" s="6" t="s">
        <v>706</v>
      </c>
      <c r="L582" s="6"/>
      <c r="M582" s="6" t="s">
        <v>2205</v>
      </c>
      <c r="N582" s="6" t="s">
        <v>1396</v>
      </c>
      <c r="O582" s="21" t="s">
        <v>1396</v>
      </c>
      <c r="P582" s="8"/>
      <c r="Q582" s="6" t="s">
        <v>2057</v>
      </c>
      <c r="R582" s="6" t="s">
        <v>1639</v>
      </c>
      <c r="S582" s="6" t="s">
        <v>28</v>
      </c>
      <c r="T582" s="6" t="s">
        <v>1418</v>
      </c>
      <c r="U582" s="6" t="s">
        <v>1418</v>
      </c>
      <c r="V582" s="6" t="s">
        <v>50</v>
      </c>
      <c r="W582" s="4" t="s">
        <v>1418</v>
      </c>
      <c r="X582" s="6" t="s">
        <v>1418</v>
      </c>
      <c r="Y582" s="4" t="s">
        <v>2006</v>
      </c>
      <c r="Z582" s="4" t="s">
        <v>2006</v>
      </c>
      <c r="AA582" s="20" t="str">
        <f t="shared" si="17"/>
        <v>NA</v>
      </c>
      <c r="AB582" s="6" t="s">
        <v>19</v>
      </c>
      <c r="AC582" s="5" t="s">
        <v>2084</v>
      </c>
      <c r="AD582" s="9">
        <v>0</v>
      </c>
      <c r="AE582" s="10">
        <v>0</v>
      </c>
      <c r="AF582" s="10">
        <v>0</v>
      </c>
      <c r="AG582" s="43">
        <v>0</v>
      </c>
      <c r="AH582" s="43">
        <v>0</v>
      </c>
      <c r="AI582" s="6">
        <v>253075</v>
      </c>
      <c r="AJ582" s="11">
        <v>0</v>
      </c>
      <c r="AK582" s="11">
        <v>0</v>
      </c>
      <c r="AL582" s="6" t="s">
        <v>53</v>
      </c>
      <c r="AM582" s="21" t="s">
        <v>2269</v>
      </c>
      <c r="AN582" s="47">
        <v>0</v>
      </c>
      <c r="AO582" t="s">
        <v>28</v>
      </c>
    </row>
    <row r="583" spans="1:41" x14ac:dyDescent="0.25">
      <c r="A583" s="7">
        <v>3</v>
      </c>
      <c r="B583" s="7">
        <v>3772</v>
      </c>
      <c r="C583" s="4" t="s">
        <v>65</v>
      </c>
      <c r="D583" s="4" t="s">
        <v>78</v>
      </c>
      <c r="E583" s="4" t="s">
        <v>173</v>
      </c>
      <c r="F583" s="4" t="s">
        <v>19</v>
      </c>
      <c r="G583" s="4" t="s">
        <v>6</v>
      </c>
      <c r="H583" s="4" t="s">
        <v>8</v>
      </c>
      <c r="I583" s="4" t="s">
        <v>69</v>
      </c>
      <c r="J583" s="4" t="s">
        <v>205</v>
      </c>
      <c r="K583" s="6" t="s">
        <v>707</v>
      </c>
      <c r="L583" s="6"/>
      <c r="M583" s="6" t="s">
        <v>2205</v>
      </c>
      <c r="N583" s="6" t="s">
        <v>1396</v>
      </c>
      <c r="O583" s="21" t="s">
        <v>1396</v>
      </c>
      <c r="P583" s="8"/>
      <c r="Q583" s="6" t="s">
        <v>2057</v>
      </c>
      <c r="R583" s="6" t="s">
        <v>1640</v>
      </c>
      <c r="S583" s="6" t="s">
        <v>28</v>
      </c>
      <c r="T583" s="6" t="s">
        <v>1418</v>
      </c>
      <c r="U583" s="6" t="s">
        <v>1418</v>
      </c>
      <c r="V583" s="6" t="s">
        <v>50</v>
      </c>
      <c r="W583" s="4" t="s">
        <v>1418</v>
      </c>
      <c r="X583" s="6" t="s">
        <v>1418</v>
      </c>
      <c r="Y583" s="4" t="s">
        <v>2006</v>
      </c>
      <c r="Z583" s="4" t="s">
        <v>2006</v>
      </c>
      <c r="AA583" s="20" t="str">
        <f t="shared" si="17"/>
        <v>NA</v>
      </c>
      <c r="AB583" s="6" t="s">
        <v>19</v>
      </c>
      <c r="AC583" s="5" t="s">
        <v>2084</v>
      </c>
      <c r="AD583" s="9">
        <v>0</v>
      </c>
      <c r="AE583" s="10">
        <v>0</v>
      </c>
      <c r="AF583" s="10">
        <v>0</v>
      </c>
      <c r="AG583" s="43">
        <v>0</v>
      </c>
      <c r="AH583" s="43">
        <v>0</v>
      </c>
      <c r="AI583" s="6">
        <v>286500</v>
      </c>
      <c r="AJ583" s="11">
        <v>0</v>
      </c>
      <c r="AK583" s="11">
        <v>0</v>
      </c>
      <c r="AL583" s="6" t="s">
        <v>53</v>
      </c>
      <c r="AM583" s="21" t="s">
        <v>2269</v>
      </c>
      <c r="AN583" s="47">
        <v>0</v>
      </c>
      <c r="AO583" t="s">
        <v>28</v>
      </c>
    </row>
    <row r="584" spans="1:41" x14ac:dyDescent="0.25">
      <c r="A584" s="7">
        <v>1</v>
      </c>
      <c r="B584" s="7">
        <v>3773</v>
      </c>
      <c r="C584" s="4" t="s">
        <v>65</v>
      </c>
      <c r="D584" s="4" t="s">
        <v>78</v>
      </c>
      <c r="E584" s="4" t="s">
        <v>173</v>
      </c>
      <c r="F584" s="4" t="s">
        <v>19</v>
      </c>
      <c r="G584" s="4" t="s">
        <v>6</v>
      </c>
      <c r="H584" s="4" t="s">
        <v>8</v>
      </c>
      <c r="I584" s="4" t="s">
        <v>69</v>
      </c>
      <c r="J584" s="4" t="s">
        <v>205</v>
      </c>
      <c r="K584" s="6" t="s">
        <v>708</v>
      </c>
      <c r="L584" s="6" t="e">
        <f>VLOOKUP(B584,#REF!,3,0)</f>
        <v>#REF!</v>
      </c>
      <c r="M584" s="6" t="s">
        <v>2205</v>
      </c>
      <c r="N584" s="6" t="s">
        <v>1396</v>
      </c>
      <c r="O584" s="21" t="s">
        <v>1396</v>
      </c>
      <c r="P584" s="8"/>
      <c r="Q584" s="6" t="s">
        <v>2060</v>
      </c>
      <c r="R584" s="6" t="s">
        <v>1641</v>
      </c>
      <c r="S584" s="6" t="s">
        <v>53</v>
      </c>
      <c r="T584" s="6" t="s">
        <v>27</v>
      </c>
      <c r="U584" s="6" t="s">
        <v>2065</v>
      </c>
      <c r="V584" s="6" t="s">
        <v>2182</v>
      </c>
      <c r="W584" s="4" t="s">
        <v>2142</v>
      </c>
      <c r="X584" s="6" t="s">
        <v>1418</v>
      </c>
      <c r="Y584" s="4" t="s">
        <v>2006</v>
      </c>
      <c r="Z584" s="4" t="s">
        <v>2006</v>
      </c>
      <c r="AA584" s="20" t="str">
        <f t="shared" si="17"/>
        <v>NA</v>
      </c>
      <c r="AB584" s="6" t="s">
        <v>19</v>
      </c>
      <c r="AC584" s="5" t="s">
        <v>2084</v>
      </c>
      <c r="AD584" s="9">
        <v>0</v>
      </c>
      <c r="AE584" s="10">
        <v>0</v>
      </c>
      <c r="AF584" s="10">
        <v>0</v>
      </c>
      <c r="AG584" s="43">
        <v>0</v>
      </c>
      <c r="AH584" s="43">
        <v>0</v>
      </c>
      <c r="AI584" s="6">
        <v>535040</v>
      </c>
      <c r="AJ584" s="11">
        <v>0</v>
      </c>
      <c r="AK584" s="11">
        <v>0</v>
      </c>
      <c r="AL584" s="6" t="s">
        <v>53</v>
      </c>
      <c r="AM584" s="21" t="s">
        <v>2269</v>
      </c>
      <c r="AN584" s="47">
        <v>0</v>
      </c>
      <c r="AO584" t="s">
        <v>28</v>
      </c>
    </row>
    <row r="585" spans="1:41" x14ac:dyDescent="0.25">
      <c r="A585" s="7">
        <v>3</v>
      </c>
      <c r="B585" s="7">
        <v>3774</v>
      </c>
      <c r="C585" s="4" t="s">
        <v>65</v>
      </c>
      <c r="D585" s="4" t="s">
        <v>78</v>
      </c>
      <c r="E585" s="4" t="s">
        <v>173</v>
      </c>
      <c r="F585" s="4" t="s">
        <v>19</v>
      </c>
      <c r="G585" s="4" t="s">
        <v>6</v>
      </c>
      <c r="H585" s="4" t="s">
        <v>8</v>
      </c>
      <c r="I585" s="4" t="s">
        <v>69</v>
      </c>
      <c r="J585" s="4" t="s">
        <v>205</v>
      </c>
      <c r="K585" s="6" t="s">
        <v>709</v>
      </c>
      <c r="L585" s="6"/>
      <c r="M585" s="6" t="s">
        <v>2205</v>
      </c>
      <c r="N585" s="6" t="s">
        <v>1396</v>
      </c>
      <c r="O585" s="21" t="s">
        <v>1396</v>
      </c>
      <c r="P585" s="8"/>
      <c r="Q585" s="6" t="s">
        <v>2057</v>
      </c>
      <c r="R585" s="6" t="s">
        <v>1642</v>
      </c>
      <c r="S585" s="6" t="s">
        <v>28</v>
      </c>
      <c r="T585" s="6" t="s">
        <v>1418</v>
      </c>
      <c r="U585" s="6" t="s">
        <v>1418</v>
      </c>
      <c r="V585" s="6" t="s">
        <v>50</v>
      </c>
      <c r="W585" s="4" t="s">
        <v>1418</v>
      </c>
      <c r="X585" s="6" t="s">
        <v>1418</v>
      </c>
      <c r="Y585" s="4" t="s">
        <v>2006</v>
      </c>
      <c r="Z585" s="4" t="s">
        <v>2006</v>
      </c>
      <c r="AA585" s="20" t="str">
        <f t="shared" si="17"/>
        <v>NA</v>
      </c>
      <c r="AB585" s="6" t="s">
        <v>19</v>
      </c>
      <c r="AC585" s="5" t="s">
        <v>2084</v>
      </c>
      <c r="AD585" s="9">
        <v>0</v>
      </c>
      <c r="AE585" s="10">
        <v>0</v>
      </c>
      <c r="AF585" s="10">
        <v>0</v>
      </c>
      <c r="AG585" s="43">
        <v>0</v>
      </c>
      <c r="AH585" s="43">
        <v>0</v>
      </c>
      <c r="AI585" s="6">
        <v>253075</v>
      </c>
      <c r="AJ585" s="11">
        <v>0</v>
      </c>
      <c r="AK585" s="11">
        <v>0</v>
      </c>
      <c r="AL585" s="6" t="s">
        <v>53</v>
      </c>
      <c r="AM585" s="21" t="s">
        <v>2269</v>
      </c>
      <c r="AN585" s="47">
        <v>0</v>
      </c>
      <c r="AO585" t="s">
        <v>28</v>
      </c>
    </row>
    <row r="586" spans="1:41" x14ac:dyDescent="0.25">
      <c r="A586" s="7">
        <v>3</v>
      </c>
      <c r="B586" s="7">
        <v>3775</v>
      </c>
      <c r="C586" s="4" t="s">
        <v>65</v>
      </c>
      <c r="D586" s="4" t="s">
        <v>78</v>
      </c>
      <c r="E586" s="4" t="s">
        <v>173</v>
      </c>
      <c r="F586" s="4" t="s">
        <v>19</v>
      </c>
      <c r="G586" s="4" t="s">
        <v>6</v>
      </c>
      <c r="H586" s="4" t="s">
        <v>8</v>
      </c>
      <c r="I586" s="4" t="s">
        <v>69</v>
      </c>
      <c r="J586" s="4" t="s">
        <v>205</v>
      </c>
      <c r="K586" s="6" t="s">
        <v>710</v>
      </c>
      <c r="L586" s="6"/>
      <c r="M586" s="6" t="s">
        <v>2205</v>
      </c>
      <c r="N586" s="6" t="s">
        <v>1396</v>
      </c>
      <c r="O586" s="21" t="s">
        <v>1396</v>
      </c>
      <c r="P586" s="8"/>
      <c r="Q586" s="6" t="s">
        <v>2055</v>
      </c>
      <c r="R586" s="6" t="s">
        <v>1643</v>
      </c>
      <c r="S586" s="6" t="s">
        <v>28</v>
      </c>
      <c r="T586" s="6" t="s">
        <v>1418</v>
      </c>
      <c r="U586" s="6" t="s">
        <v>1418</v>
      </c>
      <c r="V586" s="6" t="s">
        <v>50</v>
      </c>
      <c r="W586" s="4" t="s">
        <v>1418</v>
      </c>
      <c r="X586" s="6" t="s">
        <v>1418</v>
      </c>
      <c r="Y586" s="4" t="s">
        <v>2006</v>
      </c>
      <c r="Z586" s="4" t="s">
        <v>2006</v>
      </c>
      <c r="AA586" s="20" t="str">
        <f t="shared" si="17"/>
        <v>NA</v>
      </c>
      <c r="AB586" s="6" t="s">
        <v>19</v>
      </c>
      <c r="AC586" s="5" t="s">
        <v>2084</v>
      </c>
      <c r="AD586" s="9">
        <v>0</v>
      </c>
      <c r="AE586" s="10">
        <v>0</v>
      </c>
      <c r="AF586" s="10">
        <v>0</v>
      </c>
      <c r="AG586" s="43">
        <v>0</v>
      </c>
      <c r="AH586" s="43">
        <v>0</v>
      </c>
      <c r="AI586" s="6">
        <v>201400</v>
      </c>
      <c r="AJ586" s="11">
        <v>0</v>
      </c>
      <c r="AK586" s="11">
        <v>55017.51</v>
      </c>
      <c r="AL586" s="6" t="s">
        <v>53</v>
      </c>
      <c r="AM586" s="21" t="s">
        <v>2269</v>
      </c>
      <c r="AN586" s="47">
        <v>0</v>
      </c>
      <c r="AO586" t="s">
        <v>28</v>
      </c>
    </row>
    <row r="587" spans="1:41" x14ac:dyDescent="0.25">
      <c r="A587" s="7">
        <v>3</v>
      </c>
      <c r="B587" s="7">
        <v>3776</v>
      </c>
      <c r="C587" s="4" t="s">
        <v>65</v>
      </c>
      <c r="D587" s="4" t="s">
        <v>78</v>
      </c>
      <c r="E587" s="4" t="s">
        <v>173</v>
      </c>
      <c r="F587" s="4" t="s">
        <v>19</v>
      </c>
      <c r="G587" s="4" t="s">
        <v>6</v>
      </c>
      <c r="H587" s="4" t="s">
        <v>8</v>
      </c>
      <c r="I587" s="4" t="s">
        <v>69</v>
      </c>
      <c r="J587" s="4" t="s">
        <v>205</v>
      </c>
      <c r="K587" s="6" t="s">
        <v>711</v>
      </c>
      <c r="L587" s="6"/>
      <c r="M587" s="6" t="s">
        <v>2205</v>
      </c>
      <c r="N587" s="6" t="s">
        <v>1396</v>
      </c>
      <c r="O587" s="21" t="s">
        <v>1396</v>
      </c>
      <c r="P587" s="8"/>
      <c r="Q587" s="6" t="s">
        <v>2057</v>
      </c>
      <c r="R587" s="6" t="s">
        <v>1644</v>
      </c>
      <c r="S587" s="6" t="s">
        <v>28</v>
      </c>
      <c r="T587" s="6" t="s">
        <v>1418</v>
      </c>
      <c r="U587" s="6" t="s">
        <v>1418</v>
      </c>
      <c r="V587" s="6" t="s">
        <v>50</v>
      </c>
      <c r="W587" s="4" t="s">
        <v>1418</v>
      </c>
      <c r="X587" s="6" t="s">
        <v>1418</v>
      </c>
      <c r="Y587" s="4" t="s">
        <v>2006</v>
      </c>
      <c r="Z587" s="4" t="s">
        <v>2006</v>
      </c>
      <c r="AA587" s="20" t="str">
        <f t="shared" si="17"/>
        <v>NA</v>
      </c>
      <c r="AB587" s="6" t="s">
        <v>19</v>
      </c>
      <c r="AC587" s="5" t="s">
        <v>2084</v>
      </c>
      <c r="AD587" s="9">
        <v>0</v>
      </c>
      <c r="AE587" s="10">
        <v>0</v>
      </c>
      <c r="AF587" s="10">
        <v>0</v>
      </c>
      <c r="AG587" s="43">
        <v>0</v>
      </c>
      <c r="AH587" s="43">
        <v>0</v>
      </c>
      <c r="AI587" s="6">
        <v>285000</v>
      </c>
      <c r="AJ587" s="11">
        <v>0</v>
      </c>
      <c r="AK587" s="11">
        <v>0</v>
      </c>
      <c r="AL587" s="6" t="s">
        <v>53</v>
      </c>
      <c r="AM587" s="21" t="s">
        <v>2269</v>
      </c>
      <c r="AN587" s="47">
        <v>0</v>
      </c>
      <c r="AO587" t="s">
        <v>28</v>
      </c>
    </row>
    <row r="588" spans="1:41" x14ac:dyDescent="0.25">
      <c r="A588" s="7">
        <v>3</v>
      </c>
      <c r="B588" s="7">
        <v>3778</v>
      </c>
      <c r="C588" s="4" t="s">
        <v>65</v>
      </c>
      <c r="D588" s="4" t="s">
        <v>78</v>
      </c>
      <c r="E588" s="4" t="s">
        <v>173</v>
      </c>
      <c r="F588" s="4" t="s">
        <v>19</v>
      </c>
      <c r="G588" s="4" t="s">
        <v>6</v>
      </c>
      <c r="H588" s="4" t="s">
        <v>8</v>
      </c>
      <c r="I588" s="4" t="s">
        <v>69</v>
      </c>
      <c r="J588" s="4" t="s">
        <v>205</v>
      </c>
      <c r="K588" s="6" t="s">
        <v>712</v>
      </c>
      <c r="L588" s="6"/>
      <c r="M588" s="6" t="s">
        <v>2205</v>
      </c>
      <c r="N588" s="6" t="s">
        <v>1396</v>
      </c>
      <c r="O588" s="21" t="s">
        <v>1396</v>
      </c>
      <c r="P588" s="8"/>
      <c r="Q588" s="6" t="s">
        <v>2057</v>
      </c>
      <c r="R588" s="6" t="s">
        <v>1645</v>
      </c>
      <c r="S588" s="6" t="s">
        <v>28</v>
      </c>
      <c r="T588" s="6" t="s">
        <v>1418</v>
      </c>
      <c r="U588" s="6" t="s">
        <v>1418</v>
      </c>
      <c r="V588" s="6" t="s">
        <v>50</v>
      </c>
      <c r="W588" s="4" t="s">
        <v>1418</v>
      </c>
      <c r="X588" s="6" t="s">
        <v>1418</v>
      </c>
      <c r="Y588" s="4" t="s">
        <v>2006</v>
      </c>
      <c r="Z588" s="4" t="s">
        <v>2006</v>
      </c>
      <c r="AA588" s="20" t="str">
        <f t="shared" si="17"/>
        <v>NA</v>
      </c>
      <c r="AB588" s="6" t="s">
        <v>19</v>
      </c>
      <c r="AC588" s="5" t="s">
        <v>2084</v>
      </c>
      <c r="AD588" s="9">
        <v>0</v>
      </c>
      <c r="AE588" s="10">
        <v>0</v>
      </c>
      <c r="AF588" s="10">
        <v>0</v>
      </c>
      <c r="AG588" s="43">
        <v>0</v>
      </c>
      <c r="AH588" s="43">
        <v>0</v>
      </c>
      <c r="AI588" s="6">
        <v>253075</v>
      </c>
      <c r="AJ588" s="11">
        <v>0</v>
      </c>
      <c r="AK588" s="11">
        <v>0</v>
      </c>
      <c r="AL588" s="6" t="s">
        <v>53</v>
      </c>
      <c r="AM588" s="21" t="s">
        <v>2269</v>
      </c>
      <c r="AN588" s="47">
        <v>0</v>
      </c>
      <c r="AO588" t="s">
        <v>28</v>
      </c>
    </row>
    <row r="589" spans="1:41" x14ac:dyDescent="0.25">
      <c r="A589" s="7">
        <v>1</v>
      </c>
      <c r="B589" s="7">
        <v>3781</v>
      </c>
      <c r="C589" s="4" t="s">
        <v>65</v>
      </c>
      <c r="D589" s="4" t="s">
        <v>78</v>
      </c>
      <c r="E589" s="4" t="s">
        <v>173</v>
      </c>
      <c r="F589" s="4" t="s">
        <v>19</v>
      </c>
      <c r="G589" s="4" t="s">
        <v>6</v>
      </c>
      <c r="H589" s="4" t="s">
        <v>8</v>
      </c>
      <c r="I589" s="4" t="s">
        <v>69</v>
      </c>
      <c r="J589" s="4" t="s">
        <v>205</v>
      </c>
      <c r="K589" s="6" t="s">
        <v>713</v>
      </c>
      <c r="L589" s="6" t="e">
        <f>VLOOKUP(B589,#REF!,3,0)</f>
        <v>#REF!</v>
      </c>
      <c r="M589" s="6" t="s">
        <v>2205</v>
      </c>
      <c r="N589" s="6" t="s">
        <v>1396</v>
      </c>
      <c r="O589" s="21" t="s">
        <v>1396</v>
      </c>
      <c r="P589" s="8"/>
      <c r="Q589" s="6" t="s">
        <v>2060</v>
      </c>
      <c r="R589" s="6" t="s">
        <v>1646</v>
      </c>
      <c r="S589" s="6" t="s">
        <v>53</v>
      </c>
      <c r="T589" s="6" t="s">
        <v>27</v>
      </c>
      <c r="U589" s="6" t="s">
        <v>2065</v>
      </c>
      <c r="V589" s="6" t="s">
        <v>2182</v>
      </c>
      <c r="W589" s="4" t="s">
        <v>2142</v>
      </c>
      <c r="X589" s="6" t="s">
        <v>1418</v>
      </c>
      <c r="Y589" s="4" t="s">
        <v>2006</v>
      </c>
      <c r="Z589" s="4" t="s">
        <v>2006</v>
      </c>
      <c r="AA589" s="20" t="str">
        <f t="shared" si="17"/>
        <v>NA</v>
      </c>
      <c r="AB589" s="6" t="s">
        <v>19</v>
      </c>
      <c r="AC589" s="5" t="s">
        <v>2084</v>
      </c>
      <c r="AD589" s="9">
        <v>0</v>
      </c>
      <c r="AE589" s="10">
        <v>0</v>
      </c>
      <c r="AF589" s="10">
        <v>0</v>
      </c>
      <c r="AG589" s="43">
        <v>0</v>
      </c>
      <c r="AH589" s="43">
        <v>0</v>
      </c>
      <c r="AI589" s="6">
        <v>285000</v>
      </c>
      <c r="AJ589" s="11">
        <v>0</v>
      </c>
      <c r="AK589" s="11">
        <v>0</v>
      </c>
      <c r="AL589" s="6" t="s">
        <v>53</v>
      </c>
      <c r="AM589" s="21" t="s">
        <v>2269</v>
      </c>
      <c r="AN589" s="47">
        <v>0</v>
      </c>
      <c r="AO589" t="s">
        <v>28</v>
      </c>
    </row>
    <row r="590" spans="1:41" x14ac:dyDescent="0.25">
      <c r="A590" s="7">
        <v>3</v>
      </c>
      <c r="B590" s="7">
        <v>3783</v>
      </c>
      <c r="C590" s="4" t="s">
        <v>65</v>
      </c>
      <c r="D590" s="4" t="s">
        <v>78</v>
      </c>
      <c r="E590" s="4" t="s">
        <v>173</v>
      </c>
      <c r="F590" s="4" t="s">
        <v>19</v>
      </c>
      <c r="G590" s="4" t="s">
        <v>6</v>
      </c>
      <c r="H590" s="4" t="s">
        <v>8</v>
      </c>
      <c r="I590" s="4" t="s">
        <v>69</v>
      </c>
      <c r="J590" s="4" t="s">
        <v>205</v>
      </c>
      <c r="K590" s="6" t="s">
        <v>714</v>
      </c>
      <c r="L590" s="6"/>
      <c r="M590" s="6" t="s">
        <v>2205</v>
      </c>
      <c r="N590" s="6" t="s">
        <v>1396</v>
      </c>
      <c r="O590" s="21" t="s">
        <v>1396</v>
      </c>
      <c r="P590" s="8"/>
      <c r="Q590" s="6" t="s">
        <v>2056</v>
      </c>
      <c r="R590" s="6" t="s">
        <v>1647</v>
      </c>
      <c r="S590" s="6" t="s">
        <v>28</v>
      </c>
      <c r="T590" s="6" t="s">
        <v>1418</v>
      </c>
      <c r="U590" s="6" t="s">
        <v>1418</v>
      </c>
      <c r="V590" s="6" t="s">
        <v>50</v>
      </c>
      <c r="W590" s="4" t="s">
        <v>1418</v>
      </c>
      <c r="X590" s="6" t="s">
        <v>1418</v>
      </c>
      <c r="Y590" s="4" t="s">
        <v>2006</v>
      </c>
      <c r="Z590" s="4" t="s">
        <v>2006</v>
      </c>
      <c r="AA590" s="20" t="str">
        <f t="shared" si="17"/>
        <v>NA</v>
      </c>
      <c r="AB590" s="6" t="s">
        <v>19</v>
      </c>
      <c r="AC590" s="5" t="s">
        <v>2084</v>
      </c>
      <c r="AD590" s="9">
        <v>0</v>
      </c>
      <c r="AE590" s="10">
        <v>0</v>
      </c>
      <c r="AF590" s="10">
        <v>0</v>
      </c>
      <c r="AG590" s="43">
        <v>0</v>
      </c>
      <c r="AH590" s="43">
        <v>0</v>
      </c>
      <c r="AI590" s="6">
        <v>250040</v>
      </c>
      <c r="AJ590" s="11">
        <v>0</v>
      </c>
      <c r="AK590" s="11">
        <v>0</v>
      </c>
      <c r="AL590" s="6" t="s">
        <v>53</v>
      </c>
      <c r="AM590" s="21" t="s">
        <v>2269</v>
      </c>
      <c r="AN590" s="47">
        <v>0</v>
      </c>
      <c r="AO590" t="s">
        <v>28</v>
      </c>
    </row>
    <row r="591" spans="1:41" x14ac:dyDescent="0.25">
      <c r="A591" s="7">
        <v>3</v>
      </c>
      <c r="B591" s="7">
        <v>3785</v>
      </c>
      <c r="C591" s="4" t="s">
        <v>65</v>
      </c>
      <c r="D591" s="4" t="s">
        <v>78</v>
      </c>
      <c r="E591" s="4" t="s">
        <v>173</v>
      </c>
      <c r="F591" s="4" t="s">
        <v>19</v>
      </c>
      <c r="G591" s="4" t="s">
        <v>6</v>
      </c>
      <c r="H591" s="4" t="s">
        <v>8</v>
      </c>
      <c r="I591" s="4" t="s">
        <v>69</v>
      </c>
      <c r="J591" s="4" t="s">
        <v>205</v>
      </c>
      <c r="K591" s="6" t="s">
        <v>715</v>
      </c>
      <c r="L591" s="6"/>
      <c r="M591" s="6" t="s">
        <v>2205</v>
      </c>
      <c r="N591" s="6" t="s">
        <v>1396</v>
      </c>
      <c r="O591" s="21" t="s">
        <v>1396</v>
      </c>
      <c r="P591" s="8"/>
      <c r="Q591" s="6" t="s">
        <v>2055</v>
      </c>
      <c r="R591" s="6" t="s">
        <v>1648</v>
      </c>
      <c r="S591" s="6" t="s">
        <v>28</v>
      </c>
      <c r="T591" s="6" t="s">
        <v>1418</v>
      </c>
      <c r="U591" s="6" t="s">
        <v>1418</v>
      </c>
      <c r="V591" s="6" t="s">
        <v>50</v>
      </c>
      <c r="W591" s="4" t="s">
        <v>1418</v>
      </c>
      <c r="X591" s="6" t="s">
        <v>1418</v>
      </c>
      <c r="Y591" s="4" t="s">
        <v>2006</v>
      </c>
      <c r="Z591" s="4" t="s">
        <v>2006</v>
      </c>
      <c r="AA591" s="20" t="str">
        <f t="shared" si="17"/>
        <v>NA</v>
      </c>
      <c r="AB591" s="6" t="s">
        <v>19</v>
      </c>
      <c r="AC591" s="5" t="s">
        <v>2084</v>
      </c>
      <c r="AD591" s="9">
        <v>68</v>
      </c>
      <c r="AE591" s="10">
        <v>0</v>
      </c>
      <c r="AF591" s="10">
        <v>0</v>
      </c>
      <c r="AG591" s="43">
        <v>0</v>
      </c>
      <c r="AH591" s="43">
        <v>0</v>
      </c>
      <c r="AI591" s="6">
        <v>47810.43</v>
      </c>
      <c r="AJ591" s="11">
        <v>0</v>
      </c>
      <c r="AK591" s="11">
        <v>0</v>
      </c>
      <c r="AL591" s="6" t="s">
        <v>53</v>
      </c>
      <c r="AM591" s="21" t="s">
        <v>2269</v>
      </c>
      <c r="AN591" s="47">
        <v>47810.43</v>
      </c>
      <c r="AO591" t="s">
        <v>28</v>
      </c>
    </row>
    <row r="592" spans="1:41" x14ac:dyDescent="0.25">
      <c r="A592" s="7">
        <v>2</v>
      </c>
      <c r="B592" s="7">
        <v>3786</v>
      </c>
      <c r="C592" s="4" t="s">
        <v>65</v>
      </c>
      <c r="D592" s="4" t="s">
        <v>78</v>
      </c>
      <c r="E592" s="4" t="s">
        <v>173</v>
      </c>
      <c r="F592" s="4" t="s">
        <v>19</v>
      </c>
      <c r="G592" s="4" t="s">
        <v>6</v>
      </c>
      <c r="H592" s="4" t="s">
        <v>8</v>
      </c>
      <c r="I592" s="4" t="s">
        <v>69</v>
      </c>
      <c r="J592" s="4" t="s">
        <v>205</v>
      </c>
      <c r="K592" s="6" t="s">
        <v>716</v>
      </c>
      <c r="L592" s="34" t="e">
        <f>VLOOKUP(B592,#REF!,3,0)</f>
        <v>#REF!</v>
      </c>
      <c r="M592" s="6" t="s">
        <v>2205</v>
      </c>
      <c r="N592" s="6" t="s">
        <v>1396</v>
      </c>
      <c r="O592" s="21" t="s">
        <v>1396</v>
      </c>
      <c r="P592" s="8"/>
      <c r="Q592" s="6" t="s">
        <v>2060</v>
      </c>
      <c r="R592" s="6" t="s">
        <v>1649</v>
      </c>
      <c r="S592" s="6" t="s">
        <v>53</v>
      </c>
      <c r="T592" s="6" t="s">
        <v>27</v>
      </c>
      <c r="U592" s="6" t="s">
        <v>2066</v>
      </c>
      <c r="V592" s="6" t="s">
        <v>2183</v>
      </c>
      <c r="W592" s="4" t="s">
        <v>2179</v>
      </c>
      <c r="X592" s="6" t="s">
        <v>1418</v>
      </c>
      <c r="Y592" s="4" t="s">
        <v>2006</v>
      </c>
      <c r="Z592" s="4" t="s">
        <v>2006</v>
      </c>
      <c r="AA592" s="20" t="str">
        <f t="shared" si="17"/>
        <v>NA</v>
      </c>
      <c r="AB592" s="6" t="s">
        <v>19</v>
      </c>
      <c r="AC592" s="5" t="s">
        <v>2084</v>
      </c>
      <c r="AD592" s="9">
        <v>0</v>
      </c>
      <c r="AE592" s="10">
        <v>0</v>
      </c>
      <c r="AF592" s="10">
        <v>0</v>
      </c>
      <c r="AG592" s="43">
        <v>0</v>
      </c>
      <c r="AH592" s="43">
        <v>0</v>
      </c>
      <c r="AI592" s="6">
        <v>253075</v>
      </c>
      <c r="AJ592" s="11">
        <v>0</v>
      </c>
      <c r="AK592" s="11">
        <v>0</v>
      </c>
      <c r="AL592" s="6" t="s">
        <v>53</v>
      </c>
      <c r="AM592" s="21" t="s">
        <v>2269</v>
      </c>
      <c r="AN592" s="47">
        <v>0</v>
      </c>
      <c r="AO592" t="s">
        <v>28</v>
      </c>
    </row>
    <row r="593" spans="1:41" x14ac:dyDescent="0.25">
      <c r="A593" s="7">
        <v>3</v>
      </c>
      <c r="B593" s="7">
        <v>3788</v>
      </c>
      <c r="C593" s="4" t="s">
        <v>65</v>
      </c>
      <c r="D593" s="4" t="s">
        <v>78</v>
      </c>
      <c r="E593" s="4" t="s">
        <v>173</v>
      </c>
      <c r="F593" s="4" t="s">
        <v>19</v>
      </c>
      <c r="G593" s="4" t="s">
        <v>6</v>
      </c>
      <c r="H593" s="4" t="s">
        <v>8</v>
      </c>
      <c r="I593" s="4" t="s">
        <v>69</v>
      </c>
      <c r="J593" s="4" t="s">
        <v>205</v>
      </c>
      <c r="K593" s="6" t="s">
        <v>717</v>
      </c>
      <c r="L593" s="6"/>
      <c r="M593" s="6" t="s">
        <v>2205</v>
      </c>
      <c r="N593" s="6" t="s">
        <v>1396</v>
      </c>
      <c r="O593" s="21" t="s">
        <v>1396</v>
      </c>
      <c r="P593" s="8"/>
      <c r="Q593" s="6" t="s">
        <v>2057</v>
      </c>
      <c r="R593" s="6" t="s">
        <v>1645</v>
      </c>
      <c r="S593" s="6" t="s">
        <v>28</v>
      </c>
      <c r="T593" s="6" t="s">
        <v>1418</v>
      </c>
      <c r="U593" s="6" t="s">
        <v>1418</v>
      </c>
      <c r="V593" s="6" t="s">
        <v>50</v>
      </c>
      <c r="W593" s="4" t="s">
        <v>1418</v>
      </c>
      <c r="X593" s="6" t="s">
        <v>1418</v>
      </c>
      <c r="Y593" s="4" t="s">
        <v>2006</v>
      </c>
      <c r="Z593" s="4" t="s">
        <v>2006</v>
      </c>
      <c r="AA593" s="20" t="str">
        <f t="shared" si="17"/>
        <v>NA</v>
      </c>
      <c r="AB593" s="6" t="s">
        <v>19</v>
      </c>
      <c r="AC593" s="5" t="s">
        <v>2084</v>
      </c>
      <c r="AD593" s="9">
        <v>0</v>
      </c>
      <c r="AE593" s="10">
        <v>0</v>
      </c>
      <c r="AF593" s="10">
        <v>0</v>
      </c>
      <c r="AG593" s="43">
        <v>0</v>
      </c>
      <c r="AH593" s="43">
        <v>0</v>
      </c>
      <c r="AI593" s="6">
        <v>253075</v>
      </c>
      <c r="AJ593" s="11">
        <v>0</v>
      </c>
      <c r="AK593" s="11">
        <v>0</v>
      </c>
      <c r="AL593" s="6" t="s">
        <v>53</v>
      </c>
      <c r="AM593" s="21" t="s">
        <v>2269</v>
      </c>
      <c r="AN593" s="47">
        <v>0</v>
      </c>
      <c r="AO593" t="s">
        <v>28</v>
      </c>
    </row>
    <row r="594" spans="1:41" x14ac:dyDescent="0.25">
      <c r="A594" s="7">
        <v>3</v>
      </c>
      <c r="B594" s="7">
        <v>3789</v>
      </c>
      <c r="C594" s="4" t="s">
        <v>65</v>
      </c>
      <c r="D594" s="4" t="s">
        <v>78</v>
      </c>
      <c r="E594" s="4" t="s">
        <v>173</v>
      </c>
      <c r="F594" s="4" t="s">
        <v>19</v>
      </c>
      <c r="G594" s="4" t="s">
        <v>6</v>
      </c>
      <c r="H594" s="4" t="s">
        <v>8</v>
      </c>
      <c r="I594" s="4" t="s">
        <v>69</v>
      </c>
      <c r="J594" s="4" t="s">
        <v>205</v>
      </c>
      <c r="K594" s="6" t="s">
        <v>718</v>
      </c>
      <c r="L594" s="6"/>
      <c r="M594" s="6" t="s">
        <v>2205</v>
      </c>
      <c r="N594" s="6" t="s">
        <v>1396</v>
      </c>
      <c r="O594" s="21" t="s">
        <v>1396</v>
      </c>
      <c r="P594" s="8"/>
      <c r="Q594" s="6" t="s">
        <v>2056</v>
      </c>
      <c r="R594" s="6" t="s">
        <v>1650</v>
      </c>
      <c r="S594" s="6" t="s">
        <v>28</v>
      </c>
      <c r="T594" s="6" t="s">
        <v>1418</v>
      </c>
      <c r="U594" s="6" t="s">
        <v>1418</v>
      </c>
      <c r="V594" s="6" t="s">
        <v>50</v>
      </c>
      <c r="W594" s="4" t="s">
        <v>1418</v>
      </c>
      <c r="X594" s="6" t="s">
        <v>1418</v>
      </c>
      <c r="Y594" s="4" t="s">
        <v>2006</v>
      </c>
      <c r="Z594" s="4" t="s">
        <v>2006</v>
      </c>
      <c r="AA594" s="20" t="str">
        <f t="shared" si="17"/>
        <v>NA</v>
      </c>
      <c r="AB594" s="6" t="s">
        <v>19</v>
      </c>
      <c r="AC594" s="5" t="s">
        <v>2084</v>
      </c>
      <c r="AD594" s="9">
        <v>0</v>
      </c>
      <c r="AE594" s="10">
        <v>0</v>
      </c>
      <c r="AF594" s="10">
        <v>0</v>
      </c>
      <c r="AG594" s="43">
        <v>0</v>
      </c>
      <c r="AH594" s="43">
        <v>0</v>
      </c>
      <c r="AI594" s="6">
        <v>829882</v>
      </c>
      <c r="AJ594" s="11">
        <v>0</v>
      </c>
      <c r="AK594" s="11">
        <v>829882</v>
      </c>
      <c r="AL594" s="6" t="s">
        <v>53</v>
      </c>
      <c r="AM594" s="21" t="s">
        <v>2269</v>
      </c>
      <c r="AN594" s="47">
        <v>0</v>
      </c>
      <c r="AO594" t="s">
        <v>28</v>
      </c>
    </row>
    <row r="595" spans="1:41" x14ac:dyDescent="0.25">
      <c r="A595" s="7">
        <v>3</v>
      </c>
      <c r="B595" s="7">
        <v>3790</v>
      </c>
      <c r="C595" s="4" t="s">
        <v>65</v>
      </c>
      <c r="D595" s="4" t="s">
        <v>78</v>
      </c>
      <c r="E595" s="4" t="s">
        <v>173</v>
      </c>
      <c r="F595" s="4" t="s">
        <v>19</v>
      </c>
      <c r="G595" s="4" t="s">
        <v>6</v>
      </c>
      <c r="H595" s="4" t="s">
        <v>8</v>
      </c>
      <c r="I595" s="4" t="s">
        <v>69</v>
      </c>
      <c r="J595" s="4" t="s">
        <v>205</v>
      </c>
      <c r="K595" s="6" t="s">
        <v>719</v>
      </c>
      <c r="L595" s="6"/>
      <c r="M595" s="6" t="s">
        <v>2205</v>
      </c>
      <c r="N595" s="6" t="s">
        <v>1396</v>
      </c>
      <c r="O595" s="21" t="s">
        <v>1396</v>
      </c>
      <c r="P595" s="8"/>
      <c r="Q595" s="6" t="s">
        <v>2057</v>
      </c>
      <c r="R595" s="6" t="s">
        <v>1605</v>
      </c>
      <c r="S595" s="6" t="s">
        <v>28</v>
      </c>
      <c r="T595" s="6" t="s">
        <v>1418</v>
      </c>
      <c r="U595" s="6" t="s">
        <v>1418</v>
      </c>
      <c r="V595" s="6" t="s">
        <v>50</v>
      </c>
      <c r="W595" s="4" t="s">
        <v>1418</v>
      </c>
      <c r="X595" s="6" t="s">
        <v>1418</v>
      </c>
      <c r="Y595" s="4" t="s">
        <v>2006</v>
      </c>
      <c r="Z595" s="4" t="s">
        <v>2006</v>
      </c>
      <c r="AA595" s="20" t="str">
        <f t="shared" si="17"/>
        <v>NA</v>
      </c>
      <c r="AB595" s="6" t="s">
        <v>19</v>
      </c>
      <c r="AC595" s="5" t="s">
        <v>2084</v>
      </c>
      <c r="AD595" s="9">
        <v>0</v>
      </c>
      <c r="AE595" s="10">
        <v>0</v>
      </c>
      <c r="AF595" s="10">
        <v>0</v>
      </c>
      <c r="AG595" s="43">
        <v>0</v>
      </c>
      <c r="AH595" s="43">
        <v>0</v>
      </c>
      <c r="AI595" s="6">
        <v>475000</v>
      </c>
      <c r="AJ595" s="11">
        <v>0</v>
      </c>
      <c r="AK595" s="11">
        <v>0</v>
      </c>
      <c r="AL595" s="6" t="s">
        <v>53</v>
      </c>
      <c r="AM595" s="21" t="s">
        <v>2269</v>
      </c>
      <c r="AN595" s="47">
        <v>0</v>
      </c>
      <c r="AO595" t="s">
        <v>28</v>
      </c>
    </row>
    <row r="596" spans="1:41" x14ac:dyDescent="0.25">
      <c r="A596" s="7">
        <v>3</v>
      </c>
      <c r="B596" s="7">
        <v>3791</v>
      </c>
      <c r="C596" s="4" t="s">
        <v>65</v>
      </c>
      <c r="D596" s="4" t="s">
        <v>78</v>
      </c>
      <c r="E596" s="4" t="s">
        <v>173</v>
      </c>
      <c r="F596" s="4" t="s">
        <v>19</v>
      </c>
      <c r="G596" s="4" t="s">
        <v>6</v>
      </c>
      <c r="H596" s="4" t="s">
        <v>8</v>
      </c>
      <c r="I596" s="4" t="s">
        <v>69</v>
      </c>
      <c r="J596" s="4" t="s">
        <v>205</v>
      </c>
      <c r="K596" s="6" t="s">
        <v>720</v>
      </c>
      <c r="L596" s="6"/>
      <c r="M596" s="6" t="s">
        <v>2205</v>
      </c>
      <c r="N596" s="6" t="s">
        <v>1396</v>
      </c>
      <c r="O596" s="21" t="s">
        <v>1396</v>
      </c>
      <c r="P596" s="8"/>
      <c r="Q596" s="6" t="s">
        <v>2057</v>
      </c>
      <c r="R596" s="6" t="s">
        <v>1651</v>
      </c>
      <c r="S596" s="6" t="s">
        <v>28</v>
      </c>
      <c r="T596" s="6" t="s">
        <v>1418</v>
      </c>
      <c r="U596" s="6" t="s">
        <v>1418</v>
      </c>
      <c r="V596" s="6" t="s">
        <v>50</v>
      </c>
      <c r="W596" s="4" t="s">
        <v>1418</v>
      </c>
      <c r="X596" s="6" t="s">
        <v>1418</v>
      </c>
      <c r="Y596" s="4" t="s">
        <v>2006</v>
      </c>
      <c r="Z596" s="4" t="s">
        <v>2006</v>
      </c>
      <c r="AA596" s="20" t="str">
        <f t="shared" si="17"/>
        <v>NA</v>
      </c>
      <c r="AB596" s="6" t="s">
        <v>19</v>
      </c>
      <c r="AC596" s="5" t="s">
        <v>2084</v>
      </c>
      <c r="AD596" s="9">
        <v>0</v>
      </c>
      <c r="AE596" s="10">
        <v>0</v>
      </c>
      <c r="AF596" s="10">
        <v>0</v>
      </c>
      <c r="AG596" s="43">
        <v>0</v>
      </c>
      <c r="AH596" s="43">
        <v>0</v>
      </c>
      <c r="AI596" s="6">
        <v>343078</v>
      </c>
      <c r="AJ596" s="11">
        <v>0</v>
      </c>
      <c r="AK596" s="11">
        <v>0</v>
      </c>
      <c r="AL596" s="6" t="s">
        <v>53</v>
      </c>
      <c r="AM596" s="21" t="s">
        <v>2269</v>
      </c>
      <c r="AN596" s="47">
        <v>0</v>
      </c>
      <c r="AO596" t="s">
        <v>28</v>
      </c>
    </row>
    <row r="597" spans="1:41" x14ac:dyDescent="0.25">
      <c r="A597" s="7">
        <v>3</v>
      </c>
      <c r="B597" s="7">
        <v>3792</v>
      </c>
      <c r="C597" s="4" t="s">
        <v>65</v>
      </c>
      <c r="D597" s="4" t="s">
        <v>78</v>
      </c>
      <c r="E597" s="4" t="s">
        <v>173</v>
      </c>
      <c r="F597" s="4" t="s">
        <v>19</v>
      </c>
      <c r="G597" s="4" t="s">
        <v>6</v>
      </c>
      <c r="H597" s="4" t="s">
        <v>8</v>
      </c>
      <c r="I597" s="4" t="s">
        <v>69</v>
      </c>
      <c r="J597" s="4" t="s">
        <v>205</v>
      </c>
      <c r="K597" s="6" t="s">
        <v>721</v>
      </c>
      <c r="L597" s="6"/>
      <c r="M597" s="6" t="s">
        <v>2205</v>
      </c>
      <c r="N597" s="6" t="s">
        <v>1396</v>
      </c>
      <c r="O597" s="21" t="s">
        <v>1396</v>
      </c>
      <c r="P597" s="8"/>
      <c r="Q597" s="6" t="s">
        <v>2057</v>
      </c>
      <c r="R597" s="6" t="s">
        <v>1652</v>
      </c>
      <c r="S597" s="6" t="s">
        <v>28</v>
      </c>
      <c r="T597" s="6" t="s">
        <v>1418</v>
      </c>
      <c r="U597" s="6" t="s">
        <v>1418</v>
      </c>
      <c r="V597" s="6" t="s">
        <v>50</v>
      </c>
      <c r="W597" s="4" t="s">
        <v>1418</v>
      </c>
      <c r="X597" s="6" t="s">
        <v>1418</v>
      </c>
      <c r="Y597" s="4" t="s">
        <v>2006</v>
      </c>
      <c r="Z597" s="4" t="s">
        <v>2006</v>
      </c>
      <c r="AA597" s="20" t="str">
        <f t="shared" si="17"/>
        <v>NA</v>
      </c>
      <c r="AB597" s="6" t="s">
        <v>19</v>
      </c>
      <c r="AC597" s="5" t="s">
        <v>2084</v>
      </c>
      <c r="AD597" s="9">
        <v>0</v>
      </c>
      <c r="AE597" s="10">
        <v>0</v>
      </c>
      <c r="AF597" s="10">
        <v>0</v>
      </c>
      <c r="AG597" s="43">
        <v>0</v>
      </c>
      <c r="AH597" s="43">
        <v>0</v>
      </c>
      <c r="AI597" s="6">
        <v>764000</v>
      </c>
      <c r="AJ597" s="11">
        <v>0</v>
      </c>
      <c r="AK597" s="11">
        <v>764000</v>
      </c>
      <c r="AL597" s="6" t="s">
        <v>53</v>
      </c>
      <c r="AM597" s="21" t="s">
        <v>2269</v>
      </c>
      <c r="AN597" s="47">
        <v>0</v>
      </c>
      <c r="AO597" t="s">
        <v>28</v>
      </c>
    </row>
    <row r="598" spans="1:41" x14ac:dyDescent="0.25">
      <c r="A598" s="7">
        <v>3</v>
      </c>
      <c r="B598" s="7">
        <v>3793</v>
      </c>
      <c r="C598" s="4" t="s">
        <v>65</v>
      </c>
      <c r="D598" s="4" t="s">
        <v>78</v>
      </c>
      <c r="E598" s="4" t="s">
        <v>173</v>
      </c>
      <c r="F598" s="4" t="s">
        <v>19</v>
      </c>
      <c r="G598" s="4" t="s">
        <v>6</v>
      </c>
      <c r="H598" s="4" t="s">
        <v>8</v>
      </c>
      <c r="I598" s="4" t="s">
        <v>69</v>
      </c>
      <c r="J598" s="4" t="s">
        <v>205</v>
      </c>
      <c r="K598" s="6" t="s">
        <v>722</v>
      </c>
      <c r="L598" s="6"/>
      <c r="M598" s="6" t="s">
        <v>2205</v>
      </c>
      <c r="N598" s="6" t="s">
        <v>1396</v>
      </c>
      <c r="O598" s="21" t="s">
        <v>1396</v>
      </c>
      <c r="P598" s="8"/>
      <c r="Q598" s="6" t="s">
        <v>2055</v>
      </c>
      <c r="R598" s="6" t="s">
        <v>1653</v>
      </c>
      <c r="S598" s="6" t="s">
        <v>28</v>
      </c>
      <c r="T598" s="6" t="s">
        <v>1418</v>
      </c>
      <c r="U598" s="6" t="s">
        <v>1418</v>
      </c>
      <c r="V598" s="6" t="s">
        <v>50</v>
      </c>
      <c r="W598" s="4" t="s">
        <v>1418</v>
      </c>
      <c r="X598" s="6" t="s">
        <v>1418</v>
      </c>
      <c r="Y598" s="4" t="s">
        <v>2006</v>
      </c>
      <c r="Z598" s="4" t="s">
        <v>2006</v>
      </c>
      <c r="AA598" s="20" t="str">
        <f t="shared" si="17"/>
        <v>NA</v>
      </c>
      <c r="AB598" s="6" t="s">
        <v>19</v>
      </c>
      <c r="AC598" s="5" t="s">
        <v>2084</v>
      </c>
      <c r="AD598" s="9">
        <v>21</v>
      </c>
      <c r="AE598" s="10">
        <v>0</v>
      </c>
      <c r="AF598" s="10">
        <v>0</v>
      </c>
      <c r="AG598" s="43">
        <v>0</v>
      </c>
      <c r="AH598" s="43">
        <v>0</v>
      </c>
      <c r="AI598" s="6">
        <v>152000</v>
      </c>
      <c r="AJ598" s="11">
        <v>0</v>
      </c>
      <c r="AK598" s="11">
        <v>0</v>
      </c>
      <c r="AL598" s="6" t="s">
        <v>53</v>
      </c>
      <c r="AM598" s="21" t="s">
        <v>2269</v>
      </c>
      <c r="AN598" s="47">
        <v>0</v>
      </c>
      <c r="AO598" t="s">
        <v>28</v>
      </c>
    </row>
    <row r="599" spans="1:41" x14ac:dyDescent="0.25">
      <c r="A599" s="7">
        <v>3</v>
      </c>
      <c r="B599" s="7">
        <v>3795</v>
      </c>
      <c r="C599" s="4" t="s">
        <v>65</v>
      </c>
      <c r="D599" s="4" t="s">
        <v>78</v>
      </c>
      <c r="E599" s="4" t="s">
        <v>173</v>
      </c>
      <c r="F599" s="4" t="s">
        <v>19</v>
      </c>
      <c r="G599" s="4" t="s">
        <v>6</v>
      </c>
      <c r="H599" s="4" t="s">
        <v>8</v>
      </c>
      <c r="I599" s="4" t="s">
        <v>69</v>
      </c>
      <c r="J599" s="4" t="s">
        <v>205</v>
      </c>
      <c r="K599" s="6" t="s">
        <v>723</v>
      </c>
      <c r="L599" s="6"/>
      <c r="M599" s="6" t="s">
        <v>2205</v>
      </c>
      <c r="N599" s="6" t="s">
        <v>1396</v>
      </c>
      <c r="O599" s="21" t="s">
        <v>1396</v>
      </c>
      <c r="P599" s="8"/>
      <c r="Q599" s="6" t="s">
        <v>2057</v>
      </c>
      <c r="R599" s="6" t="s">
        <v>1654</v>
      </c>
      <c r="S599" s="6" t="s">
        <v>28</v>
      </c>
      <c r="T599" s="6" t="s">
        <v>1418</v>
      </c>
      <c r="U599" s="6" t="s">
        <v>1418</v>
      </c>
      <c r="V599" s="6" t="s">
        <v>50</v>
      </c>
      <c r="W599" s="4" t="s">
        <v>1418</v>
      </c>
      <c r="X599" s="6" t="s">
        <v>1418</v>
      </c>
      <c r="Y599" s="4" t="s">
        <v>2006</v>
      </c>
      <c r="Z599" s="4" t="s">
        <v>2006</v>
      </c>
      <c r="AA599" s="20" t="str">
        <f t="shared" si="17"/>
        <v>NA</v>
      </c>
      <c r="AB599" s="6" t="s">
        <v>19</v>
      </c>
      <c r="AC599" s="5" t="s">
        <v>2084</v>
      </c>
      <c r="AD599" s="9">
        <v>0</v>
      </c>
      <c r="AE599" s="10">
        <v>0</v>
      </c>
      <c r="AF599" s="10">
        <v>0</v>
      </c>
      <c r="AG599" s="43">
        <v>0</v>
      </c>
      <c r="AH599" s="43">
        <v>0</v>
      </c>
      <c r="AI599" s="6">
        <v>250800</v>
      </c>
      <c r="AJ599" s="11">
        <v>0</v>
      </c>
      <c r="AK599" s="11">
        <v>250800</v>
      </c>
      <c r="AL599" s="6" t="s">
        <v>53</v>
      </c>
      <c r="AM599" s="21" t="s">
        <v>2269</v>
      </c>
      <c r="AN599" s="47">
        <v>0</v>
      </c>
      <c r="AO599" t="s">
        <v>28</v>
      </c>
    </row>
    <row r="600" spans="1:41" x14ac:dyDescent="0.25">
      <c r="A600" s="7">
        <v>3</v>
      </c>
      <c r="B600" s="7">
        <v>3797</v>
      </c>
      <c r="C600" s="4" t="s">
        <v>65</v>
      </c>
      <c r="D600" s="4" t="s">
        <v>78</v>
      </c>
      <c r="E600" s="4" t="s">
        <v>173</v>
      </c>
      <c r="F600" s="4" t="s">
        <v>19</v>
      </c>
      <c r="G600" s="4" t="s">
        <v>6</v>
      </c>
      <c r="H600" s="4" t="s">
        <v>8</v>
      </c>
      <c r="I600" s="4" t="s">
        <v>70</v>
      </c>
      <c r="J600" s="4" t="s">
        <v>205</v>
      </c>
      <c r="K600" s="6" t="s">
        <v>724</v>
      </c>
      <c r="L600" s="6"/>
      <c r="M600" s="6" t="s">
        <v>2205</v>
      </c>
      <c r="N600" s="6" t="s">
        <v>1398</v>
      </c>
      <c r="O600" s="21" t="s">
        <v>2507</v>
      </c>
      <c r="P600" s="8"/>
      <c r="Q600" s="6" t="s">
        <v>2055</v>
      </c>
      <c r="R600" s="6" t="s">
        <v>2382</v>
      </c>
      <c r="S600" s="6" t="s">
        <v>28</v>
      </c>
      <c r="T600" s="6" t="s">
        <v>1418</v>
      </c>
      <c r="U600" s="6" t="s">
        <v>1418</v>
      </c>
      <c r="V600" s="6" t="s">
        <v>50</v>
      </c>
      <c r="W600" s="4" t="s">
        <v>1418</v>
      </c>
      <c r="X600" s="6" t="s">
        <v>1418</v>
      </c>
      <c r="Y600" s="4" t="s">
        <v>2006</v>
      </c>
      <c r="Z600" s="4" t="s">
        <v>2006</v>
      </c>
      <c r="AA600" s="20" t="str">
        <f t="shared" si="17"/>
        <v>NA</v>
      </c>
      <c r="AB600" s="6" t="s">
        <v>19</v>
      </c>
      <c r="AC600" s="5" t="s">
        <v>2088</v>
      </c>
      <c r="AD600" s="9">
        <v>30</v>
      </c>
      <c r="AE600" s="10">
        <v>0</v>
      </c>
      <c r="AF600" s="10">
        <v>0</v>
      </c>
      <c r="AG600" s="43">
        <v>0</v>
      </c>
      <c r="AH600" s="43">
        <v>0</v>
      </c>
      <c r="AI600" s="6">
        <v>2292000</v>
      </c>
      <c r="AJ600" s="11">
        <v>0</v>
      </c>
      <c r="AK600" s="11">
        <v>2292000</v>
      </c>
      <c r="AL600" s="6" t="s">
        <v>53</v>
      </c>
      <c r="AM600" s="21" t="s">
        <v>2269</v>
      </c>
      <c r="AN600" s="47">
        <v>0</v>
      </c>
      <c r="AO600" t="s">
        <v>28</v>
      </c>
    </row>
    <row r="601" spans="1:41" x14ac:dyDescent="0.25">
      <c r="A601" s="7">
        <v>3</v>
      </c>
      <c r="B601" s="7">
        <v>3798</v>
      </c>
      <c r="C601" s="4" t="s">
        <v>65</v>
      </c>
      <c r="D601" s="4" t="s">
        <v>78</v>
      </c>
      <c r="E601" s="4" t="s">
        <v>173</v>
      </c>
      <c r="F601" s="4" t="s">
        <v>19</v>
      </c>
      <c r="G601" s="4" t="s">
        <v>6</v>
      </c>
      <c r="H601" s="4" t="s">
        <v>8</v>
      </c>
      <c r="I601" s="4" t="s">
        <v>70</v>
      </c>
      <c r="J601" s="4" t="s">
        <v>205</v>
      </c>
      <c r="K601" s="6" t="s">
        <v>725</v>
      </c>
      <c r="L601" s="6"/>
      <c r="M601" s="6" t="s">
        <v>2205</v>
      </c>
      <c r="N601" s="6" t="s">
        <v>1398</v>
      </c>
      <c r="O601" s="21" t="s">
        <v>2507</v>
      </c>
      <c r="P601" s="8"/>
      <c r="Q601" s="6" t="s">
        <v>2057</v>
      </c>
      <c r="R601" s="6" t="s">
        <v>2383</v>
      </c>
      <c r="S601" s="6" t="s">
        <v>28</v>
      </c>
      <c r="T601" s="6" t="s">
        <v>1418</v>
      </c>
      <c r="U601" s="6" t="s">
        <v>1418</v>
      </c>
      <c r="V601" s="6" t="s">
        <v>50</v>
      </c>
      <c r="W601" s="4" t="s">
        <v>1418</v>
      </c>
      <c r="X601" s="6" t="s">
        <v>1418</v>
      </c>
      <c r="Y601" s="4" t="s">
        <v>2006</v>
      </c>
      <c r="Z601" s="4" t="s">
        <v>2006</v>
      </c>
      <c r="AA601" s="20" t="str">
        <f t="shared" si="17"/>
        <v>NA</v>
      </c>
      <c r="AB601" s="6" t="s">
        <v>19</v>
      </c>
      <c r="AC601" s="5" t="s">
        <v>2088</v>
      </c>
      <c r="AD601" s="9">
        <v>0</v>
      </c>
      <c r="AE601" s="10">
        <v>0</v>
      </c>
      <c r="AF601" s="10">
        <v>0</v>
      </c>
      <c r="AG601" s="43">
        <v>0</v>
      </c>
      <c r="AH601" s="43">
        <v>0</v>
      </c>
      <c r="AI601" s="6">
        <v>1442419.59</v>
      </c>
      <c r="AJ601" s="11">
        <v>0</v>
      </c>
      <c r="AK601" s="11">
        <v>0</v>
      </c>
      <c r="AL601" s="6" t="s">
        <v>53</v>
      </c>
      <c r="AM601" s="21" t="s">
        <v>2269</v>
      </c>
      <c r="AN601" s="47">
        <v>0</v>
      </c>
      <c r="AO601" t="s">
        <v>28</v>
      </c>
    </row>
    <row r="602" spans="1:41" x14ac:dyDescent="0.25">
      <c r="A602" s="7">
        <v>2</v>
      </c>
      <c r="B602" s="7">
        <v>3799</v>
      </c>
      <c r="C602" s="4" t="s">
        <v>65</v>
      </c>
      <c r="D602" s="4" t="s">
        <v>78</v>
      </c>
      <c r="E602" s="4" t="s">
        <v>173</v>
      </c>
      <c r="F602" s="4" t="s">
        <v>19</v>
      </c>
      <c r="G602" s="4" t="s">
        <v>6</v>
      </c>
      <c r="H602" s="4" t="s">
        <v>8</v>
      </c>
      <c r="I602" s="4" t="s">
        <v>70</v>
      </c>
      <c r="J602" s="4" t="s">
        <v>205</v>
      </c>
      <c r="K602" s="6" t="s">
        <v>726</v>
      </c>
      <c r="L602" s="34" t="e">
        <f>VLOOKUP(B602,#REF!,3,0)</f>
        <v>#REF!</v>
      </c>
      <c r="M602" s="6" t="s">
        <v>2205</v>
      </c>
      <c r="N602" s="6" t="s">
        <v>1398</v>
      </c>
      <c r="O602" s="21" t="s">
        <v>2507</v>
      </c>
      <c r="P602" s="8"/>
      <c r="Q602" s="6" t="s">
        <v>2060</v>
      </c>
      <c r="R602" s="6" t="s">
        <v>2384</v>
      </c>
      <c r="S602" s="6" t="s">
        <v>53</v>
      </c>
      <c r="T602" s="6" t="s">
        <v>27</v>
      </c>
      <c r="U602" s="6" t="s">
        <v>2066</v>
      </c>
      <c r="V602" s="6" t="s">
        <v>2183</v>
      </c>
      <c r="W602" s="4" t="s">
        <v>2179</v>
      </c>
      <c r="X602" s="6" t="s">
        <v>1418</v>
      </c>
      <c r="Y602" s="4" t="s">
        <v>2006</v>
      </c>
      <c r="Z602" s="4" t="s">
        <v>2006</v>
      </c>
      <c r="AA602" s="20" t="str">
        <f t="shared" si="17"/>
        <v>NA</v>
      </c>
      <c r="AB602" s="6" t="s">
        <v>19</v>
      </c>
      <c r="AC602" s="5" t="s">
        <v>2088</v>
      </c>
      <c r="AD602" s="9">
        <v>0</v>
      </c>
      <c r="AE602" s="10">
        <v>0</v>
      </c>
      <c r="AF602" s="10">
        <v>0</v>
      </c>
      <c r="AG602" s="43">
        <v>0</v>
      </c>
      <c r="AH602" s="43">
        <v>0</v>
      </c>
      <c r="AI602" s="6">
        <v>2865000</v>
      </c>
      <c r="AJ602" s="11">
        <v>0</v>
      </c>
      <c r="AK602" s="11">
        <v>0</v>
      </c>
      <c r="AL602" s="6" t="s">
        <v>53</v>
      </c>
      <c r="AM602" s="21" t="s">
        <v>2269</v>
      </c>
      <c r="AN602" s="47">
        <v>0</v>
      </c>
      <c r="AO602" t="s">
        <v>28</v>
      </c>
    </row>
    <row r="603" spans="1:41" x14ac:dyDescent="0.25">
      <c r="A603" s="7">
        <v>3</v>
      </c>
      <c r="B603" s="7">
        <v>3801</v>
      </c>
      <c r="C603" s="4" t="s">
        <v>65</v>
      </c>
      <c r="D603" s="4" t="s">
        <v>78</v>
      </c>
      <c r="E603" s="4" t="s">
        <v>173</v>
      </c>
      <c r="F603" s="4" t="s">
        <v>19</v>
      </c>
      <c r="G603" s="4" t="s">
        <v>6</v>
      </c>
      <c r="H603" s="4" t="s">
        <v>8</v>
      </c>
      <c r="I603" s="4" t="s">
        <v>70</v>
      </c>
      <c r="J603" s="4" t="s">
        <v>205</v>
      </c>
      <c r="K603" s="6" t="s">
        <v>727</v>
      </c>
      <c r="L603" s="6"/>
      <c r="M603" s="6" t="s">
        <v>2205</v>
      </c>
      <c r="N603" s="6" t="s">
        <v>1398</v>
      </c>
      <c r="O603" s="21" t="s">
        <v>2507</v>
      </c>
      <c r="P603" s="8"/>
      <c r="Q603" s="6" t="s">
        <v>2055</v>
      </c>
      <c r="R603" s="6" t="s">
        <v>2385</v>
      </c>
      <c r="S603" s="6" t="s">
        <v>28</v>
      </c>
      <c r="T603" s="6" t="s">
        <v>1418</v>
      </c>
      <c r="U603" s="6" t="s">
        <v>1418</v>
      </c>
      <c r="V603" s="6" t="s">
        <v>50</v>
      </c>
      <c r="W603" s="4" t="s">
        <v>1418</v>
      </c>
      <c r="X603" s="6" t="s">
        <v>1418</v>
      </c>
      <c r="Y603" s="4" t="s">
        <v>2006</v>
      </c>
      <c r="Z603" s="4" t="s">
        <v>2006</v>
      </c>
      <c r="AA603" s="20" t="str">
        <f t="shared" si="17"/>
        <v>NA</v>
      </c>
      <c r="AB603" s="6" t="s">
        <v>19</v>
      </c>
      <c r="AC603" s="5" t="s">
        <v>2088</v>
      </c>
      <c r="AD603" s="9">
        <v>60</v>
      </c>
      <c r="AE603" s="10">
        <v>0</v>
      </c>
      <c r="AF603" s="10">
        <v>0</v>
      </c>
      <c r="AG603" s="43">
        <v>0</v>
      </c>
      <c r="AH603" s="43">
        <v>0</v>
      </c>
      <c r="AI603" s="6">
        <v>171000</v>
      </c>
      <c r="AJ603" s="11">
        <v>0</v>
      </c>
      <c r="AK603" s="11">
        <v>171000</v>
      </c>
      <c r="AL603" s="6" t="s">
        <v>53</v>
      </c>
      <c r="AM603" s="21" t="s">
        <v>2269</v>
      </c>
      <c r="AN603" s="47">
        <v>0</v>
      </c>
      <c r="AO603" t="s">
        <v>28</v>
      </c>
    </row>
    <row r="604" spans="1:41" x14ac:dyDescent="0.25">
      <c r="A604" s="7">
        <v>3</v>
      </c>
      <c r="B604" s="7">
        <v>3803</v>
      </c>
      <c r="C604" s="4" t="s">
        <v>65</v>
      </c>
      <c r="D604" s="4" t="s">
        <v>78</v>
      </c>
      <c r="E604" s="4" t="s">
        <v>173</v>
      </c>
      <c r="F604" s="4" t="s">
        <v>19</v>
      </c>
      <c r="G604" s="4" t="s">
        <v>6</v>
      </c>
      <c r="H604" s="4" t="s">
        <v>8</v>
      </c>
      <c r="I604" s="4" t="s">
        <v>70</v>
      </c>
      <c r="J604" s="4" t="s">
        <v>205</v>
      </c>
      <c r="K604" s="6" t="s">
        <v>728</v>
      </c>
      <c r="L604" s="6"/>
      <c r="M604" s="6" t="s">
        <v>2205</v>
      </c>
      <c r="N604" s="6" t="s">
        <v>1398</v>
      </c>
      <c r="O604" s="21" t="s">
        <v>2507</v>
      </c>
      <c r="P604" s="8"/>
      <c r="Q604" s="6" t="s">
        <v>2055</v>
      </c>
      <c r="R604" s="6" t="s">
        <v>2386</v>
      </c>
      <c r="S604" s="6" t="s">
        <v>28</v>
      </c>
      <c r="T604" s="6" t="s">
        <v>1418</v>
      </c>
      <c r="U604" s="6" t="s">
        <v>1418</v>
      </c>
      <c r="V604" s="6" t="s">
        <v>50</v>
      </c>
      <c r="W604" s="4" t="s">
        <v>1418</v>
      </c>
      <c r="X604" s="6" t="s">
        <v>1418</v>
      </c>
      <c r="Y604" s="4" t="s">
        <v>2006</v>
      </c>
      <c r="Z604" s="4" t="s">
        <v>2006</v>
      </c>
      <c r="AA604" s="20" t="str">
        <f t="shared" si="17"/>
        <v>NA</v>
      </c>
      <c r="AB604" s="6" t="s">
        <v>19</v>
      </c>
      <c r="AC604" s="5" t="s">
        <v>2088</v>
      </c>
      <c r="AD604" s="9">
        <v>5</v>
      </c>
      <c r="AE604" s="10">
        <v>0</v>
      </c>
      <c r="AF604" s="10">
        <v>0</v>
      </c>
      <c r="AG604" s="43">
        <v>0</v>
      </c>
      <c r="AH604" s="43">
        <v>0</v>
      </c>
      <c r="AI604" s="6">
        <v>1146000</v>
      </c>
      <c r="AJ604" s="11">
        <v>0</v>
      </c>
      <c r="AK604" s="11">
        <v>716250</v>
      </c>
      <c r="AL604" s="6" t="s">
        <v>53</v>
      </c>
      <c r="AM604" s="21" t="s">
        <v>2269</v>
      </c>
      <c r="AN604" s="47">
        <v>0</v>
      </c>
      <c r="AO604" t="s">
        <v>28</v>
      </c>
    </row>
    <row r="605" spans="1:41" x14ac:dyDescent="0.25">
      <c r="A605" s="7">
        <v>3</v>
      </c>
      <c r="B605" s="7">
        <v>3804</v>
      </c>
      <c r="C605" s="4" t="s">
        <v>65</v>
      </c>
      <c r="D605" s="4" t="s">
        <v>78</v>
      </c>
      <c r="E605" s="4" t="s">
        <v>173</v>
      </c>
      <c r="F605" s="4" t="s">
        <v>19</v>
      </c>
      <c r="G605" s="4" t="s">
        <v>6</v>
      </c>
      <c r="H605" s="4" t="s">
        <v>8</v>
      </c>
      <c r="I605" s="4" t="s">
        <v>70</v>
      </c>
      <c r="J605" s="4" t="s">
        <v>205</v>
      </c>
      <c r="K605" s="6" t="s">
        <v>729</v>
      </c>
      <c r="L605" s="6"/>
      <c r="M605" s="6" t="s">
        <v>2205</v>
      </c>
      <c r="N605" s="6" t="s">
        <v>1397</v>
      </c>
      <c r="O605" s="21" t="s">
        <v>1397</v>
      </c>
      <c r="P605" s="8"/>
      <c r="Q605" s="6" t="s">
        <v>2057</v>
      </c>
      <c r="R605" s="6" t="s">
        <v>1655</v>
      </c>
      <c r="S605" s="6" t="s">
        <v>28</v>
      </c>
      <c r="T605" s="6" t="s">
        <v>1418</v>
      </c>
      <c r="U605" s="6" t="s">
        <v>1418</v>
      </c>
      <c r="V605" s="6" t="s">
        <v>50</v>
      </c>
      <c r="W605" s="4" t="s">
        <v>1418</v>
      </c>
      <c r="X605" s="6" t="s">
        <v>1418</v>
      </c>
      <c r="Y605" s="4" t="s">
        <v>2006</v>
      </c>
      <c r="Z605" s="4" t="s">
        <v>2006</v>
      </c>
      <c r="AA605" s="20" t="str">
        <f t="shared" si="17"/>
        <v>NA</v>
      </c>
      <c r="AB605" s="6" t="s">
        <v>19</v>
      </c>
      <c r="AC605" s="5" t="s">
        <v>2088</v>
      </c>
      <c r="AD605" s="9">
        <v>0</v>
      </c>
      <c r="AE605" s="10">
        <v>0</v>
      </c>
      <c r="AF605" s="10">
        <v>0</v>
      </c>
      <c r="AG605" s="43">
        <v>0</v>
      </c>
      <c r="AH605" s="43">
        <v>0</v>
      </c>
      <c r="AI605" s="6">
        <v>106640</v>
      </c>
      <c r="AJ605" s="11">
        <v>0</v>
      </c>
      <c r="AK605" s="11">
        <v>0</v>
      </c>
      <c r="AL605" s="6" t="s">
        <v>53</v>
      </c>
      <c r="AM605" s="21" t="s">
        <v>2269</v>
      </c>
      <c r="AN605" s="47">
        <v>0</v>
      </c>
      <c r="AO605" t="s">
        <v>28</v>
      </c>
    </row>
    <row r="606" spans="1:41" x14ac:dyDescent="0.25">
      <c r="A606" s="7">
        <v>3</v>
      </c>
      <c r="B606" s="7">
        <v>3810</v>
      </c>
      <c r="C606" s="4" t="s">
        <v>65</v>
      </c>
      <c r="D606" s="4" t="s">
        <v>78</v>
      </c>
      <c r="E606" s="4" t="s">
        <v>173</v>
      </c>
      <c r="F606" s="4" t="s">
        <v>19</v>
      </c>
      <c r="G606" s="4" t="s">
        <v>6</v>
      </c>
      <c r="H606" s="4" t="s">
        <v>8</v>
      </c>
      <c r="I606" s="4" t="s">
        <v>71</v>
      </c>
      <c r="J606" s="4" t="s">
        <v>205</v>
      </c>
      <c r="K606" s="6" t="s">
        <v>730</v>
      </c>
      <c r="L606" s="6"/>
      <c r="M606" s="6" t="s">
        <v>2205</v>
      </c>
      <c r="N606" s="6" t="s">
        <v>1399</v>
      </c>
      <c r="O606" s="21" t="s">
        <v>2503</v>
      </c>
      <c r="P606" s="8"/>
      <c r="Q606" s="6" t="s">
        <v>2055</v>
      </c>
      <c r="R606" s="6" t="s">
        <v>2115</v>
      </c>
      <c r="S606" s="6" t="s">
        <v>28</v>
      </c>
      <c r="T606" s="6" t="s">
        <v>1418</v>
      </c>
      <c r="U606" s="6" t="s">
        <v>1418</v>
      </c>
      <c r="V606" s="6" t="s">
        <v>50</v>
      </c>
      <c r="W606" s="4" t="s">
        <v>1418</v>
      </c>
      <c r="X606" s="6" t="s">
        <v>1418</v>
      </c>
      <c r="Y606" s="4" t="s">
        <v>2006</v>
      </c>
      <c r="Z606" s="4" t="s">
        <v>2006</v>
      </c>
      <c r="AA606" s="20" t="str">
        <f t="shared" si="17"/>
        <v>NA</v>
      </c>
      <c r="AB606" s="6" t="s">
        <v>19</v>
      </c>
      <c r="AC606" s="5" t="s">
        <v>2091</v>
      </c>
      <c r="AD606" s="9">
        <v>22</v>
      </c>
      <c r="AE606" s="10">
        <v>0</v>
      </c>
      <c r="AF606" s="10">
        <v>0</v>
      </c>
      <c r="AG606" s="43">
        <v>0</v>
      </c>
      <c r="AH606" s="43">
        <v>0</v>
      </c>
      <c r="AI606" s="6">
        <v>502088.09</v>
      </c>
      <c r="AJ606" s="11">
        <v>0</v>
      </c>
      <c r="AK606" s="11">
        <v>115192.29999999999</v>
      </c>
      <c r="AL606" s="6" t="s">
        <v>53</v>
      </c>
      <c r="AM606" s="21" t="s">
        <v>2269</v>
      </c>
      <c r="AN606" s="47">
        <v>0</v>
      </c>
      <c r="AO606" t="s">
        <v>28</v>
      </c>
    </row>
    <row r="607" spans="1:41" x14ac:dyDescent="0.25">
      <c r="A607" s="7">
        <v>2</v>
      </c>
      <c r="B607" s="7">
        <v>3812</v>
      </c>
      <c r="C607" s="4" t="s">
        <v>65</v>
      </c>
      <c r="D607" s="4" t="s">
        <v>78</v>
      </c>
      <c r="E607" s="4" t="s">
        <v>173</v>
      </c>
      <c r="F607" s="4" t="s">
        <v>190</v>
      </c>
      <c r="G607" s="4" t="s">
        <v>14</v>
      </c>
      <c r="H607" s="4" t="s">
        <v>15</v>
      </c>
      <c r="I607" s="4" t="s">
        <v>71</v>
      </c>
      <c r="J607" s="4" t="s">
        <v>205</v>
      </c>
      <c r="K607" s="6" t="s">
        <v>731</v>
      </c>
      <c r="L607" s="6" t="s">
        <v>2210</v>
      </c>
      <c r="M607" s="6" t="s">
        <v>2205</v>
      </c>
      <c r="N607" s="6" t="s">
        <v>1394</v>
      </c>
      <c r="O607" s="21" t="s">
        <v>2503</v>
      </c>
      <c r="P607" s="8"/>
      <c r="Q607" s="6" t="s">
        <v>2054</v>
      </c>
      <c r="R607" s="6" t="s">
        <v>2308</v>
      </c>
      <c r="S607" s="6" t="s">
        <v>53</v>
      </c>
      <c r="T607" s="6" t="s">
        <v>27</v>
      </c>
      <c r="U607" s="6" t="s">
        <v>2066</v>
      </c>
      <c r="V607" s="6" t="s">
        <v>2199</v>
      </c>
      <c r="W607" s="4" t="s">
        <v>2198</v>
      </c>
      <c r="X607" s="6" t="s">
        <v>1418</v>
      </c>
      <c r="Y607" s="4" t="s">
        <v>2006</v>
      </c>
      <c r="Z607" s="4" t="s">
        <v>2006</v>
      </c>
      <c r="AA607" s="20" t="str">
        <f t="shared" si="17"/>
        <v>NA</v>
      </c>
      <c r="AB607" s="6" t="s">
        <v>19</v>
      </c>
      <c r="AC607" s="5" t="s">
        <v>2091</v>
      </c>
      <c r="AD607" s="9">
        <v>0</v>
      </c>
      <c r="AE607" s="10">
        <v>0</v>
      </c>
      <c r="AF607" s="10">
        <v>0</v>
      </c>
      <c r="AG607" s="43">
        <v>0</v>
      </c>
      <c r="AH607" s="43">
        <v>0</v>
      </c>
      <c r="AI607" s="6">
        <v>1661513</v>
      </c>
      <c r="AJ607" s="11">
        <v>0</v>
      </c>
      <c r="AK607" s="11">
        <v>0</v>
      </c>
      <c r="AL607" s="6" t="s">
        <v>53</v>
      </c>
      <c r="AM607" s="21" t="s">
        <v>2269</v>
      </c>
      <c r="AN607" s="47">
        <v>0</v>
      </c>
      <c r="AO607" t="s">
        <v>28</v>
      </c>
    </row>
    <row r="608" spans="1:41" x14ac:dyDescent="0.25">
      <c r="A608" s="7">
        <v>3</v>
      </c>
      <c r="B608" s="7">
        <v>3815</v>
      </c>
      <c r="C608" s="4" t="s">
        <v>65</v>
      </c>
      <c r="D608" s="4" t="s">
        <v>78</v>
      </c>
      <c r="E608" s="4" t="s">
        <v>173</v>
      </c>
      <c r="F608" s="4" t="s">
        <v>19</v>
      </c>
      <c r="G608" s="4" t="s">
        <v>6</v>
      </c>
      <c r="H608" s="4" t="s">
        <v>8</v>
      </c>
      <c r="I608" s="4" t="s">
        <v>69</v>
      </c>
      <c r="J608" s="4" t="s">
        <v>205</v>
      </c>
      <c r="K608" s="6" t="s">
        <v>732</v>
      </c>
      <c r="L608" s="6"/>
      <c r="M608" s="6" t="s">
        <v>2205</v>
      </c>
      <c r="N608" s="6" t="s">
        <v>1396</v>
      </c>
      <c r="O608" s="21" t="s">
        <v>1396</v>
      </c>
      <c r="P608" s="8"/>
      <c r="Q608" s="6" t="s">
        <v>2057</v>
      </c>
      <c r="R608" s="6" t="s">
        <v>1656</v>
      </c>
      <c r="S608" s="6" t="s">
        <v>28</v>
      </c>
      <c r="T608" s="6" t="s">
        <v>1418</v>
      </c>
      <c r="U608" s="6" t="s">
        <v>1418</v>
      </c>
      <c r="V608" s="6" t="s">
        <v>50</v>
      </c>
      <c r="W608" s="4" t="s">
        <v>1418</v>
      </c>
      <c r="X608" s="6" t="s">
        <v>1418</v>
      </c>
      <c r="Y608" s="4" t="s">
        <v>2006</v>
      </c>
      <c r="Z608" s="4" t="s">
        <v>2006</v>
      </c>
      <c r="AA608" s="20" t="str">
        <f t="shared" ref="AA608:AA671" si="18">LEFT(Z608,4)</f>
        <v>NA</v>
      </c>
      <c r="AB608" s="6" t="s">
        <v>19</v>
      </c>
      <c r="AC608" s="5" t="s">
        <v>2084</v>
      </c>
      <c r="AD608" s="9">
        <v>0</v>
      </c>
      <c r="AE608" s="10">
        <v>0</v>
      </c>
      <c r="AF608" s="10">
        <v>0</v>
      </c>
      <c r="AG608" s="43">
        <v>0</v>
      </c>
      <c r="AH608" s="43">
        <v>0</v>
      </c>
      <c r="AI608" s="6">
        <v>855000</v>
      </c>
      <c r="AJ608" s="11">
        <v>0</v>
      </c>
      <c r="AK608" s="11">
        <v>855000</v>
      </c>
      <c r="AL608" s="6" t="s">
        <v>53</v>
      </c>
      <c r="AM608" s="21" t="s">
        <v>2269</v>
      </c>
      <c r="AN608" s="47">
        <v>0</v>
      </c>
      <c r="AO608" t="s">
        <v>28</v>
      </c>
    </row>
    <row r="609" spans="1:41" x14ac:dyDescent="0.25">
      <c r="A609" s="7">
        <v>3</v>
      </c>
      <c r="B609" s="7">
        <v>3816</v>
      </c>
      <c r="C609" s="4" t="s">
        <v>65</v>
      </c>
      <c r="D609" s="4" t="s">
        <v>78</v>
      </c>
      <c r="E609" s="4" t="s">
        <v>173</v>
      </c>
      <c r="F609" s="4" t="s">
        <v>19</v>
      </c>
      <c r="G609" s="4" t="s">
        <v>6</v>
      </c>
      <c r="H609" s="4" t="s">
        <v>8</v>
      </c>
      <c r="I609" s="4" t="s">
        <v>69</v>
      </c>
      <c r="J609" s="4" t="s">
        <v>205</v>
      </c>
      <c r="K609" s="6" t="s">
        <v>733</v>
      </c>
      <c r="L609" s="6"/>
      <c r="M609" s="6" t="s">
        <v>2205</v>
      </c>
      <c r="N609" s="6" t="s">
        <v>1396</v>
      </c>
      <c r="O609" s="21" t="s">
        <v>1396</v>
      </c>
      <c r="P609" s="8"/>
      <c r="Q609" s="6" t="s">
        <v>2056</v>
      </c>
      <c r="R609" s="6" t="s">
        <v>1455</v>
      </c>
      <c r="S609" s="6" t="s">
        <v>28</v>
      </c>
      <c r="T609" s="6" t="s">
        <v>1418</v>
      </c>
      <c r="U609" s="6" t="s">
        <v>1418</v>
      </c>
      <c r="V609" s="6" t="s">
        <v>50</v>
      </c>
      <c r="W609" s="4" t="s">
        <v>1418</v>
      </c>
      <c r="X609" s="6" t="s">
        <v>1418</v>
      </c>
      <c r="Y609" s="4" t="s">
        <v>2006</v>
      </c>
      <c r="Z609" s="4" t="s">
        <v>2006</v>
      </c>
      <c r="AA609" s="20" t="str">
        <f t="shared" si="18"/>
        <v>NA</v>
      </c>
      <c r="AB609" s="6" t="s">
        <v>19</v>
      </c>
      <c r="AC609" s="5" t="s">
        <v>2084</v>
      </c>
      <c r="AD609" s="9">
        <v>0</v>
      </c>
      <c r="AE609" s="10">
        <v>0</v>
      </c>
      <c r="AF609" s="10">
        <v>0</v>
      </c>
      <c r="AG609" s="43">
        <v>0</v>
      </c>
      <c r="AH609" s="43">
        <v>0</v>
      </c>
      <c r="AI609" s="6">
        <v>511290</v>
      </c>
      <c r="AJ609" s="11">
        <v>0</v>
      </c>
      <c r="AK609" s="11">
        <v>511290</v>
      </c>
      <c r="AL609" s="6" t="s">
        <v>53</v>
      </c>
      <c r="AM609" s="21" t="s">
        <v>2269</v>
      </c>
      <c r="AN609" s="47">
        <v>0</v>
      </c>
      <c r="AO609" t="s">
        <v>28</v>
      </c>
    </row>
    <row r="610" spans="1:41" x14ac:dyDescent="0.25">
      <c r="A610" s="7">
        <v>3</v>
      </c>
      <c r="B610" s="7">
        <v>3817</v>
      </c>
      <c r="C610" s="4" t="s">
        <v>65</v>
      </c>
      <c r="D610" s="4" t="s">
        <v>78</v>
      </c>
      <c r="E610" s="4" t="s">
        <v>173</v>
      </c>
      <c r="F610" s="4" t="s">
        <v>19</v>
      </c>
      <c r="G610" s="4" t="s">
        <v>6</v>
      </c>
      <c r="H610" s="4" t="s">
        <v>8</v>
      </c>
      <c r="I610" s="4" t="s">
        <v>69</v>
      </c>
      <c r="J610" s="4" t="s">
        <v>205</v>
      </c>
      <c r="K610" s="6" t="s">
        <v>734</v>
      </c>
      <c r="L610" s="6"/>
      <c r="M610" s="6" t="s">
        <v>2205</v>
      </c>
      <c r="N610" s="6" t="s">
        <v>1396</v>
      </c>
      <c r="O610" s="21" t="s">
        <v>1396</v>
      </c>
      <c r="P610" s="8"/>
      <c r="Q610" s="6" t="s">
        <v>2057</v>
      </c>
      <c r="R610" s="6" t="s">
        <v>1455</v>
      </c>
      <c r="S610" s="6" t="s">
        <v>28</v>
      </c>
      <c r="T610" s="6" t="s">
        <v>1418</v>
      </c>
      <c r="U610" s="6" t="s">
        <v>1418</v>
      </c>
      <c r="V610" s="6" t="s">
        <v>50</v>
      </c>
      <c r="W610" s="4" t="s">
        <v>1418</v>
      </c>
      <c r="X610" s="6" t="s">
        <v>1418</v>
      </c>
      <c r="Y610" s="4" t="s">
        <v>2006</v>
      </c>
      <c r="Z610" s="4" t="s">
        <v>2006</v>
      </c>
      <c r="AA610" s="20" t="str">
        <f t="shared" si="18"/>
        <v>NA</v>
      </c>
      <c r="AB610" s="6" t="s">
        <v>19</v>
      </c>
      <c r="AC610" s="5" t="s">
        <v>2084</v>
      </c>
      <c r="AD610" s="9">
        <v>0</v>
      </c>
      <c r="AE610" s="10">
        <v>0</v>
      </c>
      <c r="AF610" s="10">
        <v>0</v>
      </c>
      <c r="AG610" s="43">
        <v>0</v>
      </c>
      <c r="AH610" s="43">
        <v>0</v>
      </c>
      <c r="AI610" s="6">
        <v>250040</v>
      </c>
      <c r="AJ610" s="11">
        <v>0</v>
      </c>
      <c r="AK610" s="11">
        <v>250040</v>
      </c>
      <c r="AL610" s="6" t="s">
        <v>53</v>
      </c>
      <c r="AM610" s="21" t="s">
        <v>2269</v>
      </c>
      <c r="AN610" s="47">
        <v>0</v>
      </c>
      <c r="AO610" t="s">
        <v>28</v>
      </c>
    </row>
    <row r="611" spans="1:41" x14ac:dyDescent="0.25">
      <c r="A611" s="7">
        <v>3</v>
      </c>
      <c r="B611" s="7">
        <v>3819</v>
      </c>
      <c r="C611" s="4" t="s">
        <v>65</v>
      </c>
      <c r="D611" s="4" t="s">
        <v>78</v>
      </c>
      <c r="E611" s="4" t="s">
        <v>173</v>
      </c>
      <c r="F611" s="4" t="s">
        <v>19</v>
      </c>
      <c r="G611" s="4" t="s">
        <v>6</v>
      </c>
      <c r="H611" s="4" t="s">
        <v>8</v>
      </c>
      <c r="I611" s="4" t="s">
        <v>69</v>
      </c>
      <c r="J611" s="4" t="s">
        <v>205</v>
      </c>
      <c r="K611" s="6" t="s">
        <v>735</v>
      </c>
      <c r="L611" s="6"/>
      <c r="M611" s="6" t="s">
        <v>2205</v>
      </c>
      <c r="N611" s="6" t="s">
        <v>1396</v>
      </c>
      <c r="O611" s="21" t="s">
        <v>1396</v>
      </c>
      <c r="P611" s="8"/>
      <c r="Q611" s="6" t="s">
        <v>2057</v>
      </c>
      <c r="R611" s="6" t="s">
        <v>1657</v>
      </c>
      <c r="S611" s="6" t="s">
        <v>28</v>
      </c>
      <c r="T611" s="6" t="s">
        <v>1418</v>
      </c>
      <c r="U611" s="6" t="s">
        <v>1418</v>
      </c>
      <c r="V611" s="6" t="s">
        <v>50</v>
      </c>
      <c r="W611" s="4" t="s">
        <v>1418</v>
      </c>
      <c r="X611" s="6" t="s">
        <v>1418</v>
      </c>
      <c r="Y611" s="4" t="s">
        <v>2006</v>
      </c>
      <c r="Z611" s="4" t="s">
        <v>2006</v>
      </c>
      <c r="AA611" s="20" t="str">
        <f t="shared" si="18"/>
        <v>NA</v>
      </c>
      <c r="AB611" s="6" t="s">
        <v>19</v>
      </c>
      <c r="AC611" s="5" t="s">
        <v>2084</v>
      </c>
      <c r="AD611" s="9">
        <v>0</v>
      </c>
      <c r="AE611" s="10">
        <v>0</v>
      </c>
      <c r="AF611" s="10">
        <v>0</v>
      </c>
      <c r="AG611" s="43">
        <v>0</v>
      </c>
      <c r="AH611" s="43">
        <v>0</v>
      </c>
      <c r="AI611" s="6">
        <v>253075</v>
      </c>
      <c r="AJ611" s="11">
        <v>0</v>
      </c>
      <c r="AK611" s="11">
        <v>0</v>
      </c>
      <c r="AL611" s="6" t="s">
        <v>53</v>
      </c>
      <c r="AM611" s="21" t="s">
        <v>2269</v>
      </c>
      <c r="AN611" s="47">
        <v>0</v>
      </c>
      <c r="AO611" t="s">
        <v>28</v>
      </c>
    </row>
    <row r="612" spans="1:41" x14ac:dyDescent="0.25">
      <c r="A612" s="7">
        <v>3</v>
      </c>
      <c r="B612" s="7">
        <v>3820</v>
      </c>
      <c r="C612" s="4" t="s">
        <v>65</v>
      </c>
      <c r="D612" s="4" t="s">
        <v>78</v>
      </c>
      <c r="E612" s="4" t="s">
        <v>173</v>
      </c>
      <c r="F612" s="4" t="s">
        <v>19</v>
      </c>
      <c r="G612" s="4" t="s">
        <v>6</v>
      </c>
      <c r="H612" s="4" t="s">
        <v>8</v>
      </c>
      <c r="I612" s="4" t="s">
        <v>69</v>
      </c>
      <c r="J612" s="4" t="s">
        <v>205</v>
      </c>
      <c r="K612" s="6" t="s">
        <v>736</v>
      </c>
      <c r="L612" s="6"/>
      <c r="M612" s="6" t="s">
        <v>2205</v>
      </c>
      <c r="N612" s="6" t="s">
        <v>1396</v>
      </c>
      <c r="O612" s="21" t="s">
        <v>1396</v>
      </c>
      <c r="P612" s="8"/>
      <c r="Q612" s="6" t="s">
        <v>2056</v>
      </c>
      <c r="R612" s="6" t="s">
        <v>1647</v>
      </c>
      <c r="S612" s="6" t="s">
        <v>28</v>
      </c>
      <c r="T612" s="6" t="s">
        <v>1418</v>
      </c>
      <c r="U612" s="6" t="s">
        <v>1418</v>
      </c>
      <c r="V612" s="6" t="s">
        <v>50</v>
      </c>
      <c r="W612" s="4" t="s">
        <v>1418</v>
      </c>
      <c r="X612" s="6" t="s">
        <v>1418</v>
      </c>
      <c r="Y612" s="4" t="s">
        <v>2006</v>
      </c>
      <c r="Z612" s="4" t="s">
        <v>2006</v>
      </c>
      <c r="AA612" s="20" t="str">
        <f t="shared" si="18"/>
        <v>NA</v>
      </c>
      <c r="AB612" s="6" t="s">
        <v>19</v>
      </c>
      <c r="AC612" s="5" t="s">
        <v>2084</v>
      </c>
      <c r="AD612" s="9">
        <v>0</v>
      </c>
      <c r="AE612" s="10">
        <v>0</v>
      </c>
      <c r="AF612" s="10">
        <v>0</v>
      </c>
      <c r="AG612" s="43">
        <v>0</v>
      </c>
      <c r="AH612" s="43">
        <v>0</v>
      </c>
      <c r="AI612" s="6">
        <v>521132</v>
      </c>
      <c r="AJ612" s="11">
        <v>0</v>
      </c>
      <c r="AK612" s="11">
        <v>0</v>
      </c>
      <c r="AL612" s="6" t="s">
        <v>53</v>
      </c>
      <c r="AM612" s="21" t="s">
        <v>2269</v>
      </c>
      <c r="AN612" s="47">
        <v>0</v>
      </c>
      <c r="AO612" t="s">
        <v>28</v>
      </c>
    </row>
    <row r="613" spans="1:41" x14ac:dyDescent="0.25">
      <c r="A613" s="7">
        <v>3</v>
      </c>
      <c r="B613" s="7">
        <v>3821</v>
      </c>
      <c r="C613" s="4" t="s">
        <v>65</v>
      </c>
      <c r="D613" s="4" t="s">
        <v>78</v>
      </c>
      <c r="E613" s="4" t="s">
        <v>173</v>
      </c>
      <c r="F613" s="4" t="s">
        <v>19</v>
      </c>
      <c r="G613" s="4" t="s">
        <v>6</v>
      </c>
      <c r="H613" s="4" t="s">
        <v>8</v>
      </c>
      <c r="I613" s="4" t="s">
        <v>69</v>
      </c>
      <c r="J613" s="4" t="s">
        <v>205</v>
      </c>
      <c r="K613" s="6" t="s">
        <v>737</v>
      </c>
      <c r="L613" s="6"/>
      <c r="M613" s="6" t="s">
        <v>2205</v>
      </c>
      <c r="N613" s="6" t="s">
        <v>1396</v>
      </c>
      <c r="O613" s="21" t="s">
        <v>1396</v>
      </c>
      <c r="P613" s="8"/>
      <c r="Q613" s="6" t="s">
        <v>2056</v>
      </c>
      <c r="R613" s="6" t="s">
        <v>1658</v>
      </c>
      <c r="S613" s="6" t="s">
        <v>28</v>
      </c>
      <c r="T613" s="6" t="s">
        <v>1418</v>
      </c>
      <c r="U613" s="6" t="s">
        <v>1418</v>
      </c>
      <c r="V613" s="6" t="s">
        <v>50</v>
      </c>
      <c r="W613" s="4" t="s">
        <v>1418</v>
      </c>
      <c r="X613" s="6" t="s">
        <v>1418</v>
      </c>
      <c r="Y613" s="4" t="s">
        <v>2006</v>
      </c>
      <c r="Z613" s="4" t="s">
        <v>2006</v>
      </c>
      <c r="AA613" s="20" t="str">
        <f t="shared" si="18"/>
        <v>NA</v>
      </c>
      <c r="AB613" s="6" t="s">
        <v>19</v>
      </c>
      <c r="AC613" s="5" t="s">
        <v>2084</v>
      </c>
      <c r="AD613" s="9">
        <v>0</v>
      </c>
      <c r="AE613" s="10">
        <v>0</v>
      </c>
      <c r="AF613" s="10">
        <v>0</v>
      </c>
      <c r="AG613" s="43">
        <v>0</v>
      </c>
      <c r="AH613" s="43">
        <v>0</v>
      </c>
      <c r="AI613" s="6">
        <v>259882</v>
      </c>
      <c r="AJ613" s="11">
        <v>0</v>
      </c>
      <c r="AK613" s="11">
        <v>259882</v>
      </c>
      <c r="AL613" s="6" t="s">
        <v>53</v>
      </c>
      <c r="AM613" s="21" t="s">
        <v>2269</v>
      </c>
      <c r="AN613" s="47">
        <v>0</v>
      </c>
      <c r="AO613" t="s">
        <v>28</v>
      </c>
    </row>
    <row r="614" spans="1:41" x14ac:dyDescent="0.25">
      <c r="A614" s="7">
        <v>3</v>
      </c>
      <c r="B614" s="7">
        <v>3823</v>
      </c>
      <c r="C614" s="4" t="s">
        <v>65</v>
      </c>
      <c r="D614" s="4" t="s">
        <v>78</v>
      </c>
      <c r="E614" s="4" t="s">
        <v>173</v>
      </c>
      <c r="F614" s="4" t="s">
        <v>19</v>
      </c>
      <c r="G614" s="4" t="s">
        <v>6</v>
      </c>
      <c r="H614" s="4" t="s">
        <v>8</v>
      </c>
      <c r="I614" s="4" t="s">
        <v>69</v>
      </c>
      <c r="J614" s="4" t="s">
        <v>205</v>
      </c>
      <c r="K614" s="6" t="s">
        <v>738</v>
      </c>
      <c r="L614" s="6"/>
      <c r="M614" s="6" t="s">
        <v>2205</v>
      </c>
      <c r="N614" s="6" t="s">
        <v>1396</v>
      </c>
      <c r="O614" s="21" t="s">
        <v>1396</v>
      </c>
      <c r="P614" s="8"/>
      <c r="Q614" s="6" t="s">
        <v>2057</v>
      </c>
      <c r="R614" s="6" t="s">
        <v>1659</v>
      </c>
      <c r="S614" s="6" t="s">
        <v>28</v>
      </c>
      <c r="T614" s="6" t="s">
        <v>1418</v>
      </c>
      <c r="U614" s="6" t="s">
        <v>1418</v>
      </c>
      <c r="V614" s="6" t="s">
        <v>50</v>
      </c>
      <c r="W614" s="4" t="s">
        <v>1418</v>
      </c>
      <c r="X614" s="6" t="s">
        <v>1418</v>
      </c>
      <c r="Y614" s="4" t="s">
        <v>2006</v>
      </c>
      <c r="Z614" s="4" t="s">
        <v>2006</v>
      </c>
      <c r="AA614" s="20" t="str">
        <f t="shared" si="18"/>
        <v>NA</v>
      </c>
      <c r="AB614" s="6" t="s">
        <v>19</v>
      </c>
      <c r="AC614" s="5" t="s">
        <v>2084</v>
      </c>
      <c r="AD614" s="9">
        <v>0</v>
      </c>
      <c r="AE614" s="10">
        <v>0</v>
      </c>
      <c r="AF614" s="10">
        <v>0</v>
      </c>
      <c r="AG614" s="43">
        <v>0</v>
      </c>
      <c r="AH614" s="43">
        <v>0</v>
      </c>
      <c r="AI614" s="6">
        <v>573000</v>
      </c>
      <c r="AJ614" s="11">
        <v>0</v>
      </c>
      <c r="AK614" s="11">
        <v>573000</v>
      </c>
      <c r="AL614" s="6" t="s">
        <v>53</v>
      </c>
      <c r="AM614" s="21" t="s">
        <v>2269</v>
      </c>
      <c r="AN614" s="47">
        <v>0</v>
      </c>
      <c r="AO614" t="s">
        <v>28</v>
      </c>
    </row>
    <row r="615" spans="1:41" x14ac:dyDescent="0.25">
      <c r="A615" s="7">
        <v>3</v>
      </c>
      <c r="B615" s="7">
        <v>3824</v>
      </c>
      <c r="C615" s="4" t="s">
        <v>65</v>
      </c>
      <c r="D615" s="4" t="s">
        <v>78</v>
      </c>
      <c r="E615" s="4" t="s">
        <v>173</v>
      </c>
      <c r="F615" s="4" t="s">
        <v>19</v>
      </c>
      <c r="G615" s="4" t="s">
        <v>6</v>
      </c>
      <c r="H615" s="4" t="s">
        <v>8</v>
      </c>
      <c r="I615" s="4" t="s">
        <v>69</v>
      </c>
      <c r="J615" s="4" t="s">
        <v>205</v>
      </c>
      <c r="K615" s="6" t="s">
        <v>739</v>
      </c>
      <c r="L615" s="6"/>
      <c r="M615" s="6" t="s">
        <v>2205</v>
      </c>
      <c r="N615" s="6" t="s">
        <v>1396</v>
      </c>
      <c r="O615" s="21" t="s">
        <v>1396</v>
      </c>
      <c r="P615" s="8"/>
      <c r="Q615" s="6" t="s">
        <v>2057</v>
      </c>
      <c r="R615" s="6" t="s">
        <v>1660</v>
      </c>
      <c r="S615" s="6" t="s">
        <v>28</v>
      </c>
      <c r="T615" s="6" t="s">
        <v>1418</v>
      </c>
      <c r="U615" s="6" t="s">
        <v>1418</v>
      </c>
      <c r="V615" s="6" t="s">
        <v>50</v>
      </c>
      <c r="W615" s="4" t="s">
        <v>1418</v>
      </c>
      <c r="X615" s="6" t="s">
        <v>1418</v>
      </c>
      <c r="Y615" s="4" t="s">
        <v>2006</v>
      </c>
      <c r="Z615" s="4" t="s">
        <v>2006</v>
      </c>
      <c r="AA615" s="20" t="str">
        <f t="shared" si="18"/>
        <v>NA</v>
      </c>
      <c r="AB615" s="6" t="s">
        <v>19</v>
      </c>
      <c r="AC615" s="5" t="s">
        <v>2084</v>
      </c>
      <c r="AD615" s="9">
        <v>0</v>
      </c>
      <c r="AE615" s="10">
        <v>0</v>
      </c>
      <c r="AF615" s="10">
        <v>0</v>
      </c>
      <c r="AG615" s="43">
        <v>0</v>
      </c>
      <c r="AH615" s="43">
        <v>0</v>
      </c>
      <c r="AI615" s="6">
        <v>251750</v>
      </c>
      <c r="AJ615" s="11">
        <v>0</v>
      </c>
      <c r="AK615" s="11">
        <v>0</v>
      </c>
      <c r="AL615" s="6" t="s">
        <v>53</v>
      </c>
      <c r="AM615" s="21" t="s">
        <v>2269</v>
      </c>
      <c r="AN615" s="47">
        <v>0</v>
      </c>
      <c r="AO615" t="s">
        <v>28</v>
      </c>
    </row>
    <row r="616" spans="1:41" x14ac:dyDescent="0.25">
      <c r="A616" s="7">
        <v>3</v>
      </c>
      <c r="B616" s="7">
        <v>3825</v>
      </c>
      <c r="C616" s="4" t="s">
        <v>65</v>
      </c>
      <c r="D616" s="4" t="s">
        <v>78</v>
      </c>
      <c r="E616" s="4" t="s">
        <v>173</v>
      </c>
      <c r="F616" s="4" t="s">
        <v>19</v>
      </c>
      <c r="G616" s="4" t="s">
        <v>6</v>
      </c>
      <c r="H616" s="4" t="s">
        <v>8</v>
      </c>
      <c r="I616" s="4" t="s">
        <v>69</v>
      </c>
      <c r="J616" s="4" t="s">
        <v>205</v>
      </c>
      <c r="K616" s="6" t="s">
        <v>740</v>
      </c>
      <c r="L616" s="6"/>
      <c r="M616" s="6" t="s">
        <v>2205</v>
      </c>
      <c r="N616" s="6" t="s">
        <v>1396</v>
      </c>
      <c r="O616" s="21" t="s">
        <v>1396</v>
      </c>
      <c r="P616" s="8"/>
      <c r="Q616" s="6" t="s">
        <v>2056</v>
      </c>
      <c r="R616" s="6" t="s">
        <v>1661</v>
      </c>
      <c r="S616" s="6" t="s">
        <v>28</v>
      </c>
      <c r="T616" s="6" t="s">
        <v>1418</v>
      </c>
      <c r="U616" s="6" t="s">
        <v>1418</v>
      </c>
      <c r="V616" s="6" t="s">
        <v>50</v>
      </c>
      <c r="W616" s="4" t="s">
        <v>1418</v>
      </c>
      <c r="X616" s="6" t="s">
        <v>1418</v>
      </c>
      <c r="Y616" s="4" t="s">
        <v>2006</v>
      </c>
      <c r="Z616" s="4" t="s">
        <v>2006</v>
      </c>
      <c r="AA616" s="20" t="str">
        <f t="shared" si="18"/>
        <v>NA</v>
      </c>
      <c r="AB616" s="6" t="s">
        <v>19</v>
      </c>
      <c r="AC616" s="5" t="s">
        <v>2084</v>
      </c>
      <c r="AD616" s="9">
        <v>0</v>
      </c>
      <c r="AE616" s="10">
        <v>0</v>
      </c>
      <c r="AF616" s="10">
        <v>0</v>
      </c>
      <c r="AG616" s="43">
        <v>0</v>
      </c>
      <c r="AH616" s="43">
        <v>0</v>
      </c>
      <c r="AI616" s="6">
        <v>159429.60999999999</v>
      </c>
      <c r="AJ616" s="11">
        <v>0</v>
      </c>
      <c r="AK616" s="11">
        <v>0</v>
      </c>
      <c r="AL616" s="6" t="s">
        <v>53</v>
      </c>
      <c r="AM616" s="21" t="s">
        <v>2269</v>
      </c>
      <c r="AN616" s="47">
        <v>0</v>
      </c>
      <c r="AO616" t="s">
        <v>28</v>
      </c>
    </row>
    <row r="617" spans="1:41" x14ac:dyDescent="0.25">
      <c r="A617" s="7">
        <v>3</v>
      </c>
      <c r="B617" s="7">
        <v>3829</v>
      </c>
      <c r="C617" s="4" t="s">
        <v>65</v>
      </c>
      <c r="D617" s="4" t="s">
        <v>78</v>
      </c>
      <c r="E617" s="4" t="s">
        <v>173</v>
      </c>
      <c r="F617" s="4" t="s">
        <v>19</v>
      </c>
      <c r="G617" s="4" t="s">
        <v>6</v>
      </c>
      <c r="H617" s="4" t="s">
        <v>8</v>
      </c>
      <c r="I617" s="4" t="s">
        <v>69</v>
      </c>
      <c r="J617" s="4" t="s">
        <v>205</v>
      </c>
      <c r="K617" s="6" t="s">
        <v>741</v>
      </c>
      <c r="L617" s="6"/>
      <c r="M617" s="6" t="s">
        <v>2205</v>
      </c>
      <c r="N617" s="6" t="s">
        <v>1396</v>
      </c>
      <c r="O617" s="21" t="s">
        <v>1396</v>
      </c>
      <c r="P617" s="8"/>
      <c r="Q617" s="6" t="s">
        <v>2057</v>
      </c>
      <c r="R617" s="6" t="s">
        <v>1662</v>
      </c>
      <c r="S617" s="6" t="s">
        <v>28</v>
      </c>
      <c r="T617" s="6" t="s">
        <v>1418</v>
      </c>
      <c r="U617" s="6" t="s">
        <v>1418</v>
      </c>
      <c r="V617" s="6" t="s">
        <v>50</v>
      </c>
      <c r="W617" s="4" t="s">
        <v>1418</v>
      </c>
      <c r="X617" s="6" t="s">
        <v>1418</v>
      </c>
      <c r="Y617" s="4" t="s">
        <v>2006</v>
      </c>
      <c r="Z617" s="4" t="s">
        <v>2006</v>
      </c>
      <c r="AA617" s="20" t="str">
        <f t="shared" si="18"/>
        <v>NA</v>
      </c>
      <c r="AB617" s="6" t="s">
        <v>19</v>
      </c>
      <c r="AC617" s="5" t="s">
        <v>2084</v>
      </c>
      <c r="AD617" s="9">
        <v>0</v>
      </c>
      <c r="AE617" s="10">
        <v>0</v>
      </c>
      <c r="AF617" s="10">
        <v>0</v>
      </c>
      <c r="AG617" s="43">
        <v>0</v>
      </c>
      <c r="AH617" s="43">
        <v>0</v>
      </c>
      <c r="AI617" s="6">
        <v>389868</v>
      </c>
      <c r="AJ617" s="11">
        <v>0</v>
      </c>
      <c r="AK617" s="11">
        <v>0</v>
      </c>
      <c r="AL617" s="6" t="s">
        <v>53</v>
      </c>
      <c r="AM617" s="21" t="s">
        <v>2269</v>
      </c>
      <c r="AN617" s="47">
        <v>0</v>
      </c>
      <c r="AO617" t="s">
        <v>28</v>
      </c>
    </row>
    <row r="618" spans="1:41" x14ac:dyDescent="0.25">
      <c r="A618" s="7">
        <v>2</v>
      </c>
      <c r="B618" s="7">
        <v>3830</v>
      </c>
      <c r="C618" s="4" t="s">
        <v>65</v>
      </c>
      <c r="D618" s="4" t="s">
        <v>78</v>
      </c>
      <c r="E618" s="4" t="s">
        <v>173</v>
      </c>
      <c r="F618" s="4" t="s">
        <v>19</v>
      </c>
      <c r="G618" s="4" t="s">
        <v>6</v>
      </c>
      <c r="H618" s="4" t="s">
        <v>8</v>
      </c>
      <c r="I618" s="4" t="s">
        <v>69</v>
      </c>
      <c r="J618" s="4" t="s">
        <v>205</v>
      </c>
      <c r="K618" s="6" t="s">
        <v>742</v>
      </c>
      <c r="L618" s="6" t="s">
        <v>2208</v>
      </c>
      <c r="M618" s="6" t="s">
        <v>2205</v>
      </c>
      <c r="N618" s="6" t="s">
        <v>1396</v>
      </c>
      <c r="O618" s="21" t="s">
        <v>1396</v>
      </c>
      <c r="P618" s="8"/>
      <c r="Q618" s="6" t="s">
        <v>2054</v>
      </c>
      <c r="R618" s="6" t="s">
        <v>1663</v>
      </c>
      <c r="S618" s="6" t="s">
        <v>53</v>
      </c>
      <c r="T618" s="6" t="s">
        <v>29</v>
      </c>
      <c r="U618" s="6" t="s">
        <v>2066</v>
      </c>
      <c r="V618" s="6" t="s">
        <v>2052</v>
      </c>
      <c r="W618" s="4" t="s">
        <v>2200</v>
      </c>
      <c r="X618" s="6" t="s">
        <v>1418</v>
      </c>
      <c r="Y618" s="4" t="s">
        <v>2006</v>
      </c>
      <c r="Z618" s="4" t="s">
        <v>2006</v>
      </c>
      <c r="AA618" s="20" t="str">
        <f t="shared" si="18"/>
        <v>NA</v>
      </c>
      <c r="AB618" s="6" t="s">
        <v>19</v>
      </c>
      <c r="AC618" s="5" t="s">
        <v>2084</v>
      </c>
      <c r="AD618" s="9">
        <v>70</v>
      </c>
      <c r="AE618" s="10">
        <v>0</v>
      </c>
      <c r="AF618" s="10">
        <v>0</v>
      </c>
      <c r="AG618" s="43">
        <v>0</v>
      </c>
      <c r="AH618" s="43">
        <v>0</v>
      </c>
      <c r="AI618" s="6">
        <v>414742.19</v>
      </c>
      <c r="AJ618" s="11">
        <v>0</v>
      </c>
      <c r="AK618" s="11">
        <v>0</v>
      </c>
      <c r="AL618" s="6" t="s">
        <v>53</v>
      </c>
      <c r="AM618" s="21" t="s">
        <v>2269</v>
      </c>
      <c r="AN618" s="47">
        <v>0</v>
      </c>
      <c r="AO618" t="s">
        <v>28</v>
      </c>
    </row>
    <row r="619" spans="1:41" x14ac:dyDescent="0.25">
      <c r="A619" s="7">
        <v>2</v>
      </c>
      <c r="B619" s="7">
        <v>3832</v>
      </c>
      <c r="C619" s="4" t="s">
        <v>65</v>
      </c>
      <c r="D619" s="4" t="s">
        <v>78</v>
      </c>
      <c r="E619" s="4" t="s">
        <v>173</v>
      </c>
      <c r="F619" s="4" t="s">
        <v>19</v>
      </c>
      <c r="G619" s="4" t="s">
        <v>6</v>
      </c>
      <c r="H619" s="4" t="s">
        <v>8</v>
      </c>
      <c r="I619" s="4" t="s">
        <v>69</v>
      </c>
      <c r="J619" s="4" t="s">
        <v>205</v>
      </c>
      <c r="K619" s="6" t="s">
        <v>743</v>
      </c>
      <c r="L619" s="34" t="e">
        <f>VLOOKUP(B619,#REF!,3,0)</f>
        <v>#REF!</v>
      </c>
      <c r="M619" s="6" t="s">
        <v>2205</v>
      </c>
      <c r="N619" s="6" t="s">
        <v>1396</v>
      </c>
      <c r="O619" s="21" t="s">
        <v>1396</v>
      </c>
      <c r="P619" s="8"/>
      <c r="Q619" s="6" t="s">
        <v>2060</v>
      </c>
      <c r="R619" s="6" t="s">
        <v>1444</v>
      </c>
      <c r="S619" s="6" t="s">
        <v>53</v>
      </c>
      <c r="T619" s="6" t="s">
        <v>27</v>
      </c>
      <c r="U619" s="6" t="s">
        <v>2066</v>
      </c>
      <c r="V619" s="6" t="s">
        <v>2183</v>
      </c>
      <c r="W619" s="4" t="s">
        <v>2179</v>
      </c>
      <c r="X619" s="6" t="s">
        <v>1418</v>
      </c>
      <c r="Y619" s="4" t="s">
        <v>2006</v>
      </c>
      <c r="Z619" s="4" t="s">
        <v>2006</v>
      </c>
      <c r="AA619" s="20" t="str">
        <f t="shared" si="18"/>
        <v>NA</v>
      </c>
      <c r="AB619" s="6" t="s">
        <v>19</v>
      </c>
      <c r="AC619" s="5" t="s">
        <v>2084</v>
      </c>
      <c r="AD619" s="9">
        <v>0</v>
      </c>
      <c r="AE619" s="10">
        <v>0</v>
      </c>
      <c r="AF619" s="10">
        <v>0</v>
      </c>
      <c r="AG619" s="43">
        <v>0</v>
      </c>
      <c r="AH619" s="43">
        <v>0</v>
      </c>
      <c r="AI619" s="6">
        <v>251750</v>
      </c>
      <c r="AJ619" s="11">
        <v>0</v>
      </c>
      <c r="AK619" s="11">
        <v>0</v>
      </c>
      <c r="AL619" s="6" t="s">
        <v>53</v>
      </c>
      <c r="AM619" s="21" t="s">
        <v>2269</v>
      </c>
      <c r="AN619" s="47">
        <v>0</v>
      </c>
      <c r="AO619" t="s">
        <v>28</v>
      </c>
    </row>
    <row r="620" spans="1:41" x14ac:dyDescent="0.25">
      <c r="A620" s="7">
        <v>3</v>
      </c>
      <c r="B620" s="7">
        <v>3833</v>
      </c>
      <c r="C620" s="4" t="s">
        <v>65</v>
      </c>
      <c r="D620" s="4" t="s">
        <v>78</v>
      </c>
      <c r="E620" s="4" t="s">
        <v>173</v>
      </c>
      <c r="F620" s="4" t="s">
        <v>19</v>
      </c>
      <c r="G620" s="4" t="s">
        <v>6</v>
      </c>
      <c r="H620" s="4" t="s">
        <v>8</v>
      </c>
      <c r="I620" s="4" t="s">
        <v>69</v>
      </c>
      <c r="J620" s="4" t="s">
        <v>205</v>
      </c>
      <c r="K620" s="6" t="s">
        <v>744</v>
      </c>
      <c r="L620" s="6"/>
      <c r="M620" s="6" t="s">
        <v>2205</v>
      </c>
      <c r="N620" s="6" t="s">
        <v>1396</v>
      </c>
      <c r="O620" s="21" t="s">
        <v>1396</v>
      </c>
      <c r="P620" s="8"/>
      <c r="Q620" s="6" t="s">
        <v>2055</v>
      </c>
      <c r="R620" s="6" t="s">
        <v>1664</v>
      </c>
      <c r="S620" s="6" t="s">
        <v>28</v>
      </c>
      <c r="T620" s="6" t="s">
        <v>1418</v>
      </c>
      <c r="U620" s="6" t="s">
        <v>1418</v>
      </c>
      <c r="V620" s="6" t="s">
        <v>50</v>
      </c>
      <c r="W620" s="4" t="s">
        <v>1418</v>
      </c>
      <c r="X620" s="6" t="s">
        <v>1418</v>
      </c>
      <c r="Y620" s="4" t="s">
        <v>2006</v>
      </c>
      <c r="Z620" s="4" t="s">
        <v>2006</v>
      </c>
      <c r="AA620" s="20" t="str">
        <f t="shared" si="18"/>
        <v>NA</v>
      </c>
      <c r="AB620" s="6" t="s">
        <v>19</v>
      </c>
      <c r="AC620" s="5" t="s">
        <v>2084</v>
      </c>
      <c r="AD620" s="9">
        <v>0</v>
      </c>
      <c r="AE620" s="10">
        <v>0</v>
      </c>
      <c r="AF620" s="10">
        <v>0</v>
      </c>
      <c r="AG620" s="43">
        <v>0</v>
      </c>
      <c r="AH620" s="43">
        <v>0</v>
      </c>
      <c r="AI620" s="6">
        <v>87166.56</v>
      </c>
      <c r="AJ620" s="11">
        <v>0</v>
      </c>
      <c r="AK620" s="11">
        <v>0</v>
      </c>
      <c r="AL620" s="6" t="s">
        <v>53</v>
      </c>
      <c r="AM620" s="21" t="s">
        <v>2269</v>
      </c>
      <c r="AN620" s="47">
        <v>0</v>
      </c>
      <c r="AO620" t="s">
        <v>28</v>
      </c>
    </row>
    <row r="621" spans="1:41" x14ac:dyDescent="0.25">
      <c r="A621" s="7">
        <v>2</v>
      </c>
      <c r="B621" s="7">
        <v>3834</v>
      </c>
      <c r="C621" s="4" t="s">
        <v>65</v>
      </c>
      <c r="D621" s="4" t="s">
        <v>78</v>
      </c>
      <c r="E621" s="4" t="s">
        <v>173</v>
      </c>
      <c r="F621" s="4" t="s">
        <v>19</v>
      </c>
      <c r="G621" s="4" t="s">
        <v>6</v>
      </c>
      <c r="H621" s="4" t="s">
        <v>8</v>
      </c>
      <c r="I621" s="4" t="s">
        <v>69</v>
      </c>
      <c r="J621" s="4" t="s">
        <v>205</v>
      </c>
      <c r="K621" s="6" t="s">
        <v>745</v>
      </c>
      <c r="L621" s="34" t="e">
        <f>VLOOKUP(B621,#REF!,3,0)</f>
        <v>#REF!</v>
      </c>
      <c r="M621" s="6" t="s">
        <v>2205</v>
      </c>
      <c r="N621" s="6" t="s">
        <v>1396</v>
      </c>
      <c r="O621" s="21" t="s">
        <v>1396</v>
      </c>
      <c r="P621" s="8"/>
      <c r="Q621" s="6" t="s">
        <v>2060</v>
      </c>
      <c r="R621" s="6" t="s">
        <v>1448</v>
      </c>
      <c r="S621" s="6" t="s">
        <v>53</v>
      </c>
      <c r="T621" s="6" t="s">
        <v>27</v>
      </c>
      <c r="U621" s="6" t="s">
        <v>2066</v>
      </c>
      <c r="V621" s="6" t="s">
        <v>2183</v>
      </c>
      <c r="W621" s="4" t="s">
        <v>2179</v>
      </c>
      <c r="X621" s="6" t="s">
        <v>1418</v>
      </c>
      <c r="Y621" s="4" t="s">
        <v>2006</v>
      </c>
      <c r="Z621" s="4" t="s">
        <v>2006</v>
      </c>
      <c r="AA621" s="20" t="str">
        <f t="shared" si="18"/>
        <v>NA</v>
      </c>
      <c r="AB621" s="6" t="s">
        <v>19</v>
      </c>
      <c r="AC621" s="5" t="s">
        <v>2084</v>
      </c>
      <c r="AD621" s="9">
        <v>0</v>
      </c>
      <c r="AE621" s="10">
        <v>0</v>
      </c>
      <c r="AF621" s="10">
        <v>0</v>
      </c>
      <c r="AG621" s="43">
        <v>0</v>
      </c>
      <c r="AH621" s="43">
        <v>0</v>
      </c>
      <c r="AI621" s="6">
        <v>334250</v>
      </c>
      <c r="AJ621" s="11">
        <v>0</v>
      </c>
      <c r="AK621" s="11">
        <v>0</v>
      </c>
      <c r="AL621" s="6" t="s">
        <v>53</v>
      </c>
      <c r="AM621" s="21" t="s">
        <v>2269</v>
      </c>
      <c r="AN621" s="47">
        <v>0</v>
      </c>
      <c r="AO621" t="s">
        <v>28</v>
      </c>
    </row>
    <row r="622" spans="1:41" x14ac:dyDescent="0.25">
      <c r="A622" s="7">
        <v>3</v>
      </c>
      <c r="B622" s="7">
        <v>3836</v>
      </c>
      <c r="C622" s="4" t="s">
        <v>65</v>
      </c>
      <c r="D622" s="4" t="s">
        <v>78</v>
      </c>
      <c r="E622" s="4" t="s">
        <v>173</v>
      </c>
      <c r="F622" s="4" t="s">
        <v>19</v>
      </c>
      <c r="G622" s="4" t="s">
        <v>6</v>
      </c>
      <c r="H622" s="4" t="s">
        <v>8</v>
      </c>
      <c r="I622" s="4" t="s">
        <v>69</v>
      </c>
      <c r="J622" s="4" t="s">
        <v>205</v>
      </c>
      <c r="K622" s="6" t="s">
        <v>746</v>
      </c>
      <c r="L622" s="6"/>
      <c r="M622" s="6" t="s">
        <v>2205</v>
      </c>
      <c r="N622" s="6" t="s">
        <v>1396</v>
      </c>
      <c r="O622" s="21" t="s">
        <v>1396</v>
      </c>
      <c r="P622" s="8"/>
      <c r="Q622" s="6" t="s">
        <v>2057</v>
      </c>
      <c r="R622" s="6" t="s">
        <v>1665</v>
      </c>
      <c r="S622" s="6" t="s">
        <v>28</v>
      </c>
      <c r="T622" s="6" t="s">
        <v>1418</v>
      </c>
      <c r="U622" s="6" t="s">
        <v>1418</v>
      </c>
      <c r="V622" s="6" t="s">
        <v>50</v>
      </c>
      <c r="W622" s="4" t="s">
        <v>1418</v>
      </c>
      <c r="X622" s="6" t="s">
        <v>1418</v>
      </c>
      <c r="Y622" s="4" t="s">
        <v>2006</v>
      </c>
      <c r="Z622" s="4" t="s">
        <v>2006</v>
      </c>
      <c r="AA622" s="20" t="str">
        <f t="shared" si="18"/>
        <v>NA</v>
      </c>
      <c r="AB622" s="6" t="s">
        <v>19</v>
      </c>
      <c r="AC622" s="5" t="s">
        <v>2084</v>
      </c>
      <c r="AD622" s="9">
        <v>0</v>
      </c>
      <c r="AE622" s="10">
        <v>0</v>
      </c>
      <c r="AF622" s="10">
        <v>0</v>
      </c>
      <c r="AG622" s="43">
        <v>0</v>
      </c>
      <c r="AH622" s="43">
        <v>0</v>
      </c>
      <c r="AI622" s="6">
        <v>253075</v>
      </c>
      <c r="AJ622" s="11">
        <v>0</v>
      </c>
      <c r="AK622" s="11">
        <v>0</v>
      </c>
      <c r="AL622" s="6" t="s">
        <v>53</v>
      </c>
      <c r="AM622" s="21" t="s">
        <v>2269</v>
      </c>
      <c r="AN622" s="47">
        <v>0</v>
      </c>
      <c r="AO622" t="s">
        <v>28</v>
      </c>
    </row>
    <row r="623" spans="1:41" x14ac:dyDescent="0.25">
      <c r="A623" s="7">
        <v>1</v>
      </c>
      <c r="B623" s="7">
        <v>3838</v>
      </c>
      <c r="C623" s="4" t="s">
        <v>65</v>
      </c>
      <c r="D623" s="4" t="s">
        <v>78</v>
      </c>
      <c r="E623" s="4" t="s">
        <v>173</v>
      </c>
      <c r="F623" s="4" t="s">
        <v>19</v>
      </c>
      <c r="G623" s="4" t="s">
        <v>6</v>
      </c>
      <c r="H623" s="4" t="s">
        <v>8</v>
      </c>
      <c r="I623" s="4" t="s">
        <v>69</v>
      </c>
      <c r="J623" s="4" t="s">
        <v>205</v>
      </c>
      <c r="K623" s="6" t="s">
        <v>747</v>
      </c>
      <c r="L623" s="6" t="e">
        <f>VLOOKUP(B623,#REF!,3,0)</f>
        <v>#REF!</v>
      </c>
      <c r="M623" s="6" t="s">
        <v>2205</v>
      </c>
      <c r="N623" s="6" t="s">
        <v>1396</v>
      </c>
      <c r="O623" s="21" t="s">
        <v>1396</v>
      </c>
      <c r="P623" s="8"/>
      <c r="Q623" s="6" t="s">
        <v>2060</v>
      </c>
      <c r="R623" s="6" t="s">
        <v>1432</v>
      </c>
      <c r="S623" s="6" t="s">
        <v>53</v>
      </c>
      <c r="T623" s="6" t="s">
        <v>27</v>
      </c>
      <c r="U623" s="6" t="s">
        <v>2065</v>
      </c>
      <c r="V623" s="6" t="s">
        <v>2182</v>
      </c>
      <c r="W623" s="4" t="s">
        <v>2142</v>
      </c>
      <c r="X623" s="6" t="s">
        <v>1418</v>
      </c>
      <c r="Y623" s="4" t="s">
        <v>2006</v>
      </c>
      <c r="Z623" s="4" t="s">
        <v>2006</v>
      </c>
      <c r="AA623" s="20" t="str">
        <f t="shared" si="18"/>
        <v>NA</v>
      </c>
      <c r="AB623" s="6" t="s">
        <v>19</v>
      </c>
      <c r="AC623" s="5" t="s">
        <v>2084</v>
      </c>
      <c r="AD623" s="9">
        <v>0</v>
      </c>
      <c r="AE623" s="10">
        <v>0</v>
      </c>
      <c r="AF623" s="10">
        <v>0</v>
      </c>
      <c r="AG623" s="43">
        <v>0</v>
      </c>
      <c r="AH623" s="43">
        <v>0</v>
      </c>
      <c r="AI623" s="6">
        <v>285000</v>
      </c>
      <c r="AJ623" s="11">
        <v>0</v>
      </c>
      <c r="AK623" s="11">
        <v>0</v>
      </c>
      <c r="AL623" s="6" t="s">
        <v>53</v>
      </c>
      <c r="AM623" s="21" t="s">
        <v>2269</v>
      </c>
      <c r="AN623" s="47">
        <v>0</v>
      </c>
      <c r="AO623" t="s">
        <v>28</v>
      </c>
    </row>
    <row r="624" spans="1:41" x14ac:dyDescent="0.25">
      <c r="A624" s="7">
        <v>2</v>
      </c>
      <c r="B624" s="7">
        <v>3840</v>
      </c>
      <c r="C624" s="4" t="s">
        <v>65</v>
      </c>
      <c r="D624" s="4" t="s">
        <v>78</v>
      </c>
      <c r="E624" s="4" t="s">
        <v>173</v>
      </c>
      <c r="F624" s="4" t="s">
        <v>19</v>
      </c>
      <c r="G624" s="4" t="s">
        <v>6</v>
      </c>
      <c r="H624" s="4" t="s">
        <v>8</v>
      </c>
      <c r="I624" s="4" t="s">
        <v>69</v>
      </c>
      <c r="J624" s="4" t="s">
        <v>205</v>
      </c>
      <c r="K624" s="6" t="s">
        <v>748</v>
      </c>
      <c r="L624" s="34" t="e">
        <f>VLOOKUP(B624,#REF!,3,0)</f>
        <v>#REF!</v>
      </c>
      <c r="M624" s="6" t="s">
        <v>2205</v>
      </c>
      <c r="N624" s="6" t="s">
        <v>1396</v>
      </c>
      <c r="O624" s="21" t="s">
        <v>1396</v>
      </c>
      <c r="P624" s="8"/>
      <c r="Q624" s="6" t="s">
        <v>2060</v>
      </c>
      <c r="R624" s="6" t="s">
        <v>1666</v>
      </c>
      <c r="S624" s="6" t="s">
        <v>53</v>
      </c>
      <c r="T624" s="6" t="s">
        <v>27</v>
      </c>
      <c r="U624" s="6" t="s">
        <v>2066</v>
      </c>
      <c r="V624" s="6" t="s">
        <v>2183</v>
      </c>
      <c r="W624" s="4" t="s">
        <v>2179</v>
      </c>
      <c r="X624" s="6" t="s">
        <v>1418</v>
      </c>
      <c r="Y624" s="4" t="s">
        <v>2006</v>
      </c>
      <c r="Z624" s="4" t="s">
        <v>2006</v>
      </c>
      <c r="AA624" s="20" t="str">
        <f t="shared" si="18"/>
        <v>NA</v>
      </c>
      <c r="AB624" s="6" t="s">
        <v>19</v>
      </c>
      <c r="AC624" s="5" t="s">
        <v>2084</v>
      </c>
      <c r="AD624" s="9">
        <v>0</v>
      </c>
      <c r="AE624" s="10">
        <v>0</v>
      </c>
      <c r="AF624" s="10">
        <v>0</v>
      </c>
      <c r="AG624" s="43">
        <v>0</v>
      </c>
      <c r="AH624" s="43">
        <v>0</v>
      </c>
      <c r="AI624" s="6">
        <v>774250</v>
      </c>
      <c r="AJ624" s="11">
        <v>0</v>
      </c>
      <c r="AK624" s="11">
        <v>251750</v>
      </c>
      <c r="AL624" s="6" t="s">
        <v>53</v>
      </c>
      <c r="AM624" s="21" t="s">
        <v>2269</v>
      </c>
      <c r="AN624" s="47">
        <v>0</v>
      </c>
      <c r="AO624" t="s">
        <v>28</v>
      </c>
    </row>
    <row r="625" spans="1:41" x14ac:dyDescent="0.25">
      <c r="A625" s="7">
        <v>1</v>
      </c>
      <c r="B625" s="7">
        <v>3841</v>
      </c>
      <c r="C625" s="4" t="s">
        <v>65</v>
      </c>
      <c r="D625" s="4" t="s">
        <v>78</v>
      </c>
      <c r="E625" s="4" t="s">
        <v>173</v>
      </c>
      <c r="F625" s="4" t="s">
        <v>19</v>
      </c>
      <c r="G625" s="4" t="s">
        <v>6</v>
      </c>
      <c r="H625" s="4" t="s">
        <v>8</v>
      </c>
      <c r="I625" s="4" t="s">
        <v>69</v>
      </c>
      <c r="J625" s="4" t="s">
        <v>205</v>
      </c>
      <c r="K625" s="6" t="s">
        <v>749</v>
      </c>
      <c r="L625" s="6" t="e">
        <f>VLOOKUP(B625,#REF!,3,0)</f>
        <v>#REF!</v>
      </c>
      <c r="M625" s="6" t="s">
        <v>2205</v>
      </c>
      <c r="N625" s="6" t="s">
        <v>1396</v>
      </c>
      <c r="O625" s="21" t="s">
        <v>1396</v>
      </c>
      <c r="P625" s="8"/>
      <c r="Q625" s="6" t="s">
        <v>2060</v>
      </c>
      <c r="R625" s="6" t="s">
        <v>1432</v>
      </c>
      <c r="S625" s="6" t="s">
        <v>53</v>
      </c>
      <c r="T625" s="6" t="s">
        <v>27</v>
      </c>
      <c r="U625" s="6" t="s">
        <v>2065</v>
      </c>
      <c r="V625" s="6" t="s">
        <v>2182</v>
      </c>
      <c r="W625" s="4" t="s">
        <v>2142</v>
      </c>
      <c r="X625" s="6" t="s">
        <v>1418</v>
      </c>
      <c r="Y625" s="4" t="s">
        <v>2006</v>
      </c>
      <c r="Z625" s="4" t="s">
        <v>2006</v>
      </c>
      <c r="AA625" s="20" t="str">
        <f t="shared" si="18"/>
        <v>NA</v>
      </c>
      <c r="AB625" s="6" t="s">
        <v>19</v>
      </c>
      <c r="AC625" s="5" t="s">
        <v>2084</v>
      </c>
      <c r="AD625" s="9">
        <v>0</v>
      </c>
      <c r="AE625" s="10">
        <v>0</v>
      </c>
      <c r="AF625" s="10">
        <v>0</v>
      </c>
      <c r="AG625" s="43">
        <v>0</v>
      </c>
      <c r="AH625" s="43">
        <v>0</v>
      </c>
      <c r="AI625" s="6">
        <v>259882</v>
      </c>
      <c r="AJ625" s="11">
        <v>0</v>
      </c>
      <c r="AK625" s="11">
        <v>0</v>
      </c>
      <c r="AL625" s="6" t="s">
        <v>53</v>
      </c>
      <c r="AM625" s="21" t="s">
        <v>2269</v>
      </c>
      <c r="AN625" s="47">
        <v>0</v>
      </c>
      <c r="AO625" t="s">
        <v>28</v>
      </c>
    </row>
    <row r="626" spans="1:41" x14ac:dyDescent="0.25">
      <c r="A626" s="7">
        <v>3</v>
      </c>
      <c r="B626" s="7">
        <v>3842</v>
      </c>
      <c r="C626" s="4" t="s">
        <v>65</v>
      </c>
      <c r="D626" s="4" t="s">
        <v>78</v>
      </c>
      <c r="E626" s="4" t="s">
        <v>173</v>
      </c>
      <c r="F626" s="4" t="s">
        <v>19</v>
      </c>
      <c r="G626" s="4" t="s">
        <v>6</v>
      </c>
      <c r="H626" s="4" t="s">
        <v>8</v>
      </c>
      <c r="I626" s="4" t="s">
        <v>69</v>
      </c>
      <c r="J626" s="4" t="s">
        <v>205</v>
      </c>
      <c r="K626" s="6" t="s">
        <v>750</v>
      </c>
      <c r="L626" s="6"/>
      <c r="M626" s="6" t="s">
        <v>2205</v>
      </c>
      <c r="N626" s="6" t="s">
        <v>1396</v>
      </c>
      <c r="O626" s="21" t="s">
        <v>1396</v>
      </c>
      <c r="P626" s="8"/>
      <c r="Q626" s="6" t="s">
        <v>2056</v>
      </c>
      <c r="R626" s="6" t="s">
        <v>1667</v>
      </c>
      <c r="S626" s="6" t="s">
        <v>28</v>
      </c>
      <c r="T626" s="6" t="s">
        <v>1418</v>
      </c>
      <c r="U626" s="6" t="s">
        <v>1418</v>
      </c>
      <c r="V626" s="6" t="s">
        <v>50</v>
      </c>
      <c r="W626" s="4" t="s">
        <v>1418</v>
      </c>
      <c r="X626" s="6" t="s">
        <v>1418</v>
      </c>
      <c r="Y626" s="4" t="s">
        <v>2006</v>
      </c>
      <c r="Z626" s="4" t="s">
        <v>2006</v>
      </c>
      <c r="AA626" s="20" t="str">
        <f t="shared" si="18"/>
        <v>NA</v>
      </c>
      <c r="AB626" s="6" t="s">
        <v>19</v>
      </c>
      <c r="AC626" s="5" t="s">
        <v>2084</v>
      </c>
      <c r="AD626" s="9">
        <v>0</v>
      </c>
      <c r="AE626" s="10">
        <v>0</v>
      </c>
      <c r="AF626" s="10">
        <v>0</v>
      </c>
      <c r="AG626" s="43">
        <v>0</v>
      </c>
      <c r="AH626" s="43">
        <v>0</v>
      </c>
      <c r="AI626" s="6">
        <v>74809.03</v>
      </c>
      <c r="AJ626" s="11">
        <v>0</v>
      </c>
      <c r="AK626" s="11">
        <v>0</v>
      </c>
      <c r="AL626" s="6" t="s">
        <v>53</v>
      </c>
      <c r="AM626" s="21" t="s">
        <v>2269</v>
      </c>
      <c r="AN626" s="47">
        <v>0</v>
      </c>
      <c r="AO626" t="s">
        <v>28</v>
      </c>
    </row>
    <row r="627" spans="1:41" x14ac:dyDescent="0.25">
      <c r="A627" s="7">
        <v>1</v>
      </c>
      <c r="B627" s="7">
        <v>3843</v>
      </c>
      <c r="C627" s="4" t="s">
        <v>65</v>
      </c>
      <c r="D627" s="4" t="s">
        <v>78</v>
      </c>
      <c r="E627" s="4" t="s">
        <v>173</v>
      </c>
      <c r="F627" s="4" t="s">
        <v>19</v>
      </c>
      <c r="G627" s="4" t="s">
        <v>6</v>
      </c>
      <c r="H627" s="4" t="s">
        <v>8</v>
      </c>
      <c r="I627" s="4" t="s">
        <v>69</v>
      </c>
      <c r="J627" s="4" t="s">
        <v>205</v>
      </c>
      <c r="K627" s="6" t="s">
        <v>751</v>
      </c>
      <c r="L627" s="6" t="e">
        <f>VLOOKUP(B627,#REF!,3,0)</f>
        <v>#REF!</v>
      </c>
      <c r="M627" s="6" t="s">
        <v>2205</v>
      </c>
      <c r="N627" s="6" t="s">
        <v>1396</v>
      </c>
      <c r="O627" s="21" t="s">
        <v>1396</v>
      </c>
      <c r="P627" s="8"/>
      <c r="Q627" s="6" t="s">
        <v>2060</v>
      </c>
      <c r="R627" s="6" t="s">
        <v>1668</v>
      </c>
      <c r="S627" s="6" t="s">
        <v>53</v>
      </c>
      <c r="T627" s="6" t="s">
        <v>27</v>
      </c>
      <c r="U627" s="6" t="s">
        <v>2065</v>
      </c>
      <c r="V627" s="6" t="s">
        <v>2182</v>
      </c>
      <c r="W627" s="4" t="s">
        <v>2142</v>
      </c>
      <c r="X627" s="6" t="s">
        <v>1418</v>
      </c>
      <c r="Y627" s="4" t="s">
        <v>2006</v>
      </c>
      <c r="Z627" s="4" t="s">
        <v>2006</v>
      </c>
      <c r="AA627" s="20" t="str">
        <f t="shared" si="18"/>
        <v>NA</v>
      </c>
      <c r="AB627" s="6" t="s">
        <v>19</v>
      </c>
      <c r="AC627" s="5" t="s">
        <v>2084</v>
      </c>
      <c r="AD627" s="9">
        <v>0</v>
      </c>
      <c r="AE627" s="10">
        <v>0</v>
      </c>
      <c r="AF627" s="10">
        <v>0</v>
      </c>
      <c r="AG627" s="43">
        <v>0</v>
      </c>
      <c r="AH627" s="43">
        <v>0</v>
      </c>
      <c r="AI627" s="6">
        <v>1250040</v>
      </c>
      <c r="AJ627" s="11">
        <v>0</v>
      </c>
      <c r="AK627" s="11">
        <v>0</v>
      </c>
      <c r="AL627" s="6" t="s">
        <v>53</v>
      </c>
      <c r="AM627" s="21" t="s">
        <v>2269</v>
      </c>
      <c r="AN627" s="47">
        <v>1000000</v>
      </c>
      <c r="AO627" t="s">
        <v>28</v>
      </c>
    </row>
    <row r="628" spans="1:41" x14ac:dyDescent="0.25">
      <c r="A628" s="7">
        <v>3</v>
      </c>
      <c r="B628" s="7">
        <v>3844</v>
      </c>
      <c r="C628" s="4" t="s">
        <v>65</v>
      </c>
      <c r="D628" s="4" t="s">
        <v>78</v>
      </c>
      <c r="E628" s="4" t="s">
        <v>173</v>
      </c>
      <c r="F628" s="4" t="s">
        <v>19</v>
      </c>
      <c r="G628" s="4" t="s">
        <v>6</v>
      </c>
      <c r="H628" s="4" t="s">
        <v>8</v>
      </c>
      <c r="I628" s="4" t="s">
        <v>69</v>
      </c>
      <c r="J628" s="4" t="s">
        <v>205</v>
      </c>
      <c r="K628" s="6" t="s">
        <v>752</v>
      </c>
      <c r="L628" s="6"/>
      <c r="M628" s="6" t="s">
        <v>2205</v>
      </c>
      <c r="N628" s="6" t="s">
        <v>1396</v>
      </c>
      <c r="O628" s="21" t="s">
        <v>1396</v>
      </c>
      <c r="P628" s="8"/>
      <c r="Q628" s="6" t="s">
        <v>2057</v>
      </c>
      <c r="R628" s="6" t="s">
        <v>1669</v>
      </c>
      <c r="S628" s="6" t="s">
        <v>28</v>
      </c>
      <c r="T628" s="6" t="s">
        <v>1418</v>
      </c>
      <c r="U628" s="6" t="s">
        <v>1418</v>
      </c>
      <c r="V628" s="6" t="s">
        <v>50</v>
      </c>
      <c r="W628" s="4" t="s">
        <v>1418</v>
      </c>
      <c r="X628" s="6" t="s">
        <v>1418</v>
      </c>
      <c r="Y628" s="4" t="s">
        <v>2006</v>
      </c>
      <c r="Z628" s="4" t="s">
        <v>2006</v>
      </c>
      <c r="AA628" s="20" t="str">
        <f t="shared" si="18"/>
        <v>NA</v>
      </c>
      <c r="AB628" s="6" t="s">
        <v>19</v>
      </c>
      <c r="AC628" s="5" t="s">
        <v>2084</v>
      </c>
      <c r="AD628" s="9">
        <v>0</v>
      </c>
      <c r="AE628" s="10">
        <v>0</v>
      </c>
      <c r="AF628" s="10">
        <v>0</v>
      </c>
      <c r="AG628" s="43">
        <v>0</v>
      </c>
      <c r="AH628" s="43">
        <v>0</v>
      </c>
      <c r="AI628" s="6">
        <v>250040</v>
      </c>
      <c r="AJ628" s="11">
        <v>0</v>
      </c>
      <c r="AK628" s="11">
        <v>0</v>
      </c>
      <c r="AL628" s="6" t="s">
        <v>53</v>
      </c>
      <c r="AM628" s="21" t="s">
        <v>2269</v>
      </c>
      <c r="AN628" s="47">
        <v>0</v>
      </c>
      <c r="AO628" t="s">
        <v>28</v>
      </c>
    </row>
    <row r="629" spans="1:41" x14ac:dyDescent="0.25">
      <c r="A629" s="7">
        <v>3</v>
      </c>
      <c r="B629" s="7">
        <v>3845</v>
      </c>
      <c r="C629" s="4" t="s">
        <v>65</v>
      </c>
      <c r="D629" s="4" t="s">
        <v>78</v>
      </c>
      <c r="E629" s="4" t="s">
        <v>173</v>
      </c>
      <c r="F629" s="4" t="s">
        <v>19</v>
      </c>
      <c r="G629" s="4" t="s">
        <v>6</v>
      </c>
      <c r="H629" s="4" t="s">
        <v>8</v>
      </c>
      <c r="I629" s="4" t="s">
        <v>69</v>
      </c>
      <c r="J629" s="4" t="s">
        <v>205</v>
      </c>
      <c r="K629" s="6" t="s">
        <v>753</v>
      </c>
      <c r="L629" s="6"/>
      <c r="M629" s="6" t="s">
        <v>2205</v>
      </c>
      <c r="N629" s="6" t="s">
        <v>1396</v>
      </c>
      <c r="O629" s="21" t="s">
        <v>1396</v>
      </c>
      <c r="P629" s="8"/>
      <c r="Q629" s="6" t="s">
        <v>2062</v>
      </c>
      <c r="R629" s="6" t="s">
        <v>1670</v>
      </c>
      <c r="S629" s="6" t="s">
        <v>28</v>
      </c>
      <c r="T629" s="6" t="s">
        <v>1418</v>
      </c>
      <c r="U629" s="6" t="s">
        <v>1418</v>
      </c>
      <c r="V629" s="6" t="s">
        <v>50</v>
      </c>
      <c r="W629" s="4" t="s">
        <v>1418</v>
      </c>
      <c r="X629" s="6" t="s">
        <v>1418</v>
      </c>
      <c r="Y629" s="4" t="s">
        <v>2006</v>
      </c>
      <c r="Z629" s="4" t="s">
        <v>2006</v>
      </c>
      <c r="AA629" s="20" t="str">
        <f t="shared" si="18"/>
        <v>NA</v>
      </c>
      <c r="AB629" s="6" t="s">
        <v>19</v>
      </c>
      <c r="AC629" s="5" t="s">
        <v>2084</v>
      </c>
      <c r="AD629" s="9">
        <v>0</v>
      </c>
      <c r="AE629" s="10">
        <v>0</v>
      </c>
      <c r="AF629" s="10">
        <v>0</v>
      </c>
      <c r="AG629" s="43">
        <v>0</v>
      </c>
      <c r="AH629" s="43">
        <v>0</v>
      </c>
      <c r="AI629" s="6">
        <v>250040</v>
      </c>
      <c r="AJ629" s="11">
        <v>0</v>
      </c>
      <c r="AK629" s="11">
        <v>250040</v>
      </c>
      <c r="AL629" s="6" t="s">
        <v>53</v>
      </c>
      <c r="AM629" s="21" t="s">
        <v>2269</v>
      </c>
      <c r="AN629" s="47">
        <v>0</v>
      </c>
      <c r="AO629" t="s">
        <v>28</v>
      </c>
    </row>
    <row r="630" spans="1:41" x14ac:dyDescent="0.25">
      <c r="A630" s="7">
        <v>3</v>
      </c>
      <c r="B630" s="7">
        <v>3846</v>
      </c>
      <c r="C630" s="4" t="s">
        <v>65</v>
      </c>
      <c r="D630" s="4" t="s">
        <v>78</v>
      </c>
      <c r="E630" s="4" t="s">
        <v>173</v>
      </c>
      <c r="F630" s="4" t="s">
        <v>19</v>
      </c>
      <c r="G630" s="4" t="s">
        <v>6</v>
      </c>
      <c r="H630" s="4" t="s">
        <v>8</v>
      </c>
      <c r="I630" s="4" t="s">
        <v>69</v>
      </c>
      <c r="J630" s="4" t="s">
        <v>205</v>
      </c>
      <c r="K630" s="6" t="s">
        <v>754</v>
      </c>
      <c r="L630" s="6"/>
      <c r="M630" s="6" t="s">
        <v>2205</v>
      </c>
      <c r="N630" s="6" t="s">
        <v>1396</v>
      </c>
      <c r="O630" s="21" t="s">
        <v>1396</v>
      </c>
      <c r="P630" s="8"/>
      <c r="Q630" s="6" t="s">
        <v>2056</v>
      </c>
      <c r="R630" s="6" t="s">
        <v>1671</v>
      </c>
      <c r="S630" s="6" t="s">
        <v>28</v>
      </c>
      <c r="T630" s="6" t="s">
        <v>1418</v>
      </c>
      <c r="U630" s="6" t="s">
        <v>1418</v>
      </c>
      <c r="V630" s="6" t="s">
        <v>50</v>
      </c>
      <c r="W630" s="4" t="s">
        <v>1418</v>
      </c>
      <c r="X630" s="6" t="s">
        <v>1418</v>
      </c>
      <c r="Y630" s="4" t="s">
        <v>2006</v>
      </c>
      <c r="Z630" s="4" t="s">
        <v>2006</v>
      </c>
      <c r="AA630" s="20" t="str">
        <f t="shared" si="18"/>
        <v>NA</v>
      </c>
      <c r="AB630" s="6" t="s">
        <v>19</v>
      </c>
      <c r="AC630" s="5" t="s">
        <v>2084</v>
      </c>
      <c r="AD630" s="9">
        <v>0</v>
      </c>
      <c r="AE630" s="10">
        <v>0</v>
      </c>
      <c r="AF630" s="10">
        <v>0</v>
      </c>
      <c r="AG630" s="43">
        <v>0</v>
      </c>
      <c r="AH630" s="43">
        <v>0</v>
      </c>
      <c r="AI630" s="6">
        <v>834250</v>
      </c>
      <c r="AJ630" s="11">
        <v>0</v>
      </c>
      <c r="AK630" s="11">
        <v>0</v>
      </c>
      <c r="AL630" s="6" t="s">
        <v>53</v>
      </c>
      <c r="AM630" s="21" t="s">
        <v>2269</v>
      </c>
      <c r="AN630" s="47">
        <v>0</v>
      </c>
      <c r="AO630" t="s">
        <v>28</v>
      </c>
    </row>
    <row r="631" spans="1:41" x14ac:dyDescent="0.25">
      <c r="A631" s="7">
        <v>1</v>
      </c>
      <c r="B631" s="7">
        <v>3847</v>
      </c>
      <c r="C631" s="4" t="s">
        <v>65</v>
      </c>
      <c r="D631" s="4" t="s">
        <v>78</v>
      </c>
      <c r="E631" s="4" t="s">
        <v>173</v>
      </c>
      <c r="F631" s="4" t="s">
        <v>19</v>
      </c>
      <c r="G631" s="4" t="s">
        <v>6</v>
      </c>
      <c r="H631" s="4" t="s">
        <v>8</v>
      </c>
      <c r="I631" s="4" t="s">
        <v>69</v>
      </c>
      <c r="J631" s="4" t="s">
        <v>205</v>
      </c>
      <c r="K631" s="6" t="s">
        <v>755</v>
      </c>
      <c r="L631" s="6" t="e">
        <f>VLOOKUP(B631,#REF!,3,0)</f>
        <v>#REF!</v>
      </c>
      <c r="M631" s="6" t="s">
        <v>2205</v>
      </c>
      <c r="N631" s="6" t="s">
        <v>1396</v>
      </c>
      <c r="O631" s="21" t="s">
        <v>1396</v>
      </c>
      <c r="P631" s="8"/>
      <c r="Q631" s="6" t="s">
        <v>2060</v>
      </c>
      <c r="R631" s="6" t="s">
        <v>1672</v>
      </c>
      <c r="S631" s="6" t="s">
        <v>53</v>
      </c>
      <c r="T631" s="6" t="s">
        <v>27</v>
      </c>
      <c r="U631" s="6" t="s">
        <v>2065</v>
      </c>
      <c r="V631" s="6" t="s">
        <v>2182</v>
      </c>
      <c r="W631" s="4" t="s">
        <v>2142</v>
      </c>
      <c r="X631" s="6" t="s">
        <v>1418</v>
      </c>
      <c r="Y631" s="4" t="s">
        <v>2006</v>
      </c>
      <c r="Z631" s="4" t="s">
        <v>2006</v>
      </c>
      <c r="AA631" s="20" t="str">
        <f t="shared" si="18"/>
        <v>NA</v>
      </c>
      <c r="AB631" s="6" t="s">
        <v>19</v>
      </c>
      <c r="AC631" s="5" t="s">
        <v>2084</v>
      </c>
      <c r="AD631" s="9">
        <v>0</v>
      </c>
      <c r="AE631" s="10">
        <v>0</v>
      </c>
      <c r="AF631" s="10">
        <v>0</v>
      </c>
      <c r="AG631" s="43">
        <v>0</v>
      </c>
      <c r="AH631" s="43">
        <v>0</v>
      </c>
      <c r="AI631" s="6">
        <v>570000</v>
      </c>
      <c r="AJ631" s="11">
        <v>0</v>
      </c>
      <c r="AK631" s="11">
        <v>0</v>
      </c>
      <c r="AL631" s="6" t="s">
        <v>53</v>
      </c>
      <c r="AM631" s="21" t="s">
        <v>2269</v>
      </c>
      <c r="AN631" s="47">
        <v>0</v>
      </c>
      <c r="AO631" t="s">
        <v>28</v>
      </c>
    </row>
    <row r="632" spans="1:41" x14ac:dyDescent="0.25">
      <c r="A632" s="7">
        <v>3</v>
      </c>
      <c r="B632" s="7">
        <v>3849</v>
      </c>
      <c r="C632" s="4" t="s">
        <v>65</v>
      </c>
      <c r="D632" s="4" t="s">
        <v>78</v>
      </c>
      <c r="E632" s="4" t="s">
        <v>173</v>
      </c>
      <c r="F632" s="4" t="s">
        <v>19</v>
      </c>
      <c r="G632" s="4" t="s">
        <v>6</v>
      </c>
      <c r="H632" s="4" t="s">
        <v>8</v>
      </c>
      <c r="I632" s="4" t="s">
        <v>69</v>
      </c>
      <c r="J632" s="4" t="s">
        <v>205</v>
      </c>
      <c r="K632" s="6" t="s">
        <v>756</v>
      </c>
      <c r="L632" s="6"/>
      <c r="M632" s="6" t="s">
        <v>2205</v>
      </c>
      <c r="N632" s="6" t="s">
        <v>1396</v>
      </c>
      <c r="O632" s="21" t="s">
        <v>1396</v>
      </c>
      <c r="P632" s="8"/>
      <c r="Q632" s="6" t="s">
        <v>2055</v>
      </c>
      <c r="R632" s="6" t="s">
        <v>1673</v>
      </c>
      <c r="S632" s="6" t="s">
        <v>28</v>
      </c>
      <c r="T632" s="6" t="s">
        <v>1418</v>
      </c>
      <c r="U632" s="6" t="s">
        <v>1418</v>
      </c>
      <c r="V632" s="6" t="s">
        <v>50</v>
      </c>
      <c r="W632" s="4" t="s">
        <v>1418</v>
      </c>
      <c r="X632" s="6" t="s">
        <v>1418</v>
      </c>
      <c r="Y632" s="4" t="s">
        <v>2006</v>
      </c>
      <c r="Z632" s="4" t="s">
        <v>2006</v>
      </c>
      <c r="AA632" s="20" t="str">
        <f t="shared" si="18"/>
        <v>NA</v>
      </c>
      <c r="AB632" s="6" t="s">
        <v>19</v>
      </c>
      <c r="AC632" s="5" t="s">
        <v>2084</v>
      </c>
      <c r="AD632" s="9">
        <v>90</v>
      </c>
      <c r="AE632" s="10">
        <v>0</v>
      </c>
      <c r="AF632" s="10">
        <v>0</v>
      </c>
      <c r="AG632" s="43">
        <v>0</v>
      </c>
      <c r="AH632" s="43">
        <v>0</v>
      </c>
      <c r="AI632" s="6">
        <v>6338254.0499999998</v>
      </c>
      <c r="AJ632" s="11">
        <v>0</v>
      </c>
      <c r="AK632" s="11">
        <v>4950892.46</v>
      </c>
      <c r="AL632" s="6" t="s">
        <v>53</v>
      </c>
      <c r="AM632" s="21" t="s">
        <v>2269</v>
      </c>
      <c r="AN632" s="47">
        <v>1387361.5899999999</v>
      </c>
      <c r="AO632" t="s">
        <v>28</v>
      </c>
    </row>
    <row r="633" spans="1:41" x14ac:dyDescent="0.25">
      <c r="A633" s="7">
        <v>3</v>
      </c>
      <c r="B633" s="7">
        <v>3850</v>
      </c>
      <c r="C633" s="4" t="s">
        <v>65</v>
      </c>
      <c r="D633" s="4" t="s">
        <v>78</v>
      </c>
      <c r="E633" s="4" t="s">
        <v>173</v>
      </c>
      <c r="F633" s="4" t="s">
        <v>19</v>
      </c>
      <c r="G633" s="4" t="s">
        <v>6</v>
      </c>
      <c r="H633" s="4" t="s">
        <v>8</v>
      </c>
      <c r="I633" s="4" t="s">
        <v>69</v>
      </c>
      <c r="J633" s="4" t="s">
        <v>205</v>
      </c>
      <c r="K633" s="6" t="s">
        <v>757</v>
      </c>
      <c r="L633" s="6"/>
      <c r="M633" s="6" t="s">
        <v>2205</v>
      </c>
      <c r="N633" s="6" t="s">
        <v>1396</v>
      </c>
      <c r="O633" s="21" t="s">
        <v>1396</v>
      </c>
      <c r="P633" s="8"/>
      <c r="Q633" s="6" t="s">
        <v>2055</v>
      </c>
      <c r="R633" s="6" t="s">
        <v>1674</v>
      </c>
      <c r="S633" s="6" t="s">
        <v>28</v>
      </c>
      <c r="T633" s="6" t="s">
        <v>1418</v>
      </c>
      <c r="U633" s="6" t="s">
        <v>1418</v>
      </c>
      <c r="V633" s="6" t="s">
        <v>50</v>
      </c>
      <c r="W633" s="4" t="s">
        <v>1418</v>
      </c>
      <c r="X633" s="6" t="s">
        <v>1418</v>
      </c>
      <c r="Y633" s="4" t="s">
        <v>2006</v>
      </c>
      <c r="Z633" s="4" t="s">
        <v>2006</v>
      </c>
      <c r="AA633" s="20" t="str">
        <f t="shared" si="18"/>
        <v>NA</v>
      </c>
      <c r="AB633" s="6" t="s">
        <v>19</v>
      </c>
      <c r="AC633" s="5" t="s">
        <v>2084</v>
      </c>
      <c r="AD633" s="9">
        <v>100</v>
      </c>
      <c r="AE633" s="10">
        <v>0</v>
      </c>
      <c r="AF633" s="10">
        <v>0</v>
      </c>
      <c r="AG633" s="43">
        <v>0</v>
      </c>
      <c r="AH633" s="43">
        <v>0</v>
      </c>
      <c r="AI633" s="6">
        <v>48102.87</v>
      </c>
      <c r="AJ633" s="11">
        <v>0</v>
      </c>
      <c r="AK633" s="11">
        <v>48091.48</v>
      </c>
      <c r="AL633" s="6" t="s">
        <v>53</v>
      </c>
      <c r="AM633" s="21" t="s">
        <v>2269</v>
      </c>
      <c r="AN633" s="47">
        <v>0</v>
      </c>
      <c r="AO633" t="s">
        <v>28</v>
      </c>
    </row>
    <row r="634" spans="1:41" x14ac:dyDescent="0.25">
      <c r="A634" s="7">
        <v>3</v>
      </c>
      <c r="B634" s="7">
        <v>3851</v>
      </c>
      <c r="C634" s="4" t="s">
        <v>65</v>
      </c>
      <c r="D634" s="4" t="s">
        <v>78</v>
      </c>
      <c r="E634" s="4" t="s">
        <v>173</v>
      </c>
      <c r="F634" s="4" t="s">
        <v>19</v>
      </c>
      <c r="G634" s="4" t="s">
        <v>6</v>
      </c>
      <c r="H634" s="4" t="s">
        <v>8</v>
      </c>
      <c r="I634" s="4" t="s">
        <v>69</v>
      </c>
      <c r="J634" s="4" t="s">
        <v>205</v>
      </c>
      <c r="K634" s="6" t="s">
        <v>758</v>
      </c>
      <c r="L634" s="6"/>
      <c r="M634" s="6" t="s">
        <v>2205</v>
      </c>
      <c r="N634" s="6" t="s">
        <v>1396</v>
      </c>
      <c r="O634" s="21" t="s">
        <v>1396</v>
      </c>
      <c r="P634" s="8"/>
      <c r="Q634" s="6" t="s">
        <v>2056</v>
      </c>
      <c r="R634" s="6" t="s">
        <v>1675</v>
      </c>
      <c r="S634" s="6" t="s">
        <v>28</v>
      </c>
      <c r="T634" s="6" t="s">
        <v>1418</v>
      </c>
      <c r="U634" s="6" t="s">
        <v>1418</v>
      </c>
      <c r="V634" s="6" t="s">
        <v>50</v>
      </c>
      <c r="W634" s="4" t="s">
        <v>1418</v>
      </c>
      <c r="X634" s="6" t="s">
        <v>1418</v>
      </c>
      <c r="Y634" s="4" t="s">
        <v>2006</v>
      </c>
      <c r="Z634" s="4" t="s">
        <v>2006</v>
      </c>
      <c r="AA634" s="20" t="str">
        <f t="shared" si="18"/>
        <v>NA</v>
      </c>
      <c r="AB634" s="6" t="s">
        <v>19</v>
      </c>
      <c r="AC634" s="5" t="s">
        <v>2084</v>
      </c>
      <c r="AD634" s="9">
        <v>0</v>
      </c>
      <c r="AE634" s="10">
        <v>0</v>
      </c>
      <c r="AF634" s="10">
        <v>0</v>
      </c>
      <c r="AG634" s="43">
        <v>0</v>
      </c>
      <c r="AH634" s="43">
        <v>0</v>
      </c>
      <c r="AI634" s="6">
        <v>573000</v>
      </c>
      <c r="AJ634" s="11">
        <v>0</v>
      </c>
      <c r="AK634" s="11">
        <v>0</v>
      </c>
      <c r="AL634" s="6" t="s">
        <v>53</v>
      </c>
      <c r="AM634" s="21" t="s">
        <v>2269</v>
      </c>
      <c r="AN634" s="47">
        <v>0</v>
      </c>
      <c r="AO634" t="s">
        <v>28</v>
      </c>
    </row>
    <row r="635" spans="1:41" x14ac:dyDescent="0.25">
      <c r="A635" s="7">
        <v>3</v>
      </c>
      <c r="B635" s="7">
        <v>3852</v>
      </c>
      <c r="C635" s="4" t="s">
        <v>65</v>
      </c>
      <c r="D635" s="4" t="s">
        <v>78</v>
      </c>
      <c r="E635" s="4" t="s">
        <v>173</v>
      </c>
      <c r="F635" s="4" t="s">
        <v>19</v>
      </c>
      <c r="G635" s="4" t="s">
        <v>6</v>
      </c>
      <c r="H635" s="4" t="s">
        <v>8</v>
      </c>
      <c r="I635" s="4" t="s">
        <v>69</v>
      </c>
      <c r="J635" s="4" t="s">
        <v>205</v>
      </c>
      <c r="K635" s="6" t="s">
        <v>759</v>
      </c>
      <c r="L635" s="6"/>
      <c r="M635" s="6" t="s">
        <v>2205</v>
      </c>
      <c r="N635" s="6" t="s">
        <v>1396</v>
      </c>
      <c r="O635" s="21" t="s">
        <v>1396</v>
      </c>
      <c r="P635" s="8"/>
      <c r="Q635" s="6" t="s">
        <v>2062</v>
      </c>
      <c r="R635" s="6" t="s">
        <v>1676</v>
      </c>
      <c r="S635" s="6" t="s">
        <v>28</v>
      </c>
      <c r="T635" s="6" t="s">
        <v>1418</v>
      </c>
      <c r="U635" s="6" t="s">
        <v>1418</v>
      </c>
      <c r="V635" s="6" t="s">
        <v>50</v>
      </c>
      <c r="W635" s="4" t="s">
        <v>1418</v>
      </c>
      <c r="X635" s="6" t="s">
        <v>1418</v>
      </c>
      <c r="Y635" s="4" t="s">
        <v>2006</v>
      </c>
      <c r="Z635" s="4" t="s">
        <v>2006</v>
      </c>
      <c r="AA635" s="20" t="str">
        <f t="shared" si="18"/>
        <v>NA</v>
      </c>
      <c r="AB635" s="6" t="s">
        <v>19</v>
      </c>
      <c r="AC635" s="5" t="s">
        <v>2084</v>
      </c>
      <c r="AD635" s="9">
        <v>0</v>
      </c>
      <c r="AE635" s="10">
        <v>0</v>
      </c>
      <c r="AF635" s="10">
        <v>0</v>
      </c>
      <c r="AG635" s="43">
        <v>0</v>
      </c>
      <c r="AH635" s="43">
        <v>0</v>
      </c>
      <c r="AI635" s="6">
        <v>573000</v>
      </c>
      <c r="AJ635" s="11">
        <v>0</v>
      </c>
      <c r="AK635" s="11">
        <v>573000</v>
      </c>
      <c r="AL635" s="6" t="s">
        <v>53</v>
      </c>
      <c r="AM635" s="21" t="s">
        <v>2269</v>
      </c>
      <c r="AN635" s="47">
        <v>0</v>
      </c>
      <c r="AO635" t="s">
        <v>28</v>
      </c>
    </row>
    <row r="636" spans="1:41" x14ac:dyDescent="0.25">
      <c r="A636" s="7">
        <v>3</v>
      </c>
      <c r="B636" s="7">
        <v>3853</v>
      </c>
      <c r="C636" s="4" t="s">
        <v>65</v>
      </c>
      <c r="D636" s="4" t="s">
        <v>78</v>
      </c>
      <c r="E636" s="4" t="s">
        <v>173</v>
      </c>
      <c r="F636" s="4" t="s">
        <v>19</v>
      </c>
      <c r="G636" s="4" t="s">
        <v>6</v>
      </c>
      <c r="H636" s="4" t="s">
        <v>8</v>
      </c>
      <c r="I636" s="4" t="s">
        <v>69</v>
      </c>
      <c r="J636" s="4" t="s">
        <v>205</v>
      </c>
      <c r="K636" s="6" t="s">
        <v>760</v>
      </c>
      <c r="L636" s="6"/>
      <c r="M636" s="6" t="s">
        <v>2205</v>
      </c>
      <c r="N636" s="6" t="s">
        <v>1396</v>
      </c>
      <c r="O636" s="21" t="s">
        <v>1396</v>
      </c>
      <c r="P636" s="8"/>
      <c r="Q636" s="6" t="s">
        <v>2055</v>
      </c>
      <c r="R636" s="6" t="s">
        <v>1677</v>
      </c>
      <c r="S636" s="6" t="s">
        <v>28</v>
      </c>
      <c r="T636" s="6" t="s">
        <v>1418</v>
      </c>
      <c r="U636" s="6" t="s">
        <v>1418</v>
      </c>
      <c r="V636" s="6" t="s">
        <v>50</v>
      </c>
      <c r="W636" s="4" t="s">
        <v>1418</v>
      </c>
      <c r="X636" s="6" t="s">
        <v>1418</v>
      </c>
      <c r="Y636" s="4" t="s">
        <v>2006</v>
      </c>
      <c r="Z636" s="4" t="s">
        <v>2006</v>
      </c>
      <c r="AA636" s="20" t="str">
        <f t="shared" si="18"/>
        <v>NA</v>
      </c>
      <c r="AB636" s="6" t="s">
        <v>19</v>
      </c>
      <c r="AC636" s="5" t="s">
        <v>2084</v>
      </c>
      <c r="AD636" s="9">
        <v>27</v>
      </c>
      <c r="AE636" s="10">
        <v>0</v>
      </c>
      <c r="AF636" s="10">
        <v>0</v>
      </c>
      <c r="AG636" s="43">
        <v>0</v>
      </c>
      <c r="AH636" s="43">
        <v>0</v>
      </c>
      <c r="AI636" s="6">
        <v>2400000</v>
      </c>
      <c r="AJ636" s="11">
        <v>0</v>
      </c>
      <c r="AK636" s="11">
        <v>1200000</v>
      </c>
      <c r="AL636" s="6" t="s">
        <v>53</v>
      </c>
      <c r="AM636" s="21" t="s">
        <v>2269</v>
      </c>
      <c r="AN636" s="47">
        <v>1200000</v>
      </c>
      <c r="AO636" t="s">
        <v>28</v>
      </c>
    </row>
    <row r="637" spans="1:41" x14ac:dyDescent="0.25">
      <c r="A637" s="7">
        <v>2</v>
      </c>
      <c r="B637" s="7">
        <v>3854</v>
      </c>
      <c r="C637" s="4" t="s">
        <v>65</v>
      </c>
      <c r="D637" s="4" t="s">
        <v>78</v>
      </c>
      <c r="E637" s="4" t="s">
        <v>173</v>
      </c>
      <c r="F637" s="4" t="s">
        <v>19</v>
      </c>
      <c r="G637" s="4" t="s">
        <v>6</v>
      </c>
      <c r="H637" s="4" t="s">
        <v>8</v>
      </c>
      <c r="I637" s="4" t="s">
        <v>69</v>
      </c>
      <c r="J637" s="4" t="s">
        <v>205</v>
      </c>
      <c r="K637" s="6" t="s">
        <v>761</v>
      </c>
      <c r="L637" s="34" t="e">
        <f>VLOOKUP(B637,#REF!,3,0)</f>
        <v>#REF!</v>
      </c>
      <c r="M637" s="6" t="s">
        <v>2205</v>
      </c>
      <c r="N637" s="6" t="s">
        <v>1396</v>
      </c>
      <c r="O637" s="21" t="s">
        <v>1396</v>
      </c>
      <c r="P637" s="8"/>
      <c r="Q637" s="6" t="s">
        <v>2060</v>
      </c>
      <c r="R637" s="6" t="s">
        <v>1678</v>
      </c>
      <c r="S637" s="6" t="s">
        <v>53</v>
      </c>
      <c r="T637" s="6" t="s">
        <v>27</v>
      </c>
      <c r="U637" s="6" t="s">
        <v>2066</v>
      </c>
      <c r="V637" s="6" t="s">
        <v>2183</v>
      </c>
      <c r="W637" s="4" t="s">
        <v>2179</v>
      </c>
      <c r="X637" s="6" t="s">
        <v>1418</v>
      </c>
      <c r="Y637" s="4" t="s">
        <v>2006</v>
      </c>
      <c r="Z637" s="4" t="s">
        <v>2006</v>
      </c>
      <c r="AA637" s="20" t="str">
        <f t="shared" si="18"/>
        <v>NA</v>
      </c>
      <c r="AB637" s="6" t="s">
        <v>19</v>
      </c>
      <c r="AC637" s="5" t="s">
        <v>2084</v>
      </c>
      <c r="AD637" s="9">
        <v>0</v>
      </c>
      <c r="AE637" s="10">
        <v>0</v>
      </c>
      <c r="AF637" s="10">
        <v>0</v>
      </c>
      <c r="AG637" s="43">
        <v>0</v>
      </c>
      <c r="AH637" s="43">
        <v>0</v>
      </c>
      <c r="AI637" s="6">
        <v>1236500</v>
      </c>
      <c r="AJ637" s="11">
        <v>0</v>
      </c>
      <c r="AK637" s="11">
        <v>1236500</v>
      </c>
      <c r="AL637" s="6" t="s">
        <v>53</v>
      </c>
      <c r="AM637" s="21" t="s">
        <v>2269</v>
      </c>
      <c r="AN637" s="47">
        <v>0</v>
      </c>
      <c r="AO637" t="s">
        <v>28</v>
      </c>
    </row>
    <row r="638" spans="1:41" x14ac:dyDescent="0.25">
      <c r="A638" s="7">
        <v>2</v>
      </c>
      <c r="B638" s="7">
        <v>3855</v>
      </c>
      <c r="C638" s="4" t="s">
        <v>65</v>
      </c>
      <c r="D638" s="4" t="s">
        <v>78</v>
      </c>
      <c r="E638" s="4" t="s">
        <v>173</v>
      </c>
      <c r="F638" s="4" t="s">
        <v>19</v>
      </c>
      <c r="G638" s="4" t="s">
        <v>6</v>
      </c>
      <c r="H638" s="4" t="s">
        <v>8</v>
      </c>
      <c r="I638" s="4" t="s">
        <v>69</v>
      </c>
      <c r="J638" s="4" t="s">
        <v>205</v>
      </c>
      <c r="K638" s="6" t="s">
        <v>762</v>
      </c>
      <c r="L638" s="34" t="e">
        <f>VLOOKUP(B638,#REF!,3,0)</f>
        <v>#REF!</v>
      </c>
      <c r="M638" s="6" t="s">
        <v>2205</v>
      </c>
      <c r="N638" s="6" t="s">
        <v>1396</v>
      </c>
      <c r="O638" s="21" t="s">
        <v>1396</v>
      </c>
      <c r="P638" s="8"/>
      <c r="Q638" s="6" t="s">
        <v>2060</v>
      </c>
      <c r="R638" s="6" t="s">
        <v>1679</v>
      </c>
      <c r="S638" s="6" t="s">
        <v>53</v>
      </c>
      <c r="T638" s="6" t="s">
        <v>27</v>
      </c>
      <c r="U638" s="6" t="s">
        <v>2066</v>
      </c>
      <c r="V638" s="6" t="s">
        <v>2183</v>
      </c>
      <c r="W638" s="4" t="s">
        <v>2179</v>
      </c>
      <c r="X638" s="6" t="s">
        <v>1418</v>
      </c>
      <c r="Y638" s="4" t="s">
        <v>2006</v>
      </c>
      <c r="Z638" s="4" t="s">
        <v>2006</v>
      </c>
      <c r="AA638" s="20" t="str">
        <f t="shared" si="18"/>
        <v>NA</v>
      </c>
      <c r="AB638" s="6" t="s">
        <v>19</v>
      </c>
      <c r="AC638" s="5" t="s">
        <v>2084</v>
      </c>
      <c r="AD638" s="9">
        <v>0</v>
      </c>
      <c r="AE638" s="10">
        <v>0</v>
      </c>
      <c r="AF638" s="10">
        <v>0</v>
      </c>
      <c r="AG638" s="43">
        <v>0</v>
      </c>
      <c r="AH638" s="43">
        <v>0</v>
      </c>
      <c r="AI638" s="6">
        <v>563908</v>
      </c>
      <c r="AJ638" s="11">
        <v>0</v>
      </c>
      <c r="AK638" s="11">
        <v>313868</v>
      </c>
      <c r="AL638" s="6" t="s">
        <v>53</v>
      </c>
      <c r="AM638" s="21" t="s">
        <v>2269</v>
      </c>
      <c r="AN638" s="47">
        <v>0</v>
      </c>
      <c r="AO638" t="s">
        <v>28</v>
      </c>
    </row>
    <row r="639" spans="1:41" x14ac:dyDescent="0.25">
      <c r="A639" s="7">
        <v>1</v>
      </c>
      <c r="B639" s="7">
        <v>3856</v>
      </c>
      <c r="C639" s="4" t="s">
        <v>65</v>
      </c>
      <c r="D639" s="4" t="s">
        <v>78</v>
      </c>
      <c r="E639" s="4" t="s">
        <v>173</v>
      </c>
      <c r="F639" s="4" t="s">
        <v>19</v>
      </c>
      <c r="G639" s="4" t="s">
        <v>6</v>
      </c>
      <c r="H639" s="4" t="s">
        <v>8</v>
      </c>
      <c r="I639" s="4" t="s">
        <v>69</v>
      </c>
      <c r="J639" s="4" t="s">
        <v>205</v>
      </c>
      <c r="K639" s="6" t="s">
        <v>763</v>
      </c>
      <c r="L639" s="6" t="e">
        <f>VLOOKUP(B639,#REF!,3,0)</f>
        <v>#REF!</v>
      </c>
      <c r="M639" s="6" t="s">
        <v>2205</v>
      </c>
      <c r="N639" s="6" t="s">
        <v>1396</v>
      </c>
      <c r="O639" s="21" t="s">
        <v>1396</v>
      </c>
      <c r="P639" s="8"/>
      <c r="Q639" s="6" t="s">
        <v>2060</v>
      </c>
      <c r="R639" s="6" t="s">
        <v>1605</v>
      </c>
      <c r="S639" s="6" t="s">
        <v>53</v>
      </c>
      <c r="T639" s="6" t="s">
        <v>27</v>
      </c>
      <c r="U639" s="6" t="s">
        <v>2065</v>
      </c>
      <c r="V639" s="6" t="s">
        <v>2181</v>
      </c>
      <c r="W639" s="4" t="s">
        <v>2141</v>
      </c>
      <c r="X639" s="6" t="s">
        <v>1418</v>
      </c>
      <c r="Y639" s="4" t="s">
        <v>2006</v>
      </c>
      <c r="Z639" s="4" t="s">
        <v>2006</v>
      </c>
      <c r="AA639" s="20" t="str">
        <f t="shared" si="18"/>
        <v>NA</v>
      </c>
      <c r="AB639" s="6" t="s">
        <v>19</v>
      </c>
      <c r="AC639" s="5" t="s">
        <v>2084</v>
      </c>
      <c r="AD639" s="9">
        <v>0</v>
      </c>
      <c r="AE639" s="10">
        <v>0</v>
      </c>
      <c r="AF639" s="10">
        <v>0</v>
      </c>
      <c r="AG639" s="43">
        <v>0</v>
      </c>
      <c r="AH639" s="43">
        <v>0</v>
      </c>
      <c r="AI639" s="6">
        <v>254796</v>
      </c>
      <c r="AJ639" s="11">
        <v>0</v>
      </c>
      <c r="AK639" s="11">
        <v>0</v>
      </c>
      <c r="AL639" s="6" t="s">
        <v>53</v>
      </c>
      <c r="AM639" s="21" t="s">
        <v>2269</v>
      </c>
      <c r="AN639" s="47">
        <v>0</v>
      </c>
      <c r="AO639" t="s">
        <v>28</v>
      </c>
    </row>
    <row r="640" spans="1:41" x14ac:dyDescent="0.25">
      <c r="A640" s="7">
        <v>1</v>
      </c>
      <c r="B640" s="7">
        <v>3857</v>
      </c>
      <c r="C640" s="4" t="s">
        <v>65</v>
      </c>
      <c r="D640" s="4" t="s">
        <v>78</v>
      </c>
      <c r="E640" s="4" t="s">
        <v>173</v>
      </c>
      <c r="F640" s="4" t="s">
        <v>19</v>
      </c>
      <c r="G640" s="4" t="s">
        <v>6</v>
      </c>
      <c r="H640" s="4" t="s">
        <v>8</v>
      </c>
      <c r="I640" s="4" t="s">
        <v>69</v>
      </c>
      <c r="J640" s="4" t="s">
        <v>205</v>
      </c>
      <c r="K640" s="6" t="s">
        <v>764</v>
      </c>
      <c r="L640" s="6" t="e">
        <f>VLOOKUP(B640,#REF!,3,0)</f>
        <v>#REF!</v>
      </c>
      <c r="M640" s="6" t="s">
        <v>2205</v>
      </c>
      <c r="N640" s="6" t="s">
        <v>1396</v>
      </c>
      <c r="O640" s="21" t="s">
        <v>1396</v>
      </c>
      <c r="P640" s="8"/>
      <c r="Q640" s="6" t="s">
        <v>2060</v>
      </c>
      <c r="R640" s="6" t="s">
        <v>1680</v>
      </c>
      <c r="S640" s="6" t="s">
        <v>53</v>
      </c>
      <c r="T640" s="6" t="s">
        <v>27</v>
      </c>
      <c r="U640" s="6" t="s">
        <v>2065</v>
      </c>
      <c r="V640" s="6" t="s">
        <v>2182</v>
      </c>
      <c r="W640" s="4" t="s">
        <v>2142</v>
      </c>
      <c r="X640" s="6" t="s">
        <v>1418</v>
      </c>
      <c r="Y640" s="4" t="s">
        <v>2006</v>
      </c>
      <c r="Z640" s="4" t="s">
        <v>2006</v>
      </c>
      <c r="AA640" s="20" t="str">
        <f t="shared" si="18"/>
        <v>NA</v>
      </c>
      <c r="AB640" s="6" t="s">
        <v>19</v>
      </c>
      <c r="AC640" s="5" t="s">
        <v>2084</v>
      </c>
      <c r="AD640" s="9">
        <v>0</v>
      </c>
      <c r="AE640" s="10">
        <v>0</v>
      </c>
      <c r="AF640" s="10">
        <v>0</v>
      </c>
      <c r="AG640" s="43">
        <v>0</v>
      </c>
      <c r="AH640" s="43">
        <v>0</v>
      </c>
      <c r="AI640" s="6">
        <v>570000</v>
      </c>
      <c r="AJ640" s="11">
        <v>0</v>
      </c>
      <c r="AK640" s="11">
        <v>0</v>
      </c>
      <c r="AL640" s="6" t="s">
        <v>53</v>
      </c>
      <c r="AM640" s="21" t="s">
        <v>2269</v>
      </c>
      <c r="AN640" s="47">
        <v>0</v>
      </c>
      <c r="AO640" t="s">
        <v>28</v>
      </c>
    </row>
    <row r="641" spans="1:41" x14ac:dyDescent="0.25">
      <c r="A641" s="7">
        <v>2</v>
      </c>
      <c r="B641" s="7">
        <v>3858</v>
      </c>
      <c r="C641" s="4" t="s">
        <v>65</v>
      </c>
      <c r="D641" s="4" t="s">
        <v>78</v>
      </c>
      <c r="E641" s="4" t="s">
        <v>173</v>
      </c>
      <c r="F641" s="4" t="s">
        <v>19</v>
      </c>
      <c r="G641" s="4" t="s">
        <v>6</v>
      </c>
      <c r="H641" s="4" t="s">
        <v>8</v>
      </c>
      <c r="I641" s="4" t="s">
        <v>69</v>
      </c>
      <c r="J641" s="4" t="s">
        <v>205</v>
      </c>
      <c r="K641" s="6" t="s">
        <v>765</v>
      </c>
      <c r="L641" s="34" t="e">
        <f>VLOOKUP(B641,#REF!,3,0)</f>
        <v>#REF!</v>
      </c>
      <c r="M641" s="6" t="s">
        <v>2205</v>
      </c>
      <c r="N641" s="6" t="s">
        <v>1396</v>
      </c>
      <c r="O641" s="21" t="s">
        <v>1396</v>
      </c>
      <c r="P641" s="8"/>
      <c r="Q641" s="6" t="s">
        <v>2060</v>
      </c>
      <c r="R641" s="6" t="s">
        <v>1605</v>
      </c>
      <c r="S641" s="6" t="s">
        <v>53</v>
      </c>
      <c r="T641" s="6" t="s">
        <v>27</v>
      </c>
      <c r="U641" s="6" t="s">
        <v>2066</v>
      </c>
      <c r="V641" s="6" t="s">
        <v>2183</v>
      </c>
      <c r="W641" s="4" t="s">
        <v>2179</v>
      </c>
      <c r="X641" s="6" t="s">
        <v>1418</v>
      </c>
      <c r="Y641" s="4" t="s">
        <v>2006</v>
      </c>
      <c r="Z641" s="4" t="s">
        <v>2006</v>
      </c>
      <c r="AA641" s="20" t="str">
        <f t="shared" si="18"/>
        <v>NA</v>
      </c>
      <c r="AB641" s="6" t="s">
        <v>19</v>
      </c>
      <c r="AC641" s="5" t="s">
        <v>2084</v>
      </c>
      <c r="AD641" s="9">
        <v>0</v>
      </c>
      <c r="AE641" s="10">
        <v>0</v>
      </c>
      <c r="AF641" s="10">
        <v>0</v>
      </c>
      <c r="AG641" s="43">
        <v>0</v>
      </c>
      <c r="AH641" s="43">
        <v>0</v>
      </c>
      <c r="AI641" s="6">
        <v>313500</v>
      </c>
      <c r="AJ641" s="11">
        <v>0</v>
      </c>
      <c r="AK641" s="11">
        <v>0</v>
      </c>
      <c r="AL641" s="6" t="s">
        <v>53</v>
      </c>
      <c r="AM641" s="21" t="s">
        <v>2269</v>
      </c>
      <c r="AN641" s="47">
        <v>0</v>
      </c>
      <c r="AO641" t="s">
        <v>28</v>
      </c>
    </row>
    <row r="642" spans="1:41" x14ac:dyDescent="0.25">
      <c r="A642" s="7">
        <v>3</v>
      </c>
      <c r="B642" s="7">
        <v>3859</v>
      </c>
      <c r="C642" s="4" t="s">
        <v>65</v>
      </c>
      <c r="D642" s="4" t="s">
        <v>78</v>
      </c>
      <c r="E642" s="4" t="s">
        <v>173</v>
      </c>
      <c r="F642" s="4" t="s">
        <v>19</v>
      </c>
      <c r="G642" s="4" t="s">
        <v>6</v>
      </c>
      <c r="H642" s="4" t="s">
        <v>8</v>
      </c>
      <c r="I642" s="4" t="s">
        <v>69</v>
      </c>
      <c r="J642" s="4" t="s">
        <v>205</v>
      </c>
      <c r="K642" s="6" t="s">
        <v>766</v>
      </c>
      <c r="L642" s="6"/>
      <c r="M642" s="6" t="s">
        <v>2205</v>
      </c>
      <c r="N642" s="6" t="s">
        <v>1396</v>
      </c>
      <c r="O642" s="21" t="s">
        <v>1396</v>
      </c>
      <c r="P642" s="8"/>
      <c r="Q642" s="6" t="s">
        <v>2056</v>
      </c>
      <c r="R642" s="6" t="s">
        <v>1681</v>
      </c>
      <c r="S642" s="6" t="s">
        <v>28</v>
      </c>
      <c r="T642" s="6" t="s">
        <v>1418</v>
      </c>
      <c r="U642" s="6" t="s">
        <v>1418</v>
      </c>
      <c r="V642" s="6" t="s">
        <v>50</v>
      </c>
      <c r="W642" s="4" t="s">
        <v>1418</v>
      </c>
      <c r="X642" s="6" t="s">
        <v>1418</v>
      </c>
      <c r="Y642" s="4" t="s">
        <v>2006</v>
      </c>
      <c r="Z642" s="4" t="s">
        <v>2006</v>
      </c>
      <c r="AA642" s="20" t="str">
        <f t="shared" si="18"/>
        <v>NA</v>
      </c>
      <c r="AB642" s="6" t="s">
        <v>19</v>
      </c>
      <c r="AC642" s="5" t="s">
        <v>2084</v>
      </c>
      <c r="AD642" s="9">
        <v>0</v>
      </c>
      <c r="AE642" s="10">
        <v>0</v>
      </c>
      <c r="AF642" s="10">
        <v>0</v>
      </c>
      <c r="AG642" s="43">
        <v>0</v>
      </c>
      <c r="AH642" s="43">
        <v>0</v>
      </c>
      <c r="AI642" s="6">
        <v>351750</v>
      </c>
      <c r="AJ642" s="11">
        <v>0</v>
      </c>
      <c r="AK642" s="11">
        <v>0</v>
      </c>
      <c r="AL642" s="6" t="s">
        <v>53</v>
      </c>
      <c r="AM642" s="21" t="s">
        <v>2269</v>
      </c>
      <c r="AN642" s="47">
        <v>0</v>
      </c>
      <c r="AO642" t="s">
        <v>28</v>
      </c>
    </row>
    <row r="643" spans="1:41" x14ac:dyDescent="0.25">
      <c r="A643" s="7">
        <v>3</v>
      </c>
      <c r="B643" s="7">
        <v>3860</v>
      </c>
      <c r="C643" s="4" t="s">
        <v>65</v>
      </c>
      <c r="D643" s="4" t="s">
        <v>78</v>
      </c>
      <c r="E643" s="4" t="s">
        <v>173</v>
      </c>
      <c r="F643" s="4" t="s">
        <v>19</v>
      </c>
      <c r="G643" s="4" t="s">
        <v>6</v>
      </c>
      <c r="H643" s="4" t="s">
        <v>8</v>
      </c>
      <c r="I643" s="4" t="s">
        <v>69</v>
      </c>
      <c r="J643" s="4" t="s">
        <v>205</v>
      </c>
      <c r="K643" s="6" t="s">
        <v>767</v>
      </c>
      <c r="L643" s="6"/>
      <c r="M643" s="6" t="s">
        <v>2205</v>
      </c>
      <c r="N643" s="6" t="s">
        <v>1396</v>
      </c>
      <c r="O643" s="21" t="s">
        <v>1396</v>
      </c>
      <c r="P643" s="8"/>
      <c r="Q643" s="6" t="s">
        <v>2056</v>
      </c>
      <c r="R643" s="6" t="s">
        <v>1682</v>
      </c>
      <c r="S643" s="6" t="s">
        <v>28</v>
      </c>
      <c r="T643" s="6" t="s">
        <v>1418</v>
      </c>
      <c r="U643" s="6" t="s">
        <v>1418</v>
      </c>
      <c r="V643" s="6" t="s">
        <v>50</v>
      </c>
      <c r="W643" s="4" t="s">
        <v>1418</v>
      </c>
      <c r="X643" s="6" t="s">
        <v>1418</v>
      </c>
      <c r="Y643" s="4" t="s">
        <v>2006</v>
      </c>
      <c r="Z643" s="4" t="s">
        <v>2006</v>
      </c>
      <c r="AA643" s="20" t="str">
        <f t="shared" si="18"/>
        <v>NA</v>
      </c>
      <c r="AB643" s="6" t="s">
        <v>19</v>
      </c>
      <c r="AC643" s="5" t="s">
        <v>2084</v>
      </c>
      <c r="AD643" s="9">
        <v>0</v>
      </c>
      <c r="AE643" s="10">
        <v>0</v>
      </c>
      <c r="AF643" s="10">
        <v>0</v>
      </c>
      <c r="AG643" s="43">
        <v>0</v>
      </c>
      <c r="AH643" s="43">
        <v>0</v>
      </c>
      <c r="AI643" s="6">
        <v>251750</v>
      </c>
      <c r="AJ643" s="11">
        <v>0</v>
      </c>
      <c r="AK643" s="11">
        <v>0</v>
      </c>
      <c r="AL643" s="6" t="s">
        <v>53</v>
      </c>
      <c r="AM643" s="21" t="s">
        <v>2269</v>
      </c>
      <c r="AN643" s="47">
        <v>0</v>
      </c>
      <c r="AO643" t="s">
        <v>28</v>
      </c>
    </row>
    <row r="644" spans="1:41" x14ac:dyDescent="0.25">
      <c r="A644" s="7">
        <v>3</v>
      </c>
      <c r="B644" s="7">
        <v>3861</v>
      </c>
      <c r="C644" s="4" t="s">
        <v>65</v>
      </c>
      <c r="D644" s="4" t="s">
        <v>78</v>
      </c>
      <c r="E644" s="4" t="s">
        <v>173</v>
      </c>
      <c r="F644" s="4" t="s">
        <v>19</v>
      </c>
      <c r="G644" s="4" t="s">
        <v>6</v>
      </c>
      <c r="H644" s="4" t="s">
        <v>8</v>
      </c>
      <c r="I644" s="4" t="s">
        <v>69</v>
      </c>
      <c r="J644" s="4" t="s">
        <v>205</v>
      </c>
      <c r="K644" s="6" t="s">
        <v>768</v>
      </c>
      <c r="L644" s="6"/>
      <c r="M644" s="6" t="s">
        <v>2205</v>
      </c>
      <c r="N644" s="6" t="s">
        <v>1396</v>
      </c>
      <c r="O644" s="21" t="s">
        <v>1396</v>
      </c>
      <c r="P644" s="8"/>
      <c r="Q644" s="6" t="s">
        <v>2056</v>
      </c>
      <c r="R644" s="6" t="s">
        <v>1683</v>
      </c>
      <c r="S644" s="6" t="s">
        <v>28</v>
      </c>
      <c r="T644" s="6" t="s">
        <v>1418</v>
      </c>
      <c r="U644" s="6" t="s">
        <v>1418</v>
      </c>
      <c r="V644" s="6" t="s">
        <v>50</v>
      </c>
      <c r="W644" s="4" t="s">
        <v>1418</v>
      </c>
      <c r="X644" s="6" t="s">
        <v>1418</v>
      </c>
      <c r="Y644" s="4" t="s">
        <v>2006</v>
      </c>
      <c r="Z644" s="4" t="s">
        <v>2006</v>
      </c>
      <c r="AA644" s="20" t="str">
        <f t="shared" si="18"/>
        <v>NA</v>
      </c>
      <c r="AB644" s="6" t="s">
        <v>19</v>
      </c>
      <c r="AC644" s="5" t="s">
        <v>2084</v>
      </c>
      <c r="AD644" s="9">
        <v>0</v>
      </c>
      <c r="AE644" s="10">
        <v>0</v>
      </c>
      <c r="AF644" s="10">
        <v>0</v>
      </c>
      <c r="AG644" s="43">
        <v>0</v>
      </c>
      <c r="AH644" s="43">
        <v>0</v>
      </c>
      <c r="AI644" s="6">
        <v>473034</v>
      </c>
      <c r="AJ644" s="11">
        <v>0</v>
      </c>
      <c r="AK644" s="11">
        <v>0</v>
      </c>
      <c r="AL644" s="6" t="s">
        <v>53</v>
      </c>
      <c r="AM644" s="21" t="s">
        <v>2269</v>
      </c>
      <c r="AN644" s="47">
        <v>0</v>
      </c>
      <c r="AO644" t="s">
        <v>28</v>
      </c>
    </row>
    <row r="645" spans="1:41" x14ac:dyDescent="0.25">
      <c r="A645" s="7">
        <v>1</v>
      </c>
      <c r="B645" s="7">
        <v>3862</v>
      </c>
      <c r="C645" s="4" t="s">
        <v>65</v>
      </c>
      <c r="D645" s="4" t="s">
        <v>78</v>
      </c>
      <c r="E645" s="4" t="s">
        <v>173</v>
      </c>
      <c r="F645" s="4" t="s">
        <v>19</v>
      </c>
      <c r="G645" s="4" t="s">
        <v>6</v>
      </c>
      <c r="H645" s="4" t="s">
        <v>8</v>
      </c>
      <c r="I645" s="4" t="s">
        <v>69</v>
      </c>
      <c r="J645" s="4" t="s">
        <v>205</v>
      </c>
      <c r="K645" s="6" t="s">
        <v>769</v>
      </c>
      <c r="L645" s="6" t="e">
        <f>VLOOKUP(B645,#REF!,3,0)</f>
        <v>#REF!</v>
      </c>
      <c r="M645" s="6" t="s">
        <v>2205</v>
      </c>
      <c r="N645" s="6" t="s">
        <v>1396</v>
      </c>
      <c r="O645" s="21" t="s">
        <v>1396</v>
      </c>
      <c r="P645" s="8"/>
      <c r="Q645" s="6" t="s">
        <v>2060</v>
      </c>
      <c r="R645" s="6" t="s">
        <v>1432</v>
      </c>
      <c r="S645" s="6" t="s">
        <v>53</v>
      </c>
      <c r="T645" s="6" t="s">
        <v>27</v>
      </c>
      <c r="U645" s="6" t="s">
        <v>2065</v>
      </c>
      <c r="V645" s="6" t="s">
        <v>2181</v>
      </c>
      <c r="W645" s="4" t="s">
        <v>2141</v>
      </c>
      <c r="X645" s="6" t="s">
        <v>1418</v>
      </c>
      <c r="Y645" s="4" t="s">
        <v>2006</v>
      </c>
      <c r="Z645" s="4" t="s">
        <v>2006</v>
      </c>
      <c r="AA645" s="20" t="str">
        <f t="shared" si="18"/>
        <v>NA</v>
      </c>
      <c r="AB645" s="6" t="s">
        <v>19</v>
      </c>
      <c r="AC645" s="5" t="s">
        <v>2084</v>
      </c>
      <c r="AD645" s="9">
        <v>0</v>
      </c>
      <c r="AE645" s="10">
        <v>0</v>
      </c>
      <c r="AF645" s="10">
        <v>0</v>
      </c>
      <c r="AG645" s="43">
        <v>0</v>
      </c>
      <c r="AH645" s="43">
        <v>0</v>
      </c>
      <c r="AI645" s="6">
        <v>1099823</v>
      </c>
      <c r="AJ645" s="11">
        <v>0</v>
      </c>
      <c r="AK645" s="11">
        <v>0</v>
      </c>
      <c r="AL645" s="6" t="s">
        <v>53</v>
      </c>
      <c r="AM645" s="21" t="s">
        <v>2269</v>
      </c>
      <c r="AN645" s="47">
        <v>0</v>
      </c>
      <c r="AO645" t="s">
        <v>28</v>
      </c>
    </row>
    <row r="646" spans="1:41" x14ac:dyDescent="0.25">
      <c r="A646" s="7">
        <v>3</v>
      </c>
      <c r="B646" s="7">
        <v>3863</v>
      </c>
      <c r="C646" s="4" t="s">
        <v>65</v>
      </c>
      <c r="D646" s="4" t="s">
        <v>78</v>
      </c>
      <c r="E646" s="4" t="s">
        <v>173</v>
      </c>
      <c r="F646" s="4" t="s">
        <v>19</v>
      </c>
      <c r="G646" s="4" t="s">
        <v>6</v>
      </c>
      <c r="H646" s="4" t="s">
        <v>8</v>
      </c>
      <c r="I646" s="4" t="s">
        <v>69</v>
      </c>
      <c r="J646" s="4" t="s">
        <v>205</v>
      </c>
      <c r="K646" s="6" t="s">
        <v>770</v>
      </c>
      <c r="L646" s="6"/>
      <c r="M646" s="6" t="s">
        <v>2205</v>
      </c>
      <c r="N646" s="6" t="s">
        <v>1396</v>
      </c>
      <c r="O646" s="21" t="s">
        <v>1396</v>
      </c>
      <c r="P646" s="8"/>
      <c r="Q646" s="6" t="s">
        <v>2055</v>
      </c>
      <c r="R646" s="6" t="s">
        <v>1684</v>
      </c>
      <c r="S646" s="6" t="s">
        <v>28</v>
      </c>
      <c r="T646" s="6" t="s">
        <v>1418</v>
      </c>
      <c r="U646" s="6" t="s">
        <v>1418</v>
      </c>
      <c r="V646" s="6" t="s">
        <v>50</v>
      </c>
      <c r="W646" s="4" t="s">
        <v>1418</v>
      </c>
      <c r="X646" s="6" t="s">
        <v>1418</v>
      </c>
      <c r="Y646" s="4" t="s">
        <v>2006</v>
      </c>
      <c r="Z646" s="4" t="s">
        <v>2006</v>
      </c>
      <c r="AA646" s="20" t="str">
        <f t="shared" si="18"/>
        <v>NA</v>
      </c>
      <c r="AB646" s="6" t="s">
        <v>19</v>
      </c>
      <c r="AC646" s="5" t="s">
        <v>2084</v>
      </c>
      <c r="AD646" s="9">
        <v>95</v>
      </c>
      <c r="AE646" s="10">
        <v>0</v>
      </c>
      <c r="AF646" s="10">
        <v>0</v>
      </c>
      <c r="AG646" s="43">
        <v>0</v>
      </c>
      <c r="AH646" s="43">
        <v>0</v>
      </c>
      <c r="AI646" s="6">
        <v>106666.31</v>
      </c>
      <c r="AJ646" s="11">
        <v>0</v>
      </c>
      <c r="AK646" s="11">
        <v>0</v>
      </c>
      <c r="AL646" s="6" t="s">
        <v>53</v>
      </c>
      <c r="AM646" s="21" t="s">
        <v>2269</v>
      </c>
      <c r="AN646" s="47">
        <v>0</v>
      </c>
      <c r="AO646" t="s">
        <v>28</v>
      </c>
    </row>
    <row r="647" spans="1:41" x14ac:dyDescent="0.25">
      <c r="A647" s="7">
        <v>3</v>
      </c>
      <c r="B647" s="7">
        <v>3864</v>
      </c>
      <c r="C647" s="4" t="s">
        <v>65</v>
      </c>
      <c r="D647" s="4" t="s">
        <v>78</v>
      </c>
      <c r="E647" s="4" t="s">
        <v>173</v>
      </c>
      <c r="F647" s="4" t="s">
        <v>19</v>
      </c>
      <c r="G647" s="4" t="s">
        <v>6</v>
      </c>
      <c r="H647" s="4" t="s">
        <v>8</v>
      </c>
      <c r="I647" s="4" t="s">
        <v>69</v>
      </c>
      <c r="J647" s="4" t="s">
        <v>205</v>
      </c>
      <c r="K647" s="6" t="s">
        <v>771</v>
      </c>
      <c r="L647" s="6"/>
      <c r="M647" s="6" t="s">
        <v>2205</v>
      </c>
      <c r="N647" s="6" t="s">
        <v>1396</v>
      </c>
      <c r="O647" s="21" t="s">
        <v>1396</v>
      </c>
      <c r="P647" s="8"/>
      <c r="Q647" s="6" t="s">
        <v>2056</v>
      </c>
      <c r="R647" s="6" t="s">
        <v>1676</v>
      </c>
      <c r="S647" s="6" t="s">
        <v>28</v>
      </c>
      <c r="T647" s="6" t="s">
        <v>1418</v>
      </c>
      <c r="U647" s="6" t="s">
        <v>1418</v>
      </c>
      <c r="V647" s="6" t="s">
        <v>50</v>
      </c>
      <c r="W647" s="4" t="s">
        <v>1418</v>
      </c>
      <c r="X647" s="6" t="s">
        <v>1418</v>
      </c>
      <c r="Y647" s="4" t="s">
        <v>2006</v>
      </c>
      <c r="Z647" s="4" t="s">
        <v>2006</v>
      </c>
      <c r="AA647" s="20" t="str">
        <f t="shared" si="18"/>
        <v>NA</v>
      </c>
      <c r="AB647" s="6" t="s">
        <v>19</v>
      </c>
      <c r="AC647" s="5" t="s">
        <v>2084</v>
      </c>
      <c r="AD647" s="9">
        <v>0</v>
      </c>
      <c r="AE647" s="10">
        <v>0</v>
      </c>
      <c r="AF647" s="10">
        <v>0</v>
      </c>
      <c r="AG647" s="43">
        <v>0</v>
      </c>
      <c r="AH647" s="43">
        <v>0</v>
      </c>
      <c r="AI647" s="6">
        <v>2280000</v>
      </c>
      <c r="AJ647" s="11">
        <v>0</v>
      </c>
      <c r="AK647" s="11">
        <v>0</v>
      </c>
      <c r="AL647" s="6" t="s">
        <v>53</v>
      </c>
      <c r="AM647" s="21" t="s">
        <v>2269</v>
      </c>
      <c r="AN647" s="47">
        <v>0</v>
      </c>
      <c r="AO647" t="s">
        <v>28</v>
      </c>
    </row>
    <row r="648" spans="1:41" x14ac:dyDescent="0.25">
      <c r="A648" s="7">
        <v>3</v>
      </c>
      <c r="B648" s="7">
        <v>3865</v>
      </c>
      <c r="C648" s="4" t="s">
        <v>65</v>
      </c>
      <c r="D648" s="4" t="s">
        <v>78</v>
      </c>
      <c r="E648" s="4" t="s">
        <v>173</v>
      </c>
      <c r="F648" s="4" t="s">
        <v>19</v>
      </c>
      <c r="G648" s="4" t="s">
        <v>6</v>
      </c>
      <c r="H648" s="4" t="s">
        <v>8</v>
      </c>
      <c r="I648" s="4" t="s">
        <v>69</v>
      </c>
      <c r="J648" s="4" t="s">
        <v>205</v>
      </c>
      <c r="K648" s="6" t="s">
        <v>772</v>
      </c>
      <c r="L648" s="6"/>
      <c r="M648" s="6" t="s">
        <v>2205</v>
      </c>
      <c r="N648" s="6" t="s">
        <v>1396</v>
      </c>
      <c r="O648" s="21" t="s">
        <v>1396</v>
      </c>
      <c r="P648" s="8"/>
      <c r="Q648" s="6" t="s">
        <v>2055</v>
      </c>
      <c r="R648" s="6" t="s">
        <v>1685</v>
      </c>
      <c r="S648" s="6" t="s">
        <v>28</v>
      </c>
      <c r="T648" s="6" t="s">
        <v>1418</v>
      </c>
      <c r="U648" s="6" t="s">
        <v>1418</v>
      </c>
      <c r="V648" s="6" t="s">
        <v>50</v>
      </c>
      <c r="W648" s="4" t="s">
        <v>1418</v>
      </c>
      <c r="X648" s="6" t="s">
        <v>1418</v>
      </c>
      <c r="Y648" s="4" t="s">
        <v>2006</v>
      </c>
      <c r="Z648" s="4" t="s">
        <v>2006</v>
      </c>
      <c r="AA648" s="20" t="str">
        <f t="shared" si="18"/>
        <v>NA</v>
      </c>
      <c r="AB648" s="6" t="s">
        <v>19</v>
      </c>
      <c r="AC648" s="5" t="s">
        <v>2084</v>
      </c>
      <c r="AD648" s="9">
        <v>20</v>
      </c>
      <c r="AE648" s="10">
        <v>0</v>
      </c>
      <c r="AF648" s="10">
        <v>0</v>
      </c>
      <c r="AG648" s="43">
        <v>0</v>
      </c>
      <c r="AH648" s="43">
        <v>0</v>
      </c>
      <c r="AI648" s="6">
        <v>1208103.7</v>
      </c>
      <c r="AJ648" s="11">
        <v>0</v>
      </c>
      <c r="AK648" s="11">
        <v>366338.71</v>
      </c>
      <c r="AL648" s="6" t="s">
        <v>53</v>
      </c>
      <c r="AM648" s="21" t="s">
        <v>2269</v>
      </c>
      <c r="AN648" s="47">
        <v>120054.98999999999</v>
      </c>
      <c r="AO648" t="s">
        <v>28</v>
      </c>
    </row>
    <row r="649" spans="1:41" x14ac:dyDescent="0.25">
      <c r="A649" s="7">
        <v>3</v>
      </c>
      <c r="B649" s="7">
        <v>3867</v>
      </c>
      <c r="C649" s="4" t="s">
        <v>65</v>
      </c>
      <c r="D649" s="4" t="s">
        <v>78</v>
      </c>
      <c r="E649" s="4" t="s">
        <v>173</v>
      </c>
      <c r="F649" s="4" t="s">
        <v>19</v>
      </c>
      <c r="G649" s="4" t="s">
        <v>6</v>
      </c>
      <c r="H649" s="4" t="s">
        <v>8</v>
      </c>
      <c r="I649" s="4" t="s">
        <v>69</v>
      </c>
      <c r="J649" s="4" t="s">
        <v>205</v>
      </c>
      <c r="K649" s="6" t="s">
        <v>773</v>
      </c>
      <c r="L649" s="6"/>
      <c r="M649" s="6" t="s">
        <v>2205</v>
      </c>
      <c r="N649" s="6" t="s">
        <v>1396</v>
      </c>
      <c r="O649" s="21" t="s">
        <v>1396</v>
      </c>
      <c r="P649" s="8"/>
      <c r="Q649" s="6" t="s">
        <v>2062</v>
      </c>
      <c r="R649" s="6" t="s">
        <v>1686</v>
      </c>
      <c r="S649" s="6" t="s">
        <v>28</v>
      </c>
      <c r="T649" s="6" t="s">
        <v>1418</v>
      </c>
      <c r="U649" s="6" t="s">
        <v>1418</v>
      </c>
      <c r="V649" s="6" t="s">
        <v>50</v>
      </c>
      <c r="W649" s="4" t="s">
        <v>1418</v>
      </c>
      <c r="X649" s="6" t="s">
        <v>1418</v>
      </c>
      <c r="Y649" s="4" t="s">
        <v>2006</v>
      </c>
      <c r="Z649" s="4" t="s">
        <v>2006</v>
      </c>
      <c r="AA649" s="20" t="str">
        <f t="shared" si="18"/>
        <v>NA</v>
      </c>
      <c r="AB649" s="6" t="s">
        <v>19</v>
      </c>
      <c r="AC649" s="5" t="s">
        <v>2084</v>
      </c>
      <c r="AD649" s="9">
        <v>0</v>
      </c>
      <c r="AE649" s="10">
        <v>0</v>
      </c>
      <c r="AF649" s="10">
        <v>0</v>
      </c>
      <c r="AG649" s="43">
        <v>0</v>
      </c>
      <c r="AH649" s="43">
        <v>0</v>
      </c>
      <c r="AI649" s="6">
        <v>4000000</v>
      </c>
      <c r="AJ649" s="11">
        <v>0</v>
      </c>
      <c r="AK649" s="11">
        <v>800000</v>
      </c>
      <c r="AL649" s="6" t="s">
        <v>53</v>
      </c>
      <c r="AM649" s="21" t="s">
        <v>2269</v>
      </c>
      <c r="AN649" s="47">
        <v>3200000</v>
      </c>
      <c r="AO649" t="s">
        <v>28</v>
      </c>
    </row>
    <row r="650" spans="1:41" x14ac:dyDescent="0.25">
      <c r="A650" s="7">
        <v>2</v>
      </c>
      <c r="B650" s="7">
        <v>3868</v>
      </c>
      <c r="C650" s="4" t="s">
        <v>65</v>
      </c>
      <c r="D650" s="4" t="s">
        <v>78</v>
      </c>
      <c r="E650" s="4" t="s">
        <v>173</v>
      </c>
      <c r="F650" s="4" t="s">
        <v>19</v>
      </c>
      <c r="G650" s="4" t="s">
        <v>6</v>
      </c>
      <c r="H650" s="4" t="s">
        <v>8</v>
      </c>
      <c r="I650" s="4" t="s">
        <v>69</v>
      </c>
      <c r="J650" s="4" t="s">
        <v>205</v>
      </c>
      <c r="K650" s="6" t="s">
        <v>774</v>
      </c>
      <c r="L650" s="34" t="e">
        <f>VLOOKUP(B650,#REF!,3,0)</f>
        <v>#REF!</v>
      </c>
      <c r="M650" s="6" t="s">
        <v>2205</v>
      </c>
      <c r="N650" s="6" t="s">
        <v>1396</v>
      </c>
      <c r="O650" s="21" t="s">
        <v>1396</v>
      </c>
      <c r="P650" s="8"/>
      <c r="Q650" s="6" t="s">
        <v>2060</v>
      </c>
      <c r="R650" s="6" t="s">
        <v>1448</v>
      </c>
      <c r="S650" s="6" t="s">
        <v>53</v>
      </c>
      <c r="T650" s="6" t="s">
        <v>27</v>
      </c>
      <c r="U650" s="6" t="s">
        <v>2066</v>
      </c>
      <c r="V650" s="6" t="s">
        <v>2183</v>
      </c>
      <c r="W650" s="4" t="s">
        <v>2179</v>
      </c>
      <c r="X650" s="6" t="s">
        <v>1418</v>
      </c>
      <c r="Y650" s="4" t="s">
        <v>2006</v>
      </c>
      <c r="Z650" s="4" t="s">
        <v>2006</v>
      </c>
      <c r="AA650" s="20" t="str">
        <f t="shared" si="18"/>
        <v>NA</v>
      </c>
      <c r="AB650" s="6" t="s">
        <v>19</v>
      </c>
      <c r="AC650" s="5" t="s">
        <v>2084</v>
      </c>
      <c r="AD650" s="9">
        <v>0</v>
      </c>
      <c r="AE650" s="10">
        <v>0</v>
      </c>
      <c r="AF650" s="10">
        <v>0</v>
      </c>
      <c r="AG650" s="43">
        <v>0</v>
      </c>
      <c r="AH650" s="43">
        <v>0</v>
      </c>
      <c r="AI650" s="6">
        <v>668500</v>
      </c>
      <c r="AJ650" s="11">
        <v>0</v>
      </c>
      <c r="AK650" s="11">
        <v>0</v>
      </c>
      <c r="AL650" s="6" t="s">
        <v>53</v>
      </c>
      <c r="AM650" s="21" t="s">
        <v>2269</v>
      </c>
      <c r="AN650" s="47">
        <v>0</v>
      </c>
      <c r="AO650" t="s">
        <v>28</v>
      </c>
    </row>
    <row r="651" spans="1:41" x14ac:dyDescent="0.25">
      <c r="A651" s="7">
        <v>3</v>
      </c>
      <c r="B651" s="7">
        <v>3869</v>
      </c>
      <c r="C651" s="4" t="s">
        <v>65</v>
      </c>
      <c r="D651" s="4" t="s">
        <v>78</v>
      </c>
      <c r="E651" s="4" t="s">
        <v>173</v>
      </c>
      <c r="F651" s="4" t="s">
        <v>19</v>
      </c>
      <c r="G651" s="4" t="s">
        <v>6</v>
      </c>
      <c r="H651" s="4" t="s">
        <v>8</v>
      </c>
      <c r="I651" s="4" t="s">
        <v>69</v>
      </c>
      <c r="J651" s="4" t="s">
        <v>205</v>
      </c>
      <c r="K651" s="6" t="s">
        <v>775</v>
      </c>
      <c r="L651" s="6"/>
      <c r="M651" s="6" t="s">
        <v>2205</v>
      </c>
      <c r="N651" s="6" t="s">
        <v>1396</v>
      </c>
      <c r="O651" s="21" t="s">
        <v>1396</v>
      </c>
      <c r="P651" s="8"/>
      <c r="Q651" s="6" t="s">
        <v>2055</v>
      </c>
      <c r="R651" s="6" t="s">
        <v>1687</v>
      </c>
      <c r="S651" s="6" t="s">
        <v>28</v>
      </c>
      <c r="T651" s="6" t="s">
        <v>1418</v>
      </c>
      <c r="U651" s="6" t="s">
        <v>1418</v>
      </c>
      <c r="V651" s="6" t="s">
        <v>50</v>
      </c>
      <c r="W651" s="4" t="s">
        <v>1418</v>
      </c>
      <c r="X651" s="6" t="s">
        <v>1418</v>
      </c>
      <c r="Y651" s="4" t="s">
        <v>2006</v>
      </c>
      <c r="Z651" s="4" t="s">
        <v>2006</v>
      </c>
      <c r="AA651" s="20" t="str">
        <f t="shared" si="18"/>
        <v>NA</v>
      </c>
      <c r="AB651" s="6" t="s">
        <v>19</v>
      </c>
      <c r="AC651" s="5" t="s">
        <v>2084</v>
      </c>
      <c r="AD651" s="9">
        <v>35</v>
      </c>
      <c r="AE651" s="10">
        <v>0</v>
      </c>
      <c r="AF651" s="10">
        <v>0</v>
      </c>
      <c r="AG651" s="43">
        <v>0</v>
      </c>
      <c r="AH651" s="43">
        <v>0</v>
      </c>
      <c r="AI651" s="6">
        <v>600000</v>
      </c>
      <c r="AJ651" s="11">
        <v>0</v>
      </c>
      <c r="AK651" s="11">
        <v>0</v>
      </c>
      <c r="AL651" s="6" t="s">
        <v>53</v>
      </c>
      <c r="AM651" s="21" t="s">
        <v>2269</v>
      </c>
      <c r="AN651" s="47">
        <v>600000</v>
      </c>
      <c r="AO651" t="s">
        <v>28</v>
      </c>
    </row>
    <row r="652" spans="1:41" x14ac:dyDescent="0.25">
      <c r="A652" s="7">
        <v>1</v>
      </c>
      <c r="B652" s="7">
        <v>3870</v>
      </c>
      <c r="C652" s="4" t="s">
        <v>65</v>
      </c>
      <c r="D652" s="4" t="s">
        <v>78</v>
      </c>
      <c r="E652" s="4" t="s">
        <v>173</v>
      </c>
      <c r="F652" s="4" t="s">
        <v>19</v>
      </c>
      <c r="G652" s="4" t="s">
        <v>6</v>
      </c>
      <c r="H652" s="4" t="s">
        <v>8</v>
      </c>
      <c r="I652" s="4" t="s">
        <v>69</v>
      </c>
      <c r="J652" s="4" t="s">
        <v>205</v>
      </c>
      <c r="K652" s="6" t="s">
        <v>776</v>
      </c>
      <c r="L652" s="6" t="e">
        <f>VLOOKUP(B652,#REF!,3,0)</f>
        <v>#REF!</v>
      </c>
      <c r="M652" s="6" t="s">
        <v>2205</v>
      </c>
      <c r="N652" s="6" t="s">
        <v>1396</v>
      </c>
      <c r="O652" s="21" t="s">
        <v>1396</v>
      </c>
      <c r="P652" s="8"/>
      <c r="Q652" s="6" t="s">
        <v>2060</v>
      </c>
      <c r="R652" s="6" t="s">
        <v>1688</v>
      </c>
      <c r="S652" s="6" t="s">
        <v>53</v>
      </c>
      <c r="T652" s="6" t="s">
        <v>27</v>
      </c>
      <c r="U652" s="6" t="s">
        <v>2065</v>
      </c>
      <c r="V652" s="6" t="s">
        <v>2181</v>
      </c>
      <c r="W652" s="4" t="s">
        <v>2141</v>
      </c>
      <c r="X652" s="6" t="s">
        <v>1418</v>
      </c>
      <c r="Y652" s="4" t="s">
        <v>2006</v>
      </c>
      <c r="Z652" s="4" t="s">
        <v>2006</v>
      </c>
      <c r="AA652" s="20" t="str">
        <f t="shared" si="18"/>
        <v>NA</v>
      </c>
      <c r="AB652" s="6" t="s">
        <v>19</v>
      </c>
      <c r="AC652" s="5" t="s">
        <v>2084</v>
      </c>
      <c r="AD652" s="9">
        <v>0</v>
      </c>
      <c r="AE652" s="10">
        <v>0</v>
      </c>
      <c r="AF652" s="10">
        <v>0</v>
      </c>
      <c r="AG652" s="43">
        <v>0</v>
      </c>
      <c r="AH652" s="43">
        <v>0</v>
      </c>
      <c r="AI652" s="6">
        <v>506546</v>
      </c>
      <c r="AJ652" s="11">
        <v>0</v>
      </c>
      <c r="AK652" s="11">
        <v>0</v>
      </c>
      <c r="AL652" s="6" t="s">
        <v>53</v>
      </c>
      <c r="AM652" s="21" t="s">
        <v>2269</v>
      </c>
      <c r="AN652" s="47">
        <v>0</v>
      </c>
      <c r="AO652" t="s">
        <v>28</v>
      </c>
    </row>
    <row r="653" spans="1:41" x14ac:dyDescent="0.25">
      <c r="A653" s="7">
        <v>3</v>
      </c>
      <c r="B653" s="7">
        <v>3871</v>
      </c>
      <c r="C653" s="4" t="s">
        <v>65</v>
      </c>
      <c r="D653" s="4" t="s">
        <v>78</v>
      </c>
      <c r="E653" s="4" t="s">
        <v>173</v>
      </c>
      <c r="F653" s="4" t="s">
        <v>19</v>
      </c>
      <c r="G653" s="4" t="s">
        <v>6</v>
      </c>
      <c r="H653" s="4" t="s">
        <v>8</v>
      </c>
      <c r="I653" s="4" t="s">
        <v>69</v>
      </c>
      <c r="J653" s="4" t="s">
        <v>205</v>
      </c>
      <c r="K653" s="6" t="s">
        <v>777</v>
      </c>
      <c r="L653" s="6"/>
      <c r="M653" s="6" t="s">
        <v>2205</v>
      </c>
      <c r="N653" s="6" t="s">
        <v>1396</v>
      </c>
      <c r="O653" s="21" t="s">
        <v>1396</v>
      </c>
      <c r="P653" s="8"/>
      <c r="Q653" s="6" t="s">
        <v>2062</v>
      </c>
      <c r="R653" s="6" t="s">
        <v>1455</v>
      </c>
      <c r="S653" s="6" t="s">
        <v>28</v>
      </c>
      <c r="T653" s="6" t="s">
        <v>1418</v>
      </c>
      <c r="U653" s="6" t="s">
        <v>1418</v>
      </c>
      <c r="V653" s="6" t="s">
        <v>50</v>
      </c>
      <c r="W653" s="4" t="s">
        <v>1418</v>
      </c>
      <c r="X653" s="6" t="s">
        <v>1418</v>
      </c>
      <c r="Y653" s="4" t="s">
        <v>2006</v>
      </c>
      <c r="Z653" s="4" t="s">
        <v>2006</v>
      </c>
      <c r="AA653" s="20" t="str">
        <f t="shared" si="18"/>
        <v>NA</v>
      </c>
      <c r="AB653" s="6" t="s">
        <v>19</v>
      </c>
      <c r="AC653" s="5" t="s">
        <v>2084</v>
      </c>
      <c r="AD653" s="9">
        <v>0</v>
      </c>
      <c r="AE653" s="10">
        <v>0</v>
      </c>
      <c r="AF653" s="10">
        <v>0</v>
      </c>
      <c r="AG653" s="43">
        <v>0</v>
      </c>
      <c r="AH653" s="43">
        <v>0</v>
      </c>
      <c r="AI653" s="6">
        <v>510682</v>
      </c>
      <c r="AJ653" s="11">
        <v>0</v>
      </c>
      <c r="AK653" s="11">
        <v>510682</v>
      </c>
      <c r="AL653" s="6" t="s">
        <v>53</v>
      </c>
      <c r="AM653" s="21" t="s">
        <v>2269</v>
      </c>
      <c r="AN653" s="47">
        <v>0</v>
      </c>
      <c r="AO653" t="s">
        <v>28</v>
      </c>
    </row>
    <row r="654" spans="1:41" x14ac:dyDescent="0.25">
      <c r="A654" s="7">
        <v>2</v>
      </c>
      <c r="B654" s="7">
        <v>3872</v>
      </c>
      <c r="C654" s="4" t="s">
        <v>65</v>
      </c>
      <c r="D654" s="4" t="s">
        <v>78</v>
      </c>
      <c r="E654" s="4" t="s">
        <v>173</v>
      </c>
      <c r="F654" s="4" t="s">
        <v>19</v>
      </c>
      <c r="G654" s="4" t="s">
        <v>6</v>
      </c>
      <c r="H654" s="4" t="s">
        <v>8</v>
      </c>
      <c r="I654" s="4" t="s">
        <v>69</v>
      </c>
      <c r="J654" s="4" t="s">
        <v>205</v>
      </c>
      <c r="K654" s="6" t="s">
        <v>778</v>
      </c>
      <c r="L654" s="34" t="e">
        <f>VLOOKUP(B654,#REF!,3,0)</f>
        <v>#REF!</v>
      </c>
      <c r="M654" s="6" t="s">
        <v>2205</v>
      </c>
      <c r="N654" s="6" t="s">
        <v>1396</v>
      </c>
      <c r="O654" s="21" t="s">
        <v>1396</v>
      </c>
      <c r="P654" s="8"/>
      <c r="Q654" s="6" t="s">
        <v>2060</v>
      </c>
      <c r="R654" s="6" t="s">
        <v>1605</v>
      </c>
      <c r="S654" s="6" t="s">
        <v>53</v>
      </c>
      <c r="T654" s="6" t="s">
        <v>27</v>
      </c>
      <c r="U654" s="6" t="s">
        <v>2066</v>
      </c>
      <c r="V654" s="6" t="s">
        <v>2183</v>
      </c>
      <c r="W654" s="4" t="s">
        <v>2179</v>
      </c>
      <c r="X654" s="6" t="s">
        <v>1418</v>
      </c>
      <c r="Y654" s="4" t="s">
        <v>2006</v>
      </c>
      <c r="Z654" s="4" t="s">
        <v>2006</v>
      </c>
      <c r="AA654" s="20" t="str">
        <f t="shared" si="18"/>
        <v>NA</v>
      </c>
      <c r="AB654" s="6" t="s">
        <v>19</v>
      </c>
      <c r="AC654" s="5" t="s">
        <v>2084</v>
      </c>
      <c r="AD654" s="9">
        <v>0</v>
      </c>
      <c r="AE654" s="10">
        <v>0</v>
      </c>
      <c r="AF654" s="10">
        <v>0</v>
      </c>
      <c r="AG654" s="43">
        <v>0</v>
      </c>
      <c r="AH654" s="43">
        <v>0</v>
      </c>
      <c r="AI654" s="6">
        <v>251750</v>
      </c>
      <c r="AJ654" s="11">
        <v>0</v>
      </c>
      <c r="AK654" s="11">
        <v>0</v>
      </c>
      <c r="AL654" s="6" t="s">
        <v>53</v>
      </c>
      <c r="AM654" s="21" t="s">
        <v>2269</v>
      </c>
      <c r="AN654" s="47">
        <v>0</v>
      </c>
      <c r="AO654" t="s">
        <v>28</v>
      </c>
    </row>
    <row r="655" spans="1:41" x14ac:dyDescent="0.25">
      <c r="A655" s="7">
        <v>3</v>
      </c>
      <c r="B655" s="7">
        <v>3873</v>
      </c>
      <c r="C655" s="4" t="s">
        <v>65</v>
      </c>
      <c r="D655" s="4" t="s">
        <v>78</v>
      </c>
      <c r="E655" s="4" t="s">
        <v>173</v>
      </c>
      <c r="F655" s="4" t="s">
        <v>19</v>
      </c>
      <c r="G655" s="4" t="s">
        <v>6</v>
      </c>
      <c r="H655" s="4" t="s">
        <v>8</v>
      </c>
      <c r="I655" s="4" t="s">
        <v>69</v>
      </c>
      <c r="J655" s="4" t="s">
        <v>205</v>
      </c>
      <c r="K655" s="6" t="s">
        <v>779</v>
      </c>
      <c r="L655" s="6"/>
      <c r="M655" s="6" t="s">
        <v>2205</v>
      </c>
      <c r="N655" s="6" t="s">
        <v>1396</v>
      </c>
      <c r="O655" s="21" t="s">
        <v>1396</v>
      </c>
      <c r="P655" s="8"/>
      <c r="Q655" s="6" t="s">
        <v>2056</v>
      </c>
      <c r="R655" s="6" t="s">
        <v>1689</v>
      </c>
      <c r="S655" s="6" t="s">
        <v>28</v>
      </c>
      <c r="T655" s="6" t="s">
        <v>1418</v>
      </c>
      <c r="U655" s="6" t="s">
        <v>1418</v>
      </c>
      <c r="V655" s="6" t="s">
        <v>50</v>
      </c>
      <c r="W655" s="4" t="s">
        <v>1418</v>
      </c>
      <c r="X655" s="6" t="s">
        <v>1418</v>
      </c>
      <c r="Y655" s="4" t="s">
        <v>2006</v>
      </c>
      <c r="Z655" s="4" t="s">
        <v>2006</v>
      </c>
      <c r="AA655" s="20" t="str">
        <f t="shared" si="18"/>
        <v>NA</v>
      </c>
      <c r="AB655" s="6" t="s">
        <v>19</v>
      </c>
      <c r="AC655" s="5" t="s">
        <v>2084</v>
      </c>
      <c r="AD655" s="9">
        <v>0</v>
      </c>
      <c r="AE655" s="10">
        <v>0</v>
      </c>
      <c r="AF655" s="10">
        <v>0</v>
      </c>
      <c r="AG655" s="43">
        <v>0</v>
      </c>
      <c r="AH655" s="43">
        <v>0</v>
      </c>
      <c r="AI655" s="6">
        <v>261250</v>
      </c>
      <c r="AJ655" s="11">
        <v>0</v>
      </c>
      <c r="AK655" s="11">
        <v>0</v>
      </c>
      <c r="AL655" s="6" t="s">
        <v>53</v>
      </c>
      <c r="AM655" s="21" t="s">
        <v>2269</v>
      </c>
      <c r="AN655" s="47">
        <v>0</v>
      </c>
      <c r="AO655" t="s">
        <v>28</v>
      </c>
    </row>
    <row r="656" spans="1:41" x14ac:dyDescent="0.25">
      <c r="A656" s="7">
        <v>3</v>
      </c>
      <c r="B656" s="7">
        <v>3874</v>
      </c>
      <c r="C656" s="4" t="s">
        <v>65</v>
      </c>
      <c r="D656" s="4" t="s">
        <v>78</v>
      </c>
      <c r="E656" s="4" t="s">
        <v>173</v>
      </c>
      <c r="F656" s="4" t="s">
        <v>19</v>
      </c>
      <c r="G656" s="4" t="s">
        <v>6</v>
      </c>
      <c r="H656" s="4" t="s">
        <v>8</v>
      </c>
      <c r="I656" s="4" t="s">
        <v>69</v>
      </c>
      <c r="J656" s="4" t="s">
        <v>205</v>
      </c>
      <c r="K656" s="6" t="s">
        <v>780</v>
      </c>
      <c r="L656" s="6"/>
      <c r="M656" s="6" t="s">
        <v>2205</v>
      </c>
      <c r="N656" s="6" t="s">
        <v>1396</v>
      </c>
      <c r="O656" s="21" t="s">
        <v>1396</v>
      </c>
      <c r="P656" s="8"/>
      <c r="Q656" s="6" t="s">
        <v>2056</v>
      </c>
      <c r="R656" s="6" t="s">
        <v>1690</v>
      </c>
      <c r="S656" s="6" t="s">
        <v>28</v>
      </c>
      <c r="T656" s="6" t="s">
        <v>1418</v>
      </c>
      <c r="U656" s="6" t="s">
        <v>1418</v>
      </c>
      <c r="V656" s="6" t="s">
        <v>50</v>
      </c>
      <c r="W656" s="4" t="s">
        <v>1418</v>
      </c>
      <c r="X656" s="6" t="s">
        <v>1418</v>
      </c>
      <c r="Y656" s="4" t="s">
        <v>2006</v>
      </c>
      <c r="Z656" s="4" t="s">
        <v>2006</v>
      </c>
      <c r="AA656" s="20" t="str">
        <f t="shared" si="18"/>
        <v>NA</v>
      </c>
      <c r="AB656" s="6" t="s">
        <v>19</v>
      </c>
      <c r="AC656" s="5" t="s">
        <v>2084</v>
      </c>
      <c r="AD656" s="9">
        <v>0</v>
      </c>
      <c r="AE656" s="10">
        <v>0</v>
      </c>
      <c r="AF656" s="10">
        <v>0</v>
      </c>
      <c r="AG656" s="43">
        <v>0</v>
      </c>
      <c r="AH656" s="43">
        <v>0</v>
      </c>
      <c r="AI656" s="6">
        <v>253075</v>
      </c>
      <c r="AJ656" s="11">
        <v>0</v>
      </c>
      <c r="AK656" s="11">
        <v>0</v>
      </c>
      <c r="AL656" s="6" t="s">
        <v>53</v>
      </c>
      <c r="AM656" s="21" t="s">
        <v>2269</v>
      </c>
      <c r="AN656" s="47">
        <v>0</v>
      </c>
      <c r="AO656" t="s">
        <v>28</v>
      </c>
    </row>
    <row r="657" spans="1:41" x14ac:dyDescent="0.25">
      <c r="A657" s="7">
        <v>3</v>
      </c>
      <c r="B657" s="7">
        <v>3875</v>
      </c>
      <c r="C657" s="4" t="s">
        <v>65</v>
      </c>
      <c r="D657" s="4" t="s">
        <v>78</v>
      </c>
      <c r="E657" s="4" t="s">
        <v>173</v>
      </c>
      <c r="F657" s="4" t="s">
        <v>19</v>
      </c>
      <c r="G657" s="4" t="s">
        <v>6</v>
      </c>
      <c r="H657" s="4" t="s">
        <v>8</v>
      </c>
      <c r="I657" s="4" t="s">
        <v>69</v>
      </c>
      <c r="J657" s="4" t="s">
        <v>205</v>
      </c>
      <c r="K657" s="6" t="s">
        <v>781</v>
      </c>
      <c r="L657" s="6"/>
      <c r="M657" s="6" t="s">
        <v>2205</v>
      </c>
      <c r="N657" s="6" t="s">
        <v>1396</v>
      </c>
      <c r="O657" s="21" t="s">
        <v>1396</v>
      </c>
      <c r="P657" s="8"/>
      <c r="Q657" s="6" t="s">
        <v>2056</v>
      </c>
      <c r="R657" s="6" t="s">
        <v>1691</v>
      </c>
      <c r="S657" s="6" t="s">
        <v>28</v>
      </c>
      <c r="T657" s="6" t="s">
        <v>1418</v>
      </c>
      <c r="U657" s="6" t="s">
        <v>1418</v>
      </c>
      <c r="V657" s="6" t="s">
        <v>50</v>
      </c>
      <c r="W657" s="4" t="s">
        <v>1418</v>
      </c>
      <c r="X657" s="6" t="s">
        <v>1418</v>
      </c>
      <c r="Y657" s="4" t="s">
        <v>2006</v>
      </c>
      <c r="Z657" s="4" t="s">
        <v>2006</v>
      </c>
      <c r="AA657" s="20" t="str">
        <f t="shared" si="18"/>
        <v>NA</v>
      </c>
      <c r="AB657" s="6" t="s">
        <v>19</v>
      </c>
      <c r="AC657" s="5" t="s">
        <v>2084</v>
      </c>
      <c r="AD657" s="9">
        <v>0</v>
      </c>
      <c r="AE657" s="10">
        <v>0</v>
      </c>
      <c r="AF657" s="10">
        <v>0</v>
      </c>
      <c r="AG657" s="43">
        <v>0</v>
      </c>
      <c r="AH657" s="43">
        <v>0</v>
      </c>
      <c r="AI657" s="6">
        <v>824750</v>
      </c>
      <c r="AJ657" s="11">
        <v>0</v>
      </c>
      <c r="AK657" s="11">
        <v>0</v>
      </c>
      <c r="AL657" s="6" t="s">
        <v>53</v>
      </c>
      <c r="AM657" s="21" t="s">
        <v>2269</v>
      </c>
      <c r="AN657" s="47">
        <v>0</v>
      </c>
      <c r="AO657" t="s">
        <v>28</v>
      </c>
    </row>
    <row r="658" spans="1:41" x14ac:dyDescent="0.25">
      <c r="A658" s="7">
        <v>3</v>
      </c>
      <c r="B658" s="7">
        <v>3876</v>
      </c>
      <c r="C658" s="4" t="s">
        <v>65</v>
      </c>
      <c r="D658" s="4" t="s">
        <v>78</v>
      </c>
      <c r="E658" s="4" t="s">
        <v>173</v>
      </c>
      <c r="F658" s="4" t="s">
        <v>19</v>
      </c>
      <c r="G658" s="4" t="s">
        <v>6</v>
      </c>
      <c r="H658" s="4" t="s">
        <v>8</v>
      </c>
      <c r="I658" s="4" t="s">
        <v>69</v>
      </c>
      <c r="J658" s="4" t="s">
        <v>205</v>
      </c>
      <c r="K658" s="6" t="s">
        <v>782</v>
      </c>
      <c r="L658" s="6"/>
      <c r="M658" s="6" t="s">
        <v>2205</v>
      </c>
      <c r="N658" s="6" t="s">
        <v>1396</v>
      </c>
      <c r="O658" s="21" t="s">
        <v>1396</v>
      </c>
      <c r="P658" s="8"/>
      <c r="Q658" s="6" t="s">
        <v>2055</v>
      </c>
      <c r="R658" s="6" t="s">
        <v>1692</v>
      </c>
      <c r="S658" s="6" t="s">
        <v>28</v>
      </c>
      <c r="T658" s="6" t="s">
        <v>1418</v>
      </c>
      <c r="U658" s="6" t="s">
        <v>1418</v>
      </c>
      <c r="V658" s="6" t="s">
        <v>50</v>
      </c>
      <c r="W658" s="4" t="s">
        <v>1418</v>
      </c>
      <c r="X658" s="6" t="s">
        <v>1418</v>
      </c>
      <c r="Y658" s="4" t="s">
        <v>2006</v>
      </c>
      <c r="Z658" s="4" t="s">
        <v>2006</v>
      </c>
      <c r="AA658" s="20" t="str">
        <f t="shared" si="18"/>
        <v>NA</v>
      </c>
      <c r="AB658" s="6" t="s">
        <v>19</v>
      </c>
      <c r="AC658" s="5" t="s">
        <v>2084</v>
      </c>
      <c r="AD658" s="9">
        <v>23</v>
      </c>
      <c r="AE658" s="10">
        <v>0</v>
      </c>
      <c r="AF658" s="10">
        <v>0</v>
      </c>
      <c r="AG658" s="43">
        <v>0</v>
      </c>
      <c r="AH658" s="43">
        <v>0</v>
      </c>
      <c r="AI658" s="6">
        <v>484474.33</v>
      </c>
      <c r="AJ658" s="11">
        <v>0</v>
      </c>
      <c r="AK658" s="11">
        <v>100308.44</v>
      </c>
      <c r="AL658" s="6" t="s">
        <v>53</v>
      </c>
      <c r="AM658" s="21" t="s">
        <v>2269</v>
      </c>
      <c r="AN658" s="47">
        <v>384165.89</v>
      </c>
      <c r="AO658" t="s">
        <v>28</v>
      </c>
    </row>
    <row r="659" spans="1:41" x14ac:dyDescent="0.25">
      <c r="A659" s="7">
        <v>2</v>
      </c>
      <c r="B659" s="7">
        <v>3877</v>
      </c>
      <c r="C659" s="4" t="s">
        <v>65</v>
      </c>
      <c r="D659" s="4" t="s">
        <v>78</v>
      </c>
      <c r="E659" s="4" t="s">
        <v>173</v>
      </c>
      <c r="F659" s="4" t="s">
        <v>19</v>
      </c>
      <c r="G659" s="4" t="s">
        <v>6</v>
      </c>
      <c r="H659" s="4" t="s">
        <v>8</v>
      </c>
      <c r="I659" s="4" t="s">
        <v>69</v>
      </c>
      <c r="J659" s="4" t="s">
        <v>205</v>
      </c>
      <c r="K659" s="6" t="s">
        <v>783</v>
      </c>
      <c r="L659" s="34" t="e">
        <f>VLOOKUP(B659,#REF!,3,0)</f>
        <v>#REF!</v>
      </c>
      <c r="M659" s="6" t="s">
        <v>2205</v>
      </c>
      <c r="N659" s="6" t="s">
        <v>1396</v>
      </c>
      <c r="O659" s="21" t="s">
        <v>1396</v>
      </c>
      <c r="P659" s="8"/>
      <c r="Q659" s="6" t="s">
        <v>2060</v>
      </c>
      <c r="R659" s="6" t="s">
        <v>1693</v>
      </c>
      <c r="S659" s="6" t="s">
        <v>53</v>
      </c>
      <c r="T659" s="6" t="s">
        <v>27</v>
      </c>
      <c r="U659" s="6" t="s">
        <v>2066</v>
      </c>
      <c r="V659" s="6" t="s">
        <v>2183</v>
      </c>
      <c r="W659" s="4" t="s">
        <v>2179</v>
      </c>
      <c r="X659" s="6" t="s">
        <v>1418</v>
      </c>
      <c r="Y659" s="4" t="s">
        <v>2006</v>
      </c>
      <c r="Z659" s="4" t="s">
        <v>2006</v>
      </c>
      <c r="AA659" s="20" t="str">
        <f t="shared" si="18"/>
        <v>NA</v>
      </c>
      <c r="AB659" s="6" t="s">
        <v>19</v>
      </c>
      <c r="AC659" s="5" t="s">
        <v>2084</v>
      </c>
      <c r="AD659" s="9">
        <v>0</v>
      </c>
      <c r="AE659" s="10">
        <v>0</v>
      </c>
      <c r="AF659" s="10">
        <v>0</v>
      </c>
      <c r="AG659" s="43">
        <v>0</v>
      </c>
      <c r="AH659" s="43">
        <v>0</v>
      </c>
      <c r="AI659" s="6">
        <v>475000</v>
      </c>
      <c r="AJ659" s="11">
        <v>0</v>
      </c>
      <c r="AK659" s="11">
        <v>0</v>
      </c>
      <c r="AL659" s="6" t="s">
        <v>53</v>
      </c>
      <c r="AM659" s="21" t="s">
        <v>2269</v>
      </c>
      <c r="AN659" s="47">
        <v>0</v>
      </c>
      <c r="AO659" t="s">
        <v>28</v>
      </c>
    </row>
    <row r="660" spans="1:41" x14ac:dyDescent="0.25">
      <c r="A660" s="7">
        <v>3</v>
      </c>
      <c r="B660" s="7">
        <v>3878</v>
      </c>
      <c r="C660" s="4" t="s">
        <v>65</v>
      </c>
      <c r="D660" s="4" t="s">
        <v>78</v>
      </c>
      <c r="E660" s="4" t="s">
        <v>173</v>
      </c>
      <c r="F660" s="4" t="s">
        <v>19</v>
      </c>
      <c r="G660" s="4" t="s">
        <v>6</v>
      </c>
      <c r="H660" s="4" t="s">
        <v>8</v>
      </c>
      <c r="I660" s="4" t="s">
        <v>69</v>
      </c>
      <c r="J660" s="4" t="s">
        <v>205</v>
      </c>
      <c r="K660" s="6" t="s">
        <v>784</v>
      </c>
      <c r="L660" s="6"/>
      <c r="M660" s="6" t="s">
        <v>2205</v>
      </c>
      <c r="N660" s="6" t="s">
        <v>1396</v>
      </c>
      <c r="O660" s="21" t="s">
        <v>1396</v>
      </c>
      <c r="P660" s="8"/>
      <c r="Q660" s="6" t="s">
        <v>2056</v>
      </c>
      <c r="R660" s="6" t="s">
        <v>1694</v>
      </c>
      <c r="S660" s="6" t="s">
        <v>28</v>
      </c>
      <c r="T660" s="6" t="s">
        <v>1418</v>
      </c>
      <c r="U660" s="6" t="s">
        <v>1418</v>
      </c>
      <c r="V660" s="6" t="s">
        <v>50</v>
      </c>
      <c r="W660" s="4" t="s">
        <v>1418</v>
      </c>
      <c r="X660" s="6" t="s">
        <v>1418</v>
      </c>
      <c r="Y660" s="4" t="s">
        <v>2006</v>
      </c>
      <c r="Z660" s="4" t="s">
        <v>2006</v>
      </c>
      <c r="AA660" s="20" t="str">
        <f t="shared" si="18"/>
        <v>NA</v>
      </c>
      <c r="AB660" s="6" t="s">
        <v>19</v>
      </c>
      <c r="AC660" s="5" t="s">
        <v>2084</v>
      </c>
      <c r="AD660" s="9">
        <v>0</v>
      </c>
      <c r="AE660" s="10">
        <v>0</v>
      </c>
      <c r="AF660" s="10">
        <v>0</v>
      </c>
      <c r="AG660" s="43">
        <v>0</v>
      </c>
      <c r="AH660" s="43">
        <v>0</v>
      </c>
      <c r="AI660" s="6">
        <v>443857.47</v>
      </c>
      <c r="AJ660" s="11">
        <v>0</v>
      </c>
      <c r="AK660" s="11">
        <v>0</v>
      </c>
      <c r="AL660" s="6" t="s">
        <v>53</v>
      </c>
      <c r="AM660" s="21" t="s">
        <v>2269</v>
      </c>
      <c r="AN660" s="47">
        <v>0</v>
      </c>
      <c r="AO660" t="s">
        <v>28</v>
      </c>
    </row>
    <row r="661" spans="1:41" x14ac:dyDescent="0.25">
      <c r="A661" s="7">
        <v>3</v>
      </c>
      <c r="B661" s="7">
        <v>3880</v>
      </c>
      <c r="C661" s="4" t="s">
        <v>65</v>
      </c>
      <c r="D661" s="4" t="s">
        <v>78</v>
      </c>
      <c r="E661" s="4" t="s">
        <v>173</v>
      </c>
      <c r="F661" s="4" t="s">
        <v>19</v>
      </c>
      <c r="G661" s="4" t="s">
        <v>6</v>
      </c>
      <c r="H661" s="4" t="s">
        <v>8</v>
      </c>
      <c r="I661" s="4" t="s">
        <v>69</v>
      </c>
      <c r="J661" s="4" t="s">
        <v>205</v>
      </c>
      <c r="K661" s="6" t="s">
        <v>785</v>
      </c>
      <c r="L661" s="6"/>
      <c r="M661" s="6" t="s">
        <v>2205</v>
      </c>
      <c r="N661" s="6" t="s">
        <v>1396</v>
      </c>
      <c r="O661" s="21" t="s">
        <v>1396</v>
      </c>
      <c r="P661" s="8"/>
      <c r="Q661" s="6" t="s">
        <v>2055</v>
      </c>
      <c r="R661" s="6" t="s">
        <v>1695</v>
      </c>
      <c r="S661" s="6" t="s">
        <v>28</v>
      </c>
      <c r="T661" s="6" t="s">
        <v>1418</v>
      </c>
      <c r="U661" s="6" t="s">
        <v>1418</v>
      </c>
      <c r="V661" s="6" t="s">
        <v>50</v>
      </c>
      <c r="W661" s="4" t="s">
        <v>1418</v>
      </c>
      <c r="X661" s="6" t="s">
        <v>1418</v>
      </c>
      <c r="Y661" s="4" t="s">
        <v>2006</v>
      </c>
      <c r="Z661" s="4" t="s">
        <v>2006</v>
      </c>
      <c r="AA661" s="20" t="str">
        <f t="shared" si="18"/>
        <v>NA</v>
      </c>
      <c r="AB661" s="6" t="s">
        <v>19</v>
      </c>
      <c r="AC661" s="5" t="s">
        <v>2084</v>
      </c>
      <c r="AD661" s="9">
        <v>90</v>
      </c>
      <c r="AE661" s="10">
        <v>0</v>
      </c>
      <c r="AF661" s="10">
        <v>0</v>
      </c>
      <c r="AG661" s="43">
        <v>0</v>
      </c>
      <c r="AH661" s="43">
        <v>0</v>
      </c>
      <c r="AI661" s="6">
        <v>221035.77</v>
      </c>
      <c r="AJ661" s="11">
        <v>0</v>
      </c>
      <c r="AK661" s="11">
        <v>59528.46</v>
      </c>
      <c r="AL661" s="6" t="s">
        <v>53</v>
      </c>
      <c r="AM661" s="21" t="s">
        <v>2269</v>
      </c>
      <c r="AN661" s="47">
        <v>0</v>
      </c>
      <c r="AO661" t="s">
        <v>28</v>
      </c>
    </row>
    <row r="662" spans="1:41" x14ac:dyDescent="0.25">
      <c r="A662" s="7">
        <v>3</v>
      </c>
      <c r="B662" s="7">
        <v>3881</v>
      </c>
      <c r="C662" s="4" t="s">
        <v>65</v>
      </c>
      <c r="D662" s="4" t="s">
        <v>78</v>
      </c>
      <c r="E662" s="4" t="s">
        <v>173</v>
      </c>
      <c r="F662" s="4" t="s">
        <v>19</v>
      </c>
      <c r="G662" s="4" t="s">
        <v>6</v>
      </c>
      <c r="H662" s="4" t="s">
        <v>8</v>
      </c>
      <c r="I662" s="4" t="s">
        <v>69</v>
      </c>
      <c r="J662" s="4" t="s">
        <v>205</v>
      </c>
      <c r="K662" s="6" t="s">
        <v>786</v>
      </c>
      <c r="L662" s="6"/>
      <c r="M662" s="6" t="s">
        <v>2205</v>
      </c>
      <c r="N662" s="6" t="s">
        <v>1396</v>
      </c>
      <c r="O662" s="21" t="s">
        <v>1396</v>
      </c>
      <c r="P662" s="8"/>
      <c r="Q662" s="6" t="s">
        <v>2056</v>
      </c>
      <c r="R662" s="6" t="s">
        <v>1696</v>
      </c>
      <c r="S662" s="6" t="s">
        <v>28</v>
      </c>
      <c r="T662" s="6" t="s">
        <v>1418</v>
      </c>
      <c r="U662" s="6" t="s">
        <v>1418</v>
      </c>
      <c r="V662" s="6" t="s">
        <v>50</v>
      </c>
      <c r="W662" s="4" t="s">
        <v>1418</v>
      </c>
      <c r="X662" s="6" t="s">
        <v>1418</v>
      </c>
      <c r="Y662" s="4" t="s">
        <v>2006</v>
      </c>
      <c r="Z662" s="4" t="s">
        <v>2006</v>
      </c>
      <c r="AA662" s="20" t="str">
        <f t="shared" si="18"/>
        <v>NA</v>
      </c>
      <c r="AB662" s="6" t="s">
        <v>19</v>
      </c>
      <c r="AC662" s="5" t="s">
        <v>2084</v>
      </c>
      <c r="AD662" s="9">
        <v>0</v>
      </c>
      <c r="AE662" s="10">
        <v>0</v>
      </c>
      <c r="AF662" s="10">
        <v>0</v>
      </c>
      <c r="AG662" s="43">
        <v>0</v>
      </c>
      <c r="AH662" s="43">
        <v>0</v>
      </c>
      <c r="AI662" s="6">
        <v>253075</v>
      </c>
      <c r="AJ662" s="11">
        <v>0</v>
      </c>
      <c r="AK662" s="11">
        <v>0</v>
      </c>
      <c r="AL662" s="6" t="s">
        <v>53</v>
      </c>
      <c r="AM662" s="21" t="s">
        <v>2269</v>
      </c>
      <c r="AN662" s="47">
        <v>0</v>
      </c>
      <c r="AO662" t="s">
        <v>28</v>
      </c>
    </row>
    <row r="663" spans="1:41" x14ac:dyDescent="0.25">
      <c r="A663" s="7">
        <v>1</v>
      </c>
      <c r="B663" s="7">
        <v>3882</v>
      </c>
      <c r="C663" s="4" t="s">
        <v>65</v>
      </c>
      <c r="D663" s="4" t="s">
        <v>78</v>
      </c>
      <c r="E663" s="4" t="s">
        <v>173</v>
      </c>
      <c r="F663" s="4" t="s">
        <v>19</v>
      </c>
      <c r="G663" s="4" t="s">
        <v>6</v>
      </c>
      <c r="H663" s="4" t="s">
        <v>8</v>
      </c>
      <c r="I663" s="4" t="s">
        <v>69</v>
      </c>
      <c r="J663" s="4" t="s">
        <v>205</v>
      </c>
      <c r="K663" s="6" t="s">
        <v>787</v>
      </c>
      <c r="L663" s="6" t="e">
        <f>VLOOKUP(B663,#REF!,3,0)</f>
        <v>#REF!</v>
      </c>
      <c r="M663" s="6" t="s">
        <v>2205</v>
      </c>
      <c r="N663" s="6" t="s">
        <v>1396</v>
      </c>
      <c r="O663" s="21" t="s">
        <v>1396</v>
      </c>
      <c r="P663" s="8"/>
      <c r="Q663" s="6" t="s">
        <v>2060</v>
      </c>
      <c r="R663" s="6" t="s">
        <v>1697</v>
      </c>
      <c r="S663" s="6" t="s">
        <v>53</v>
      </c>
      <c r="T663" s="6" t="s">
        <v>27</v>
      </c>
      <c r="U663" s="6" t="s">
        <v>2065</v>
      </c>
      <c r="V663" s="6" t="s">
        <v>2181</v>
      </c>
      <c r="W663" s="4" t="s">
        <v>2141</v>
      </c>
      <c r="X663" s="6" t="s">
        <v>1418</v>
      </c>
      <c r="Y663" s="4" t="s">
        <v>2006</v>
      </c>
      <c r="Z663" s="4" t="s">
        <v>2006</v>
      </c>
      <c r="AA663" s="20" t="str">
        <f t="shared" si="18"/>
        <v>NA</v>
      </c>
      <c r="AB663" s="6" t="s">
        <v>19</v>
      </c>
      <c r="AC663" s="5" t="s">
        <v>2084</v>
      </c>
      <c r="AD663" s="9">
        <v>0</v>
      </c>
      <c r="AE663" s="10">
        <v>0</v>
      </c>
      <c r="AF663" s="10">
        <v>0</v>
      </c>
      <c r="AG663" s="43">
        <v>0</v>
      </c>
      <c r="AH663" s="43">
        <v>0</v>
      </c>
      <c r="AI663" s="6">
        <v>250800</v>
      </c>
      <c r="AJ663" s="11">
        <v>0</v>
      </c>
      <c r="AK663" s="11">
        <v>0</v>
      </c>
      <c r="AL663" s="6" t="s">
        <v>53</v>
      </c>
      <c r="AM663" s="21" t="s">
        <v>2269</v>
      </c>
      <c r="AN663" s="47">
        <v>0</v>
      </c>
      <c r="AO663" t="s">
        <v>28</v>
      </c>
    </row>
    <row r="664" spans="1:41" x14ac:dyDescent="0.25">
      <c r="A664" s="7">
        <v>3</v>
      </c>
      <c r="B664" s="7">
        <v>3888</v>
      </c>
      <c r="C664" s="4" t="s">
        <v>65</v>
      </c>
      <c r="D664" s="4" t="s">
        <v>78</v>
      </c>
      <c r="E664" s="4" t="s">
        <v>173</v>
      </c>
      <c r="F664" s="4" t="s">
        <v>19</v>
      </c>
      <c r="G664" s="4" t="s">
        <v>6</v>
      </c>
      <c r="H664" s="4" t="s">
        <v>8</v>
      </c>
      <c r="I664" s="4" t="s">
        <v>69</v>
      </c>
      <c r="J664" s="4" t="s">
        <v>205</v>
      </c>
      <c r="K664" s="6" t="s">
        <v>788</v>
      </c>
      <c r="L664" s="6"/>
      <c r="M664" s="6" t="s">
        <v>2205</v>
      </c>
      <c r="N664" s="6" t="s">
        <v>1396</v>
      </c>
      <c r="O664" s="21" t="s">
        <v>1396</v>
      </c>
      <c r="P664" s="8"/>
      <c r="Q664" s="6" t="s">
        <v>2062</v>
      </c>
      <c r="R664" s="6" t="s">
        <v>1698</v>
      </c>
      <c r="S664" s="6" t="s">
        <v>28</v>
      </c>
      <c r="T664" s="6" t="s">
        <v>1418</v>
      </c>
      <c r="U664" s="6" t="s">
        <v>1418</v>
      </c>
      <c r="V664" s="6" t="s">
        <v>50</v>
      </c>
      <c r="W664" s="4" t="s">
        <v>1418</v>
      </c>
      <c r="X664" s="6" t="s">
        <v>1418</v>
      </c>
      <c r="Y664" s="4" t="s">
        <v>2006</v>
      </c>
      <c r="Z664" s="4" t="s">
        <v>2006</v>
      </c>
      <c r="AA664" s="20" t="str">
        <f t="shared" si="18"/>
        <v>NA</v>
      </c>
      <c r="AB664" s="6" t="s">
        <v>19</v>
      </c>
      <c r="AC664" s="5" t="s">
        <v>2084</v>
      </c>
      <c r="AD664" s="9">
        <v>0</v>
      </c>
      <c r="AE664" s="10">
        <v>0</v>
      </c>
      <c r="AF664" s="10">
        <v>0</v>
      </c>
      <c r="AG664" s="43">
        <v>0</v>
      </c>
      <c r="AH664" s="43">
        <v>0</v>
      </c>
      <c r="AI664" s="6">
        <v>251750</v>
      </c>
      <c r="AJ664" s="11">
        <v>0</v>
      </c>
      <c r="AK664" s="11">
        <v>50350</v>
      </c>
      <c r="AL664" s="6" t="s">
        <v>53</v>
      </c>
      <c r="AM664" s="21" t="s">
        <v>2269</v>
      </c>
      <c r="AN664" s="47">
        <v>0</v>
      </c>
      <c r="AO664" t="s">
        <v>28</v>
      </c>
    </row>
    <row r="665" spans="1:41" x14ac:dyDescent="0.25">
      <c r="A665" s="7">
        <v>1</v>
      </c>
      <c r="B665" s="7">
        <v>3889</v>
      </c>
      <c r="C665" s="4" t="s">
        <v>65</v>
      </c>
      <c r="D665" s="4" t="s">
        <v>78</v>
      </c>
      <c r="E665" s="4" t="s">
        <v>173</v>
      </c>
      <c r="F665" s="4" t="s">
        <v>19</v>
      </c>
      <c r="G665" s="4" t="s">
        <v>6</v>
      </c>
      <c r="H665" s="4" t="s">
        <v>8</v>
      </c>
      <c r="I665" s="4" t="s">
        <v>69</v>
      </c>
      <c r="J665" s="4" t="s">
        <v>205</v>
      </c>
      <c r="K665" s="6" t="s">
        <v>789</v>
      </c>
      <c r="L665" s="6" t="e">
        <f>VLOOKUP(B665,#REF!,3,0)</f>
        <v>#REF!</v>
      </c>
      <c r="M665" s="6" t="s">
        <v>2205</v>
      </c>
      <c r="N665" s="6" t="s">
        <v>1396</v>
      </c>
      <c r="O665" s="21" t="s">
        <v>1396</v>
      </c>
      <c r="P665" s="8"/>
      <c r="Q665" s="6" t="s">
        <v>2060</v>
      </c>
      <c r="R665" s="6" t="s">
        <v>1699</v>
      </c>
      <c r="S665" s="6" t="s">
        <v>53</v>
      </c>
      <c r="T665" s="6" t="s">
        <v>27</v>
      </c>
      <c r="U665" s="6" t="s">
        <v>2065</v>
      </c>
      <c r="V665" s="6" t="s">
        <v>2182</v>
      </c>
      <c r="W665" s="4" t="s">
        <v>2142</v>
      </c>
      <c r="X665" s="6" t="s">
        <v>1418</v>
      </c>
      <c r="Y665" s="4" t="s">
        <v>2006</v>
      </c>
      <c r="Z665" s="4" t="s">
        <v>2006</v>
      </c>
      <c r="AA665" s="20" t="str">
        <f t="shared" si="18"/>
        <v>NA</v>
      </c>
      <c r="AB665" s="6" t="s">
        <v>19</v>
      </c>
      <c r="AC665" s="5" t="s">
        <v>2084</v>
      </c>
      <c r="AD665" s="9">
        <v>0</v>
      </c>
      <c r="AE665" s="10">
        <v>0</v>
      </c>
      <c r="AF665" s="10">
        <v>0</v>
      </c>
      <c r="AG665" s="43">
        <v>0</v>
      </c>
      <c r="AH665" s="43">
        <v>0</v>
      </c>
      <c r="AI665" s="6">
        <v>261250</v>
      </c>
      <c r="AJ665" s="11">
        <v>0</v>
      </c>
      <c r="AK665" s="11">
        <v>0</v>
      </c>
      <c r="AL665" s="6" t="s">
        <v>53</v>
      </c>
      <c r="AM665" s="21" t="s">
        <v>2269</v>
      </c>
      <c r="AN665" s="47">
        <v>0</v>
      </c>
      <c r="AO665" t="s">
        <v>28</v>
      </c>
    </row>
    <row r="666" spans="1:41" x14ac:dyDescent="0.25">
      <c r="A666" s="7">
        <v>3</v>
      </c>
      <c r="B666" s="7">
        <v>3890</v>
      </c>
      <c r="C666" s="4" t="s">
        <v>65</v>
      </c>
      <c r="D666" s="4" t="s">
        <v>78</v>
      </c>
      <c r="E666" s="4" t="s">
        <v>173</v>
      </c>
      <c r="F666" s="4" t="s">
        <v>19</v>
      </c>
      <c r="G666" s="4" t="s">
        <v>6</v>
      </c>
      <c r="H666" s="4" t="s">
        <v>8</v>
      </c>
      <c r="I666" s="4" t="s">
        <v>69</v>
      </c>
      <c r="J666" s="4" t="s">
        <v>205</v>
      </c>
      <c r="K666" s="6" t="s">
        <v>790</v>
      </c>
      <c r="L666" s="6"/>
      <c r="M666" s="6" t="s">
        <v>2205</v>
      </c>
      <c r="N666" s="6" t="s">
        <v>1396</v>
      </c>
      <c r="O666" s="21" t="s">
        <v>1396</v>
      </c>
      <c r="P666" s="8"/>
      <c r="Q666" s="6" t="s">
        <v>2056</v>
      </c>
      <c r="R666" s="6" t="s">
        <v>1700</v>
      </c>
      <c r="S666" s="6" t="s">
        <v>28</v>
      </c>
      <c r="T666" s="6" t="s">
        <v>1418</v>
      </c>
      <c r="U666" s="6" t="s">
        <v>1418</v>
      </c>
      <c r="V666" s="6" t="s">
        <v>50</v>
      </c>
      <c r="W666" s="4" t="s">
        <v>1418</v>
      </c>
      <c r="X666" s="6" t="s">
        <v>1418</v>
      </c>
      <c r="Y666" s="4" t="s">
        <v>2006</v>
      </c>
      <c r="Z666" s="4" t="s">
        <v>2006</v>
      </c>
      <c r="AA666" s="20" t="str">
        <f t="shared" si="18"/>
        <v>NA</v>
      </c>
      <c r="AB666" s="6" t="s">
        <v>19</v>
      </c>
      <c r="AC666" s="5" t="s">
        <v>2084</v>
      </c>
      <c r="AD666" s="9">
        <v>0</v>
      </c>
      <c r="AE666" s="10">
        <v>0</v>
      </c>
      <c r="AF666" s="10">
        <v>0</v>
      </c>
      <c r="AG666" s="43">
        <v>0</v>
      </c>
      <c r="AH666" s="43">
        <v>0</v>
      </c>
      <c r="AI666" s="6">
        <v>573000</v>
      </c>
      <c r="AJ666" s="11">
        <v>0</v>
      </c>
      <c r="AK666" s="11">
        <v>0</v>
      </c>
      <c r="AL666" s="6" t="s">
        <v>53</v>
      </c>
      <c r="AM666" s="21" t="s">
        <v>2269</v>
      </c>
      <c r="AN666" s="47">
        <v>0</v>
      </c>
      <c r="AO666" t="s">
        <v>28</v>
      </c>
    </row>
    <row r="667" spans="1:41" x14ac:dyDescent="0.25">
      <c r="A667" s="7">
        <v>3</v>
      </c>
      <c r="B667" s="7">
        <v>3891</v>
      </c>
      <c r="C667" s="4" t="s">
        <v>65</v>
      </c>
      <c r="D667" s="4" t="s">
        <v>78</v>
      </c>
      <c r="E667" s="4" t="s">
        <v>173</v>
      </c>
      <c r="F667" s="4" t="s">
        <v>19</v>
      </c>
      <c r="G667" s="4" t="s">
        <v>6</v>
      </c>
      <c r="H667" s="4" t="s">
        <v>8</v>
      </c>
      <c r="I667" s="4" t="s">
        <v>69</v>
      </c>
      <c r="J667" s="4" t="s">
        <v>205</v>
      </c>
      <c r="K667" s="6" t="s">
        <v>791</v>
      </c>
      <c r="L667" s="6"/>
      <c r="M667" s="6" t="s">
        <v>2205</v>
      </c>
      <c r="N667" s="6" t="s">
        <v>1396</v>
      </c>
      <c r="O667" s="21" t="s">
        <v>1396</v>
      </c>
      <c r="P667" s="8"/>
      <c r="Q667" s="6" t="s">
        <v>2056</v>
      </c>
      <c r="R667" s="6" t="s">
        <v>1701</v>
      </c>
      <c r="S667" s="6" t="s">
        <v>28</v>
      </c>
      <c r="T667" s="6" t="s">
        <v>1418</v>
      </c>
      <c r="U667" s="6" t="s">
        <v>1418</v>
      </c>
      <c r="V667" s="6" t="s">
        <v>50</v>
      </c>
      <c r="W667" s="4" t="s">
        <v>1418</v>
      </c>
      <c r="X667" s="6" t="s">
        <v>1418</v>
      </c>
      <c r="Y667" s="4" t="s">
        <v>2006</v>
      </c>
      <c r="Z667" s="4" t="s">
        <v>2006</v>
      </c>
      <c r="AA667" s="20" t="str">
        <f t="shared" si="18"/>
        <v>NA</v>
      </c>
      <c r="AB667" s="6" t="s">
        <v>19</v>
      </c>
      <c r="AC667" s="5" t="s">
        <v>2084</v>
      </c>
      <c r="AD667" s="9">
        <v>0</v>
      </c>
      <c r="AE667" s="10">
        <v>0</v>
      </c>
      <c r="AF667" s="10">
        <v>0</v>
      </c>
      <c r="AG667" s="43">
        <v>0</v>
      </c>
      <c r="AH667" s="43">
        <v>0</v>
      </c>
      <c r="AI667" s="6">
        <v>253075</v>
      </c>
      <c r="AJ667" s="11">
        <v>0</v>
      </c>
      <c r="AK667" s="11">
        <v>0</v>
      </c>
      <c r="AL667" s="6" t="s">
        <v>53</v>
      </c>
      <c r="AM667" s="21" t="s">
        <v>2269</v>
      </c>
      <c r="AN667" s="47">
        <v>0</v>
      </c>
      <c r="AO667" t="s">
        <v>28</v>
      </c>
    </row>
    <row r="668" spans="1:41" x14ac:dyDescent="0.25">
      <c r="A668" s="7">
        <v>3</v>
      </c>
      <c r="B668" s="7">
        <v>3894</v>
      </c>
      <c r="C668" s="4" t="s">
        <v>65</v>
      </c>
      <c r="D668" s="4" t="s">
        <v>78</v>
      </c>
      <c r="E668" s="4" t="s">
        <v>173</v>
      </c>
      <c r="F668" s="4" t="s">
        <v>19</v>
      </c>
      <c r="G668" s="4" t="s">
        <v>6</v>
      </c>
      <c r="H668" s="4" t="s">
        <v>8</v>
      </c>
      <c r="I668" s="4" t="s">
        <v>73</v>
      </c>
      <c r="J668" s="4" t="s">
        <v>205</v>
      </c>
      <c r="K668" s="6" t="s">
        <v>792</v>
      </c>
      <c r="L668" s="6"/>
      <c r="M668" s="6" t="s">
        <v>2205</v>
      </c>
      <c r="N668" s="6" t="s">
        <v>1398</v>
      </c>
      <c r="O668" s="21" t="s">
        <v>2507</v>
      </c>
      <c r="P668" s="8"/>
      <c r="Q668" s="6" t="s">
        <v>2055</v>
      </c>
      <c r="R668" s="6" t="s">
        <v>1702</v>
      </c>
      <c r="S668" s="6" t="s">
        <v>28</v>
      </c>
      <c r="T668" s="6" t="s">
        <v>1418</v>
      </c>
      <c r="U668" s="6" t="s">
        <v>1418</v>
      </c>
      <c r="V668" s="6" t="s">
        <v>50</v>
      </c>
      <c r="W668" s="4" t="s">
        <v>1418</v>
      </c>
      <c r="X668" s="6" t="s">
        <v>1418</v>
      </c>
      <c r="Y668" s="4" t="s">
        <v>2006</v>
      </c>
      <c r="Z668" s="4" t="s">
        <v>2006</v>
      </c>
      <c r="AA668" s="20" t="str">
        <f t="shared" si="18"/>
        <v>NA</v>
      </c>
      <c r="AB668" s="6" t="s">
        <v>19</v>
      </c>
      <c r="AC668" s="5" t="s">
        <v>2087</v>
      </c>
      <c r="AD668" s="9">
        <v>0</v>
      </c>
      <c r="AE668" s="10">
        <v>0</v>
      </c>
      <c r="AF668" s="10">
        <v>0</v>
      </c>
      <c r="AG668" s="43">
        <v>0</v>
      </c>
      <c r="AH668" s="43">
        <v>0</v>
      </c>
      <c r="AI668" s="6">
        <v>665000</v>
      </c>
      <c r="AJ668" s="11">
        <v>0</v>
      </c>
      <c r="AK668" s="11">
        <v>0</v>
      </c>
      <c r="AL668" s="6" t="s">
        <v>53</v>
      </c>
      <c r="AM668" s="21" t="s">
        <v>2269</v>
      </c>
      <c r="AN668" s="47">
        <v>0</v>
      </c>
      <c r="AO668" t="s">
        <v>28</v>
      </c>
    </row>
    <row r="669" spans="1:41" x14ac:dyDescent="0.25">
      <c r="A669" s="7">
        <v>3</v>
      </c>
      <c r="B669" s="7">
        <v>3895</v>
      </c>
      <c r="C669" s="4" t="s">
        <v>65</v>
      </c>
      <c r="D669" s="4" t="s">
        <v>78</v>
      </c>
      <c r="E669" s="4" t="s">
        <v>173</v>
      </c>
      <c r="F669" s="4" t="s">
        <v>19</v>
      </c>
      <c r="G669" s="4" t="s">
        <v>6</v>
      </c>
      <c r="H669" s="4" t="s">
        <v>8</v>
      </c>
      <c r="I669" s="4" t="s">
        <v>73</v>
      </c>
      <c r="J669" s="4" t="s">
        <v>205</v>
      </c>
      <c r="K669" s="6" t="s">
        <v>793</v>
      </c>
      <c r="L669" s="6"/>
      <c r="M669" s="6" t="s">
        <v>2205</v>
      </c>
      <c r="N669" s="6" t="s">
        <v>1398</v>
      </c>
      <c r="O669" s="21" t="s">
        <v>2507</v>
      </c>
      <c r="P669" s="8"/>
      <c r="Q669" s="6" t="s">
        <v>2055</v>
      </c>
      <c r="R669" s="6" t="s">
        <v>1703</v>
      </c>
      <c r="S669" s="6" t="s">
        <v>28</v>
      </c>
      <c r="T669" s="6" t="s">
        <v>1418</v>
      </c>
      <c r="U669" s="6" t="s">
        <v>1418</v>
      </c>
      <c r="V669" s="6" t="s">
        <v>50</v>
      </c>
      <c r="W669" s="4" t="s">
        <v>1418</v>
      </c>
      <c r="X669" s="6" t="s">
        <v>1418</v>
      </c>
      <c r="Y669" s="4" t="s">
        <v>2006</v>
      </c>
      <c r="Z669" s="4" t="s">
        <v>2006</v>
      </c>
      <c r="AA669" s="20" t="str">
        <f t="shared" si="18"/>
        <v>NA</v>
      </c>
      <c r="AB669" s="6" t="s">
        <v>19</v>
      </c>
      <c r="AC669" s="5" t="s">
        <v>2087</v>
      </c>
      <c r="AD669" s="9">
        <v>0</v>
      </c>
      <c r="AE669" s="10">
        <v>0</v>
      </c>
      <c r="AF669" s="10">
        <v>0</v>
      </c>
      <c r="AG669" s="43">
        <v>0</v>
      </c>
      <c r="AH669" s="43">
        <v>0</v>
      </c>
      <c r="AI669" s="6">
        <v>955000</v>
      </c>
      <c r="AJ669" s="11">
        <v>0</v>
      </c>
      <c r="AK669" s="11">
        <v>0</v>
      </c>
      <c r="AL669" s="6" t="s">
        <v>53</v>
      </c>
      <c r="AM669" s="21" t="s">
        <v>2269</v>
      </c>
      <c r="AN669" s="47">
        <v>0</v>
      </c>
      <c r="AO669" t="s">
        <v>28</v>
      </c>
    </row>
    <row r="670" spans="1:41" x14ac:dyDescent="0.25">
      <c r="A670" s="7">
        <v>3</v>
      </c>
      <c r="B670" s="7">
        <v>3897</v>
      </c>
      <c r="C670" s="4" t="s">
        <v>65</v>
      </c>
      <c r="D670" s="4" t="s">
        <v>78</v>
      </c>
      <c r="E670" s="4" t="s">
        <v>173</v>
      </c>
      <c r="F670" s="4" t="s">
        <v>19</v>
      </c>
      <c r="G670" s="4" t="s">
        <v>6</v>
      </c>
      <c r="H670" s="4" t="s">
        <v>8</v>
      </c>
      <c r="I670" s="4" t="s">
        <v>73</v>
      </c>
      <c r="J670" s="4" t="s">
        <v>205</v>
      </c>
      <c r="K670" s="6" t="s">
        <v>794</v>
      </c>
      <c r="L670" s="6"/>
      <c r="M670" s="6" t="s">
        <v>2205</v>
      </c>
      <c r="N670" s="6" t="s">
        <v>1398</v>
      </c>
      <c r="O670" s="21" t="s">
        <v>2507</v>
      </c>
      <c r="P670" s="8"/>
      <c r="Q670" s="6" t="s">
        <v>2055</v>
      </c>
      <c r="R670" s="6" t="s">
        <v>1704</v>
      </c>
      <c r="S670" s="6" t="s">
        <v>28</v>
      </c>
      <c r="T670" s="6" t="s">
        <v>1418</v>
      </c>
      <c r="U670" s="6" t="s">
        <v>1418</v>
      </c>
      <c r="V670" s="6" t="s">
        <v>50</v>
      </c>
      <c r="W670" s="4" t="s">
        <v>1418</v>
      </c>
      <c r="X670" s="6" t="s">
        <v>1418</v>
      </c>
      <c r="Y670" s="4" t="s">
        <v>2006</v>
      </c>
      <c r="Z670" s="4" t="s">
        <v>2006</v>
      </c>
      <c r="AA670" s="20" t="str">
        <f t="shared" si="18"/>
        <v>NA</v>
      </c>
      <c r="AB670" s="6" t="s">
        <v>19</v>
      </c>
      <c r="AC670" s="5" t="s">
        <v>2087</v>
      </c>
      <c r="AD670" s="9">
        <v>100</v>
      </c>
      <c r="AE670" s="10">
        <v>0</v>
      </c>
      <c r="AF670" s="10">
        <v>0</v>
      </c>
      <c r="AG670" s="43">
        <v>0</v>
      </c>
      <c r="AH670" s="43">
        <v>0</v>
      </c>
      <c r="AI670" s="6">
        <v>117712</v>
      </c>
      <c r="AJ670" s="11">
        <v>0</v>
      </c>
      <c r="AK670" s="11">
        <v>117712</v>
      </c>
      <c r="AL670" s="6" t="s">
        <v>53</v>
      </c>
      <c r="AM670" s="21" t="s">
        <v>2269</v>
      </c>
      <c r="AN670" s="47">
        <v>0</v>
      </c>
      <c r="AO670" t="s">
        <v>28</v>
      </c>
    </row>
    <row r="671" spans="1:41" x14ac:dyDescent="0.25">
      <c r="A671" s="7">
        <v>3</v>
      </c>
      <c r="B671" s="7">
        <v>3898</v>
      </c>
      <c r="C671" s="4" t="s">
        <v>65</v>
      </c>
      <c r="D671" s="4" t="s">
        <v>78</v>
      </c>
      <c r="E671" s="4" t="s">
        <v>173</v>
      </c>
      <c r="F671" s="4" t="s">
        <v>19</v>
      </c>
      <c r="G671" s="4" t="s">
        <v>6</v>
      </c>
      <c r="H671" s="4" t="s">
        <v>8</v>
      </c>
      <c r="I671" s="4" t="s">
        <v>73</v>
      </c>
      <c r="J671" s="4" t="s">
        <v>205</v>
      </c>
      <c r="K671" s="6" t="s">
        <v>795</v>
      </c>
      <c r="L671" s="6"/>
      <c r="M671" s="6" t="s">
        <v>2205</v>
      </c>
      <c r="N671" s="6" t="s">
        <v>1398</v>
      </c>
      <c r="O671" s="21" t="s">
        <v>2507</v>
      </c>
      <c r="P671" s="8"/>
      <c r="Q671" s="6" t="s">
        <v>2055</v>
      </c>
      <c r="R671" s="6" t="s">
        <v>1705</v>
      </c>
      <c r="S671" s="6" t="s">
        <v>28</v>
      </c>
      <c r="T671" s="6" t="s">
        <v>1418</v>
      </c>
      <c r="U671" s="6" t="s">
        <v>1418</v>
      </c>
      <c r="V671" s="6" t="s">
        <v>50</v>
      </c>
      <c r="W671" s="4" t="s">
        <v>1418</v>
      </c>
      <c r="X671" s="6" t="s">
        <v>1418</v>
      </c>
      <c r="Y671" s="4" t="s">
        <v>2006</v>
      </c>
      <c r="Z671" s="4" t="s">
        <v>2006</v>
      </c>
      <c r="AA671" s="20" t="str">
        <f t="shared" si="18"/>
        <v>NA</v>
      </c>
      <c r="AB671" s="6" t="s">
        <v>19</v>
      </c>
      <c r="AC671" s="5" t="s">
        <v>2087</v>
      </c>
      <c r="AD671" s="9">
        <v>0</v>
      </c>
      <c r="AE671" s="10">
        <v>0</v>
      </c>
      <c r="AF671" s="10">
        <v>0</v>
      </c>
      <c r="AG671" s="43">
        <v>0</v>
      </c>
      <c r="AH671" s="43">
        <v>0</v>
      </c>
      <c r="AI671" s="6">
        <v>1000000</v>
      </c>
      <c r="AJ671" s="11">
        <v>0</v>
      </c>
      <c r="AK671" s="11">
        <v>1000000</v>
      </c>
      <c r="AL671" s="6" t="s">
        <v>53</v>
      </c>
      <c r="AM671" s="21" t="s">
        <v>2269</v>
      </c>
      <c r="AN671" s="47">
        <v>0</v>
      </c>
      <c r="AO671" t="s">
        <v>28</v>
      </c>
    </row>
    <row r="672" spans="1:41" x14ac:dyDescent="0.25">
      <c r="A672" s="7">
        <v>3</v>
      </c>
      <c r="B672" s="7">
        <v>3899</v>
      </c>
      <c r="C672" s="4" t="s">
        <v>65</v>
      </c>
      <c r="D672" s="4" t="s">
        <v>78</v>
      </c>
      <c r="E672" s="4" t="s">
        <v>173</v>
      </c>
      <c r="F672" s="4" t="s">
        <v>19</v>
      </c>
      <c r="G672" s="4" t="s">
        <v>6</v>
      </c>
      <c r="H672" s="4" t="s">
        <v>8</v>
      </c>
      <c r="I672" s="4" t="s">
        <v>73</v>
      </c>
      <c r="J672" s="4" t="s">
        <v>205</v>
      </c>
      <c r="K672" s="6" t="s">
        <v>796</v>
      </c>
      <c r="L672" s="6"/>
      <c r="M672" s="6" t="s">
        <v>2205</v>
      </c>
      <c r="N672" s="6" t="s">
        <v>1398</v>
      </c>
      <c r="O672" s="21" t="s">
        <v>2507</v>
      </c>
      <c r="P672" s="8"/>
      <c r="Q672" s="6" t="s">
        <v>2055</v>
      </c>
      <c r="R672" s="6" t="s">
        <v>1706</v>
      </c>
      <c r="S672" s="6" t="s">
        <v>28</v>
      </c>
      <c r="T672" s="6" t="s">
        <v>1418</v>
      </c>
      <c r="U672" s="6" t="s">
        <v>1418</v>
      </c>
      <c r="V672" s="6" t="s">
        <v>50</v>
      </c>
      <c r="W672" s="4" t="s">
        <v>1418</v>
      </c>
      <c r="X672" s="6" t="s">
        <v>1418</v>
      </c>
      <c r="Y672" s="4" t="s">
        <v>2006</v>
      </c>
      <c r="Z672" s="4" t="s">
        <v>2006</v>
      </c>
      <c r="AA672" s="20" t="str">
        <f t="shared" ref="AA672:AA735" si="19">LEFT(Z672,4)</f>
        <v>NA</v>
      </c>
      <c r="AB672" s="6" t="s">
        <v>19</v>
      </c>
      <c r="AC672" s="5" t="s">
        <v>2087</v>
      </c>
      <c r="AD672" s="9">
        <v>83</v>
      </c>
      <c r="AE672" s="10">
        <v>0</v>
      </c>
      <c r="AF672" s="10">
        <v>0</v>
      </c>
      <c r="AG672" s="43">
        <v>0</v>
      </c>
      <c r="AH672" s="43">
        <v>0</v>
      </c>
      <c r="AI672" s="6">
        <v>600000</v>
      </c>
      <c r="AJ672" s="11">
        <v>0</v>
      </c>
      <c r="AK672" s="11">
        <v>600000</v>
      </c>
      <c r="AL672" s="6" t="s">
        <v>53</v>
      </c>
      <c r="AM672" s="21" t="s">
        <v>2269</v>
      </c>
      <c r="AN672" s="47">
        <v>0</v>
      </c>
      <c r="AO672" t="s">
        <v>28</v>
      </c>
    </row>
    <row r="673" spans="1:41" x14ac:dyDescent="0.25">
      <c r="A673" s="7">
        <v>3</v>
      </c>
      <c r="B673" s="7">
        <v>3901</v>
      </c>
      <c r="C673" s="4" t="s">
        <v>65</v>
      </c>
      <c r="D673" s="4" t="s">
        <v>78</v>
      </c>
      <c r="E673" s="4" t="s">
        <v>173</v>
      </c>
      <c r="F673" s="4" t="s">
        <v>19</v>
      </c>
      <c r="G673" s="4" t="s">
        <v>6</v>
      </c>
      <c r="H673" s="4" t="s">
        <v>8</v>
      </c>
      <c r="I673" s="4" t="s">
        <v>73</v>
      </c>
      <c r="J673" s="4" t="s">
        <v>205</v>
      </c>
      <c r="K673" s="6" t="s">
        <v>797</v>
      </c>
      <c r="L673" s="6"/>
      <c r="M673" s="6" t="s">
        <v>2205</v>
      </c>
      <c r="N673" s="6" t="s">
        <v>1398</v>
      </c>
      <c r="O673" s="21" t="s">
        <v>2507</v>
      </c>
      <c r="P673" s="8"/>
      <c r="Q673" s="6" t="s">
        <v>2055</v>
      </c>
      <c r="R673" s="6" t="s">
        <v>1707</v>
      </c>
      <c r="S673" s="6" t="s">
        <v>28</v>
      </c>
      <c r="T673" s="6" t="s">
        <v>1418</v>
      </c>
      <c r="U673" s="6" t="s">
        <v>1418</v>
      </c>
      <c r="V673" s="6" t="s">
        <v>50</v>
      </c>
      <c r="W673" s="4" t="s">
        <v>1418</v>
      </c>
      <c r="X673" s="6" t="s">
        <v>1418</v>
      </c>
      <c r="Y673" s="4" t="s">
        <v>2006</v>
      </c>
      <c r="Z673" s="4" t="s">
        <v>2006</v>
      </c>
      <c r="AA673" s="20" t="str">
        <f t="shared" si="19"/>
        <v>NA</v>
      </c>
      <c r="AB673" s="6" t="s">
        <v>19</v>
      </c>
      <c r="AC673" s="5" t="s">
        <v>2087</v>
      </c>
      <c r="AD673" s="9">
        <v>0</v>
      </c>
      <c r="AE673" s="10">
        <v>0</v>
      </c>
      <c r="AF673" s="10">
        <v>0</v>
      </c>
      <c r="AG673" s="43">
        <v>0</v>
      </c>
      <c r="AH673" s="43">
        <v>0</v>
      </c>
      <c r="AI673" s="6">
        <v>477500</v>
      </c>
      <c r="AJ673" s="11">
        <v>0</v>
      </c>
      <c r="AK673" s="11">
        <v>0</v>
      </c>
      <c r="AL673" s="6" t="s">
        <v>53</v>
      </c>
      <c r="AM673" s="21" t="s">
        <v>2269</v>
      </c>
      <c r="AN673" s="47">
        <v>0</v>
      </c>
      <c r="AO673" t="s">
        <v>28</v>
      </c>
    </row>
    <row r="674" spans="1:41" x14ac:dyDescent="0.25">
      <c r="A674" s="7">
        <v>3</v>
      </c>
      <c r="B674" s="7">
        <v>3902</v>
      </c>
      <c r="C674" s="4" t="s">
        <v>65</v>
      </c>
      <c r="D674" s="4" t="s">
        <v>78</v>
      </c>
      <c r="E674" s="4" t="s">
        <v>173</v>
      </c>
      <c r="F674" s="4" t="s">
        <v>19</v>
      </c>
      <c r="G674" s="4" t="s">
        <v>6</v>
      </c>
      <c r="H674" s="4" t="s">
        <v>8</v>
      </c>
      <c r="I674" s="4" t="s">
        <v>73</v>
      </c>
      <c r="J674" s="4" t="s">
        <v>205</v>
      </c>
      <c r="K674" s="6" t="s">
        <v>798</v>
      </c>
      <c r="L674" s="6"/>
      <c r="M674" s="6" t="s">
        <v>2205</v>
      </c>
      <c r="N674" s="6" t="s">
        <v>1398</v>
      </c>
      <c r="O674" s="21" t="s">
        <v>2507</v>
      </c>
      <c r="P674" s="8"/>
      <c r="Q674" s="6" t="s">
        <v>2055</v>
      </c>
      <c r="R674" s="6" t="s">
        <v>1708</v>
      </c>
      <c r="S674" s="6" t="s">
        <v>28</v>
      </c>
      <c r="T674" s="6" t="s">
        <v>1418</v>
      </c>
      <c r="U674" s="6" t="s">
        <v>1418</v>
      </c>
      <c r="V674" s="6" t="s">
        <v>50</v>
      </c>
      <c r="W674" s="4" t="s">
        <v>1418</v>
      </c>
      <c r="X674" s="6" t="s">
        <v>1418</v>
      </c>
      <c r="Y674" s="4" t="s">
        <v>2006</v>
      </c>
      <c r="Z674" s="4" t="s">
        <v>2006</v>
      </c>
      <c r="AA674" s="20" t="str">
        <f t="shared" si="19"/>
        <v>NA</v>
      </c>
      <c r="AB674" s="6" t="s">
        <v>19</v>
      </c>
      <c r="AC674" s="5" t="s">
        <v>2087</v>
      </c>
      <c r="AD674" s="9">
        <v>0</v>
      </c>
      <c r="AE674" s="10">
        <v>0</v>
      </c>
      <c r="AF674" s="10">
        <v>0</v>
      </c>
      <c r="AG674" s="43">
        <v>0</v>
      </c>
      <c r="AH674" s="43">
        <v>0</v>
      </c>
      <c r="AI674" s="6">
        <v>573000</v>
      </c>
      <c r="AJ674" s="11">
        <v>0</v>
      </c>
      <c r="AK674" s="11">
        <v>0</v>
      </c>
      <c r="AL674" s="6" t="s">
        <v>53</v>
      </c>
      <c r="AM674" s="21" t="s">
        <v>2269</v>
      </c>
      <c r="AN674" s="47">
        <v>0</v>
      </c>
      <c r="AO674" t="s">
        <v>28</v>
      </c>
    </row>
    <row r="675" spans="1:41" x14ac:dyDescent="0.25">
      <c r="A675" s="7">
        <v>3</v>
      </c>
      <c r="B675" s="7">
        <v>3904</v>
      </c>
      <c r="C675" s="4" t="s">
        <v>65</v>
      </c>
      <c r="D675" s="4" t="s">
        <v>78</v>
      </c>
      <c r="E675" s="4" t="s">
        <v>173</v>
      </c>
      <c r="F675" s="4" t="s">
        <v>19</v>
      </c>
      <c r="G675" s="4" t="s">
        <v>6</v>
      </c>
      <c r="H675" s="4" t="s">
        <v>8</v>
      </c>
      <c r="I675" s="4" t="s">
        <v>73</v>
      </c>
      <c r="J675" s="4" t="s">
        <v>205</v>
      </c>
      <c r="K675" s="6" t="s">
        <v>799</v>
      </c>
      <c r="L675" s="6"/>
      <c r="M675" s="6" t="s">
        <v>2205</v>
      </c>
      <c r="N675" s="6" t="s">
        <v>1398</v>
      </c>
      <c r="O675" s="21" t="s">
        <v>2507</v>
      </c>
      <c r="P675" s="8"/>
      <c r="Q675" s="6" t="s">
        <v>2055</v>
      </c>
      <c r="R675" s="6" t="s">
        <v>126</v>
      </c>
      <c r="S675" s="6" t="s">
        <v>28</v>
      </c>
      <c r="T675" s="6" t="s">
        <v>1418</v>
      </c>
      <c r="U675" s="6" t="s">
        <v>1418</v>
      </c>
      <c r="V675" s="6" t="s">
        <v>50</v>
      </c>
      <c r="W675" s="4" t="s">
        <v>1418</v>
      </c>
      <c r="X675" s="6" t="s">
        <v>1418</v>
      </c>
      <c r="Y675" s="4" t="s">
        <v>2006</v>
      </c>
      <c r="Z675" s="4" t="s">
        <v>2006</v>
      </c>
      <c r="AA675" s="20" t="str">
        <f t="shared" si="19"/>
        <v>NA</v>
      </c>
      <c r="AB675" s="6" t="s">
        <v>19</v>
      </c>
      <c r="AC675" s="5" t="s">
        <v>2087</v>
      </c>
      <c r="AD675" s="9">
        <v>0</v>
      </c>
      <c r="AE675" s="10">
        <v>0</v>
      </c>
      <c r="AF675" s="10">
        <v>0</v>
      </c>
      <c r="AG675" s="43">
        <v>0</v>
      </c>
      <c r="AH675" s="43">
        <v>0</v>
      </c>
      <c r="AI675" s="6">
        <v>1432500</v>
      </c>
      <c r="AJ675" s="11">
        <v>0</v>
      </c>
      <c r="AK675" s="11">
        <v>0</v>
      </c>
      <c r="AL675" s="6" t="s">
        <v>53</v>
      </c>
      <c r="AM675" s="21" t="s">
        <v>2269</v>
      </c>
      <c r="AN675" s="47">
        <v>0</v>
      </c>
      <c r="AO675" t="s">
        <v>28</v>
      </c>
    </row>
    <row r="676" spans="1:41" x14ac:dyDescent="0.25">
      <c r="A676" s="7">
        <v>3</v>
      </c>
      <c r="B676" s="7">
        <v>3906</v>
      </c>
      <c r="C676" s="4" t="s">
        <v>65</v>
      </c>
      <c r="D676" s="4" t="s">
        <v>78</v>
      </c>
      <c r="E676" s="4" t="s">
        <v>173</v>
      </c>
      <c r="F676" s="4" t="s">
        <v>19</v>
      </c>
      <c r="G676" s="4" t="s">
        <v>6</v>
      </c>
      <c r="H676" s="4" t="s">
        <v>8</v>
      </c>
      <c r="I676" s="4" t="s">
        <v>73</v>
      </c>
      <c r="J676" s="4" t="s">
        <v>205</v>
      </c>
      <c r="K676" s="6" t="s">
        <v>800</v>
      </c>
      <c r="L676" s="6"/>
      <c r="M676" s="6" t="s">
        <v>2205</v>
      </c>
      <c r="N676" s="6" t="s">
        <v>1398</v>
      </c>
      <c r="O676" s="21" t="s">
        <v>2507</v>
      </c>
      <c r="P676" s="8"/>
      <c r="Q676" s="6" t="s">
        <v>2055</v>
      </c>
      <c r="R676" s="6" t="s">
        <v>1709</v>
      </c>
      <c r="S676" s="6" t="s">
        <v>28</v>
      </c>
      <c r="T676" s="6" t="s">
        <v>1418</v>
      </c>
      <c r="U676" s="6" t="s">
        <v>1418</v>
      </c>
      <c r="V676" s="6" t="s">
        <v>50</v>
      </c>
      <c r="W676" s="4" t="s">
        <v>1418</v>
      </c>
      <c r="X676" s="6" t="s">
        <v>1418</v>
      </c>
      <c r="Y676" s="4" t="s">
        <v>2006</v>
      </c>
      <c r="Z676" s="4" t="s">
        <v>2006</v>
      </c>
      <c r="AA676" s="20" t="str">
        <f t="shared" si="19"/>
        <v>NA</v>
      </c>
      <c r="AB676" s="6" t="s">
        <v>19</v>
      </c>
      <c r="AC676" s="5" t="s">
        <v>2087</v>
      </c>
      <c r="AD676" s="9">
        <v>0</v>
      </c>
      <c r="AE676" s="10">
        <v>0</v>
      </c>
      <c r="AF676" s="10">
        <v>0</v>
      </c>
      <c r="AG676" s="43">
        <v>0</v>
      </c>
      <c r="AH676" s="43">
        <v>0</v>
      </c>
      <c r="AI676" s="6">
        <v>250000</v>
      </c>
      <c r="AJ676" s="11">
        <v>0</v>
      </c>
      <c r="AK676" s="11">
        <v>250000</v>
      </c>
      <c r="AL676" s="6" t="s">
        <v>53</v>
      </c>
      <c r="AM676" s="21" t="s">
        <v>2269</v>
      </c>
      <c r="AN676" s="47">
        <v>0</v>
      </c>
      <c r="AO676" t="s">
        <v>28</v>
      </c>
    </row>
    <row r="677" spans="1:41" x14ac:dyDescent="0.25">
      <c r="A677" s="7">
        <v>3</v>
      </c>
      <c r="B677" s="7">
        <v>3909</v>
      </c>
      <c r="C677" s="4" t="s">
        <v>65</v>
      </c>
      <c r="D677" s="4" t="s">
        <v>78</v>
      </c>
      <c r="E677" s="4" t="s">
        <v>173</v>
      </c>
      <c r="F677" s="4" t="s">
        <v>19</v>
      </c>
      <c r="G677" s="4" t="s">
        <v>6</v>
      </c>
      <c r="H677" s="4" t="s">
        <v>8</v>
      </c>
      <c r="I677" s="4" t="s">
        <v>69</v>
      </c>
      <c r="J677" s="4" t="s">
        <v>205</v>
      </c>
      <c r="K677" s="6" t="s">
        <v>801</v>
      </c>
      <c r="L677" s="6"/>
      <c r="M677" s="6" t="s">
        <v>2205</v>
      </c>
      <c r="N677" s="6" t="s">
        <v>1396</v>
      </c>
      <c r="O677" s="21" t="s">
        <v>1396</v>
      </c>
      <c r="P677" s="8"/>
      <c r="Q677" s="6" t="s">
        <v>2056</v>
      </c>
      <c r="R677" s="6" t="s">
        <v>1710</v>
      </c>
      <c r="S677" s="6" t="s">
        <v>28</v>
      </c>
      <c r="T677" s="6" t="s">
        <v>1418</v>
      </c>
      <c r="U677" s="6" t="s">
        <v>1418</v>
      </c>
      <c r="V677" s="6" t="s">
        <v>50</v>
      </c>
      <c r="W677" s="4" t="s">
        <v>1418</v>
      </c>
      <c r="X677" s="6" t="s">
        <v>1418</v>
      </c>
      <c r="Y677" s="4" t="s">
        <v>2006</v>
      </c>
      <c r="Z677" s="4" t="s">
        <v>2006</v>
      </c>
      <c r="AA677" s="20" t="str">
        <f t="shared" si="19"/>
        <v>NA</v>
      </c>
      <c r="AB677" s="6" t="s">
        <v>19</v>
      </c>
      <c r="AC677" s="5" t="s">
        <v>2084</v>
      </c>
      <c r="AD677" s="9">
        <v>0</v>
      </c>
      <c r="AE677" s="10">
        <v>0</v>
      </c>
      <c r="AF677" s="10">
        <v>0</v>
      </c>
      <c r="AG677" s="43">
        <v>0</v>
      </c>
      <c r="AH677" s="43">
        <v>0</v>
      </c>
      <c r="AI677" s="6">
        <v>254796</v>
      </c>
      <c r="AJ677" s="11">
        <v>0</v>
      </c>
      <c r="AK677" s="11">
        <v>181748.94</v>
      </c>
      <c r="AL677" s="6" t="s">
        <v>53</v>
      </c>
      <c r="AM677" s="21" t="s">
        <v>2269</v>
      </c>
      <c r="AN677" s="47">
        <v>0</v>
      </c>
      <c r="AO677" t="s">
        <v>28</v>
      </c>
    </row>
    <row r="678" spans="1:41" x14ac:dyDescent="0.25">
      <c r="A678" s="7">
        <v>3</v>
      </c>
      <c r="B678" s="7">
        <v>3910</v>
      </c>
      <c r="C678" s="4" t="s">
        <v>65</v>
      </c>
      <c r="D678" s="4" t="s">
        <v>78</v>
      </c>
      <c r="E678" s="4" t="s">
        <v>173</v>
      </c>
      <c r="F678" s="4" t="s">
        <v>19</v>
      </c>
      <c r="G678" s="4" t="s">
        <v>6</v>
      </c>
      <c r="H678" s="4" t="s">
        <v>8</v>
      </c>
      <c r="I678" s="4" t="s">
        <v>69</v>
      </c>
      <c r="J678" s="4" t="s">
        <v>205</v>
      </c>
      <c r="K678" s="6" t="s">
        <v>802</v>
      </c>
      <c r="L678" s="6"/>
      <c r="M678" s="6" t="s">
        <v>2205</v>
      </c>
      <c r="N678" s="6" t="s">
        <v>1396</v>
      </c>
      <c r="O678" s="21" t="s">
        <v>1396</v>
      </c>
      <c r="P678" s="8"/>
      <c r="Q678" s="6" t="s">
        <v>2056</v>
      </c>
      <c r="R678" s="6" t="s">
        <v>1711</v>
      </c>
      <c r="S678" s="6" t="s">
        <v>28</v>
      </c>
      <c r="T678" s="6" t="s">
        <v>1418</v>
      </c>
      <c r="U678" s="6" t="s">
        <v>1418</v>
      </c>
      <c r="V678" s="6" t="s">
        <v>50</v>
      </c>
      <c r="W678" s="4" t="s">
        <v>1418</v>
      </c>
      <c r="X678" s="6" t="s">
        <v>1418</v>
      </c>
      <c r="Y678" s="4" t="s">
        <v>2006</v>
      </c>
      <c r="Z678" s="4" t="s">
        <v>2006</v>
      </c>
      <c r="AA678" s="20" t="str">
        <f t="shared" si="19"/>
        <v>NA</v>
      </c>
      <c r="AB678" s="6" t="s">
        <v>19</v>
      </c>
      <c r="AC678" s="5" t="s">
        <v>2084</v>
      </c>
      <c r="AD678" s="9">
        <v>0</v>
      </c>
      <c r="AE678" s="10">
        <v>0</v>
      </c>
      <c r="AF678" s="10">
        <v>0</v>
      </c>
      <c r="AG678" s="43">
        <v>0</v>
      </c>
      <c r="AH678" s="43">
        <v>0</v>
      </c>
      <c r="AI678" s="6">
        <v>500840</v>
      </c>
      <c r="AJ678" s="11">
        <v>0</v>
      </c>
      <c r="AK678" s="11">
        <v>0</v>
      </c>
      <c r="AL678" s="6" t="s">
        <v>53</v>
      </c>
      <c r="AM678" s="21" t="s">
        <v>2269</v>
      </c>
      <c r="AN678" s="47">
        <v>0</v>
      </c>
      <c r="AO678" t="s">
        <v>28</v>
      </c>
    </row>
    <row r="679" spans="1:41" x14ac:dyDescent="0.25">
      <c r="A679" s="7">
        <v>3</v>
      </c>
      <c r="B679" s="7">
        <v>3911</v>
      </c>
      <c r="C679" s="4" t="s">
        <v>65</v>
      </c>
      <c r="D679" s="4" t="s">
        <v>78</v>
      </c>
      <c r="E679" s="4" t="s">
        <v>173</v>
      </c>
      <c r="F679" s="4" t="s">
        <v>19</v>
      </c>
      <c r="G679" s="4" t="s">
        <v>6</v>
      </c>
      <c r="H679" s="4" t="s">
        <v>8</v>
      </c>
      <c r="I679" s="4" t="s">
        <v>69</v>
      </c>
      <c r="J679" s="4" t="s">
        <v>205</v>
      </c>
      <c r="K679" s="6" t="s">
        <v>803</v>
      </c>
      <c r="L679" s="6"/>
      <c r="M679" s="6" t="s">
        <v>2205</v>
      </c>
      <c r="N679" s="6" t="s">
        <v>1396</v>
      </c>
      <c r="O679" s="21" t="s">
        <v>1396</v>
      </c>
      <c r="P679" s="8"/>
      <c r="Q679" s="6" t="s">
        <v>2056</v>
      </c>
      <c r="R679" s="6" t="s">
        <v>1712</v>
      </c>
      <c r="S679" s="6" t="s">
        <v>28</v>
      </c>
      <c r="T679" s="6" t="s">
        <v>1418</v>
      </c>
      <c r="U679" s="6" t="s">
        <v>1418</v>
      </c>
      <c r="V679" s="6" t="s">
        <v>50</v>
      </c>
      <c r="W679" s="4" t="s">
        <v>1418</v>
      </c>
      <c r="X679" s="6" t="s">
        <v>1418</v>
      </c>
      <c r="Y679" s="4" t="s">
        <v>2006</v>
      </c>
      <c r="Z679" s="4" t="s">
        <v>2006</v>
      </c>
      <c r="AA679" s="20" t="str">
        <f t="shared" si="19"/>
        <v>NA</v>
      </c>
      <c r="AB679" s="6" t="s">
        <v>19</v>
      </c>
      <c r="AC679" s="5" t="s">
        <v>2084</v>
      </c>
      <c r="AD679" s="9">
        <v>0</v>
      </c>
      <c r="AE679" s="10">
        <v>0</v>
      </c>
      <c r="AF679" s="10">
        <v>0</v>
      </c>
      <c r="AG679" s="43">
        <v>0</v>
      </c>
      <c r="AH679" s="43">
        <v>0</v>
      </c>
      <c r="AI679" s="6">
        <v>250040</v>
      </c>
      <c r="AJ679" s="11">
        <v>0</v>
      </c>
      <c r="AK679" s="11">
        <v>0</v>
      </c>
      <c r="AL679" s="6" t="s">
        <v>53</v>
      </c>
      <c r="AM679" s="21" t="s">
        <v>2269</v>
      </c>
      <c r="AN679" s="47">
        <v>0</v>
      </c>
      <c r="AO679" t="s">
        <v>28</v>
      </c>
    </row>
    <row r="680" spans="1:41" x14ac:dyDescent="0.25">
      <c r="A680" s="7">
        <v>2</v>
      </c>
      <c r="B680" s="7">
        <v>3913</v>
      </c>
      <c r="C680" s="4" t="s">
        <v>65</v>
      </c>
      <c r="D680" s="4" t="s">
        <v>78</v>
      </c>
      <c r="E680" s="4" t="s">
        <v>173</v>
      </c>
      <c r="F680" s="4" t="s">
        <v>19</v>
      </c>
      <c r="G680" s="4" t="s">
        <v>6</v>
      </c>
      <c r="H680" s="4" t="s">
        <v>8</v>
      </c>
      <c r="I680" s="4" t="s">
        <v>69</v>
      </c>
      <c r="J680" s="4" t="s">
        <v>205</v>
      </c>
      <c r="K680" s="6" t="s">
        <v>804</v>
      </c>
      <c r="L680" s="34" t="e">
        <f>VLOOKUP(B680,#REF!,3,0)</f>
        <v>#REF!</v>
      </c>
      <c r="M680" s="6" t="s">
        <v>2205</v>
      </c>
      <c r="N680" s="6" t="s">
        <v>1396</v>
      </c>
      <c r="O680" s="21" t="s">
        <v>1396</v>
      </c>
      <c r="P680" s="8"/>
      <c r="Q680" s="6" t="s">
        <v>2060</v>
      </c>
      <c r="R680" s="6" t="s">
        <v>1713</v>
      </c>
      <c r="S680" s="6" t="s">
        <v>53</v>
      </c>
      <c r="T680" s="6" t="s">
        <v>27</v>
      </c>
      <c r="U680" s="6" t="s">
        <v>2066</v>
      </c>
      <c r="V680" s="6" t="s">
        <v>2183</v>
      </c>
      <c r="W680" s="4" t="s">
        <v>2179</v>
      </c>
      <c r="X680" s="6" t="s">
        <v>1418</v>
      </c>
      <c r="Y680" s="4" t="s">
        <v>2006</v>
      </c>
      <c r="Z680" s="4" t="s">
        <v>2006</v>
      </c>
      <c r="AA680" s="20" t="str">
        <f t="shared" si="19"/>
        <v>NA</v>
      </c>
      <c r="AB680" s="6" t="s">
        <v>19</v>
      </c>
      <c r="AC680" s="5" t="s">
        <v>2084</v>
      </c>
      <c r="AD680" s="9">
        <v>0</v>
      </c>
      <c r="AE680" s="10">
        <v>0</v>
      </c>
      <c r="AF680" s="10">
        <v>0</v>
      </c>
      <c r="AG680" s="43">
        <v>0</v>
      </c>
      <c r="AH680" s="43">
        <v>0</v>
      </c>
      <c r="AI680" s="6">
        <v>740125</v>
      </c>
      <c r="AJ680" s="11">
        <v>0</v>
      </c>
      <c r="AK680" s="11">
        <v>0</v>
      </c>
      <c r="AL680" s="6" t="s">
        <v>53</v>
      </c>
      <c r="AM680" s="21" t="s">
        <v>2269</v>
      </c>
      <c r="AN680" s="47">
        <v>0</v>
      </c>
      <c r="AO680" t="s">
        <v>28</v>
      </c>
    </row>
    <row r="681" spans="1:41" x14ac:dyDescent="0.25">
      <c r="A681" s="7">
        <v>3</v>
      </c>
      <c r="B681" s="7">
        <v>3914</v>
      </c>
      <c r="C681" s="4" t="s">
        <v>65</v>
      </c>
      <c r="D681" s="4" t="s">
        <v>78</v>
      </c>
      <c r="E681" s="4" t="s">
        <v>173</v>
      </c>
      <c r="F681" s="4" t="s">
        <v>19</v>
      </c>
      <c r="G681" s="4" t="s">
        <v>6</v>
      </c>
      <c r="H681" s="4" t="s">
        <v>8</v>
      </c>
      <c r="I681" s="4" t="s">
        <v>69</v>
      </c>
      <c r="J681" s="4" t="s">
        <v>205</v>
      </c>
      <c r="K681" s="6" t="s">
        <v>805</v>
      </c>
      <c r="L681" s="6"/>
      <c r="M681" s="6" t="s">
        <v>2205</v>
      </c>
      <c r="N681" s="6" t="s">
        <v>1396</v>
      </c>
      <c r="O681" s="21" t="s">
        <v>1396</v>
      </c>
      <c r="P681" s="8"/>
      <c r="Q681" s="6" t="s">
        <v>2062</v>
      </c>
      <c r="R681" s="6" t="s">
        <v>1714</v>
      </c>
      <c r="S681" s="6" t="s">
        <v>28</v>
      </c>
      <c r="T681" s="6" t="s">
        <v>1418</v>
      </c>
      <c r="U681" s="6" t="s">
        <v>1418</v>
      </c>
      <c r="V681" s="6" t="s">
        <v>50</v>
      </c>
      <c r="W681" s="4" t="s">
        <v>1418</v>
      </c>
      <c r="X681" s="6" t="s">
        <v>1418</v>
      </c>
      <c r="Y681" s="4" t="s">
        <v>2006</v>
      </c>
      <c r="Z681" s="4" t="s">
        <v>2006</v>
      </c>
      <c r="AA681" s="20" t="str">
        <f t="shared" si="19"/>
        <v>NA</v>
      </c>
      <c r="AB681" s="6" t="s">
        <v>19</v>
      </c>
      <c r="AC681" s="5" t="s">
        <v>2084</v>
      </c>
      <c r="AD681" s="9">
        <v>0</v>
      </c>
      <c r="AE681" s="10">
        <v>0</v>
      </c>
      <c r="AF681" s="10">
        <v>0</v>
      </c>
      <c r="AG681" s="43">
        <v>0</v>
      </c>
      <c r="AH681" s="43">
        <v>0</v>
      </c>
      <c r="AI681" s="6">
        <v>475000</v>
      </c>
      <c r="AJ681" s="11">
        <v>0</v>
      </c>
      <c r="AK681" s="11">
        <v>475000</v>
      </c>
      <c r="AL681" s="6" t="s">
        <v>53</v>
      </c>
      <c r="AM681" s="21" t="s">
        <v>2269</v>
      </c>
      <c r="AN681" s="47">
        <v>0</v>
      </c>
      <c r="AO681" t="s">
        <v>28</v>
      </c>
    </row>
    <row r="682" spans="1:41" x14ac:dyDescent="0.25">
      <c r="A682" s="7">
        <v>3</v>
      </c>
      <c r="B682" s="7">
        <v>3915</v>
      </c>
      <c r="C682" s="4" t="s">
        <v>65</v>
      </c>
      <c r="D682" s="4" t="s">
        <v>78</v>
      </c>
      <c r="E682" s="4" t="s">
        <v>173</v>
      </c>
      <c r="F682" s="4" t="s">
        <v>19</v>
      </c>
      <c r="G682" s="4" t="s">
        <v>6</v>
      </c>
      <c r="H682" s="4" t="s">
        <v>8</v>
      </c>
      <c r="I682" s="4" t="s">
        <v>69</v>
      </c>
      <c r="J682" s="4" t="s">
        <v>205</v>
      </c>
      <c r="K682" s="6" t="s">
        <v>806</v>
      </c>
      <c r="L682" s="6"/>
      <c r="M682" s="6" t="s">
        <v>2205</v>
      </c>
      <c r="N682" s="6" t="s">
        <v>1396</v>
      </c>
      <c r="O682" s="21" t="s">
        <v>1396</v>
      </c>
      <c r="P682" s="8"/>
      <c r="Q682" s="6" t="s">
        <v>2056</v>
      </c>
      <c r="R682" s="6" t="s">
        <v>1715</v>
      </c>
      <c r="S682" s="6" t="s">
        <v>28</v>
      </c>
      <c r="T682" s="6" t="s">
        <v>1418</v>
      </c>
      <c r="U682" s="6" t="s">
        <v>1418</v>
      </c>
      <c r="V682" s="6" t="s">
        <v>50</v>
      </c>
      <c r="W682" s="4" t="s">
        <v>1418</v>
      </c>
      <c r="X682" s="6" t="s">
        <v>1418</v>
      </c>
      <c r="Y682" s="4" t="s">
        <v>2006</v>
      </c>
      <c r="Z682" s="4" t="s">
        <v>2006</v>
      </c>
      <c r="AA682" s="20" t="str">
        <f t="shared" si="19"/>
        <v>NA</v>
      </c>
      <c r="AB682" s="6" t="s">
        <v>19</v>
      </c>
      <c r="AC682" s="5" t="s">
        <v>2084</v>
      </c>
      <c r="AD682" s="9">
        <v>0</v>
      </c>
      <c r="AE682" s="10">
        <v>0</v>
      </c>
      <c r="AF682" s="10">
        <v>0</v>
      </c>
      <c r="AG682" s="43">
        <v>0</v>
      </c>
      <c r="AH682" s="43">
        <v>0</v>
      </c>
      <c r="AI682" s="6">
        <v>475000</v>
      </c>
      <c r="AJ682" s="11">
        <v>0</v>
      </c>
      <c r="AK682" s="11">
        <v>0</v>
      </c>
      <c r="AL682" s="6" t="s">
        <v>53</v>
      </c>
      <c r="AM682" s="21" t="s">
        <v>2269</v>
      </c>
      <c r="AN682" s="47">
        <v>0</v>
      </c>
      <c r="AO682" t="s">
        <v>28</v>
      </c>
    </row>
    <row r="683" spans="1:41" x14ac:dyDescent="0.25">
      <c r="A683" s="7">
        <v>3</v>
      </c>
      <c r="B683" s="7">
        <v>3916</v>
      </c>
      <c r="C683" s="4" t="s">
        <v>65</v>
      </c>
      <c r="D683" s="4" t="s">
        <v>78</v>
      </c>
      <c r="E683" s="4" t="s">
        <v>173</v>
      </c>
      <c r="F683" s="4" t="s">
        <v>19</v>
      </c>
      <c r="G683" s="4" t="s">
        <v>6</v>
      </c>
      <c r="H683" s="4" t="s">
        <v>8</v>
      </c>
      <c r="I683" s="4" t="s">
        <v>69</v>
      </c>
      <c r="J683" s="4" t="s">
        <v>205</v>
      </c>
      <c r="K683" s="6" t="s">
        <v>807</v>
      </c>
      <c r="L683" s="6"/>
      <c r="M683" s="6" t="s">
        <v>2205</v>
      </c>
      <c r="N683" s="6" t="s">
        <v>1396</v>
      </c>
      <c r="O683" s="21" t="s">
        <v>1396</v>
      </c>
      <c r="P683" s="8"/>
      <c r="Q683" s="6" t="s">
        <v>2059</v>
      </c>
      <c r="R683" s="6" t="s">
        <v>1716</v>
      </c>
      <c r="S683" s="6" t="s">
        <v>28</v>
      </c>
      <c r="T683" s="6" t="s">
        <v>1418</v>
      </c>
      <c r="U683" s="6" t="s">
        <v>1418</v>
      </c>
      <c r="V683" s="6" t="s">
        <v>50</v>
      </c>
      <c r="W683" s="4" t="s">
        <v>1418</v>
      </c>
      <c r="X683" s="6" t="s">
        <v>1418</v>
      </c>
      <c r="Y683" s="4" t="s">
        <v>2006</v>
      </c>
      <c r="Z683" s="4" t="s">
        <v>2006</v>
      </c>
      <c r="AA683" s="20" t="str">
        <f t="shared" si="19"/>
        <v>NA</v>
      </c>
      <c r="AB683" s="6" t="s">
        <v>19</v>
      </c>
      <c r="AC683" s="5" t="s">
        <v>2084</v>
      </c>
      <c r="AD683" s="9">
        <v>100</v>
      </c>
      <c r="AE683" s="10">
        <v>0</v>
      </c>
      <c r="AF683" s="10">
        <v>0</v>
      </c>
      <c r="AG683" s="43">
        <v>0</v>
      </c>
      <c r="AH683" s="43">
        <v>0</v>
      </c>
      <c r="AI683" s="6">
        <v>190000</v>
      </c>
      <c r="AJ683" s="11">
        <v>0</v>
      </c>
      <c r="AK683" s="11">
        <v>190000</v>
      </c>
      <c r="AL683" s="6" t="s">
        <v>53</v>
      </c>
      <c r="AM683" s="21" t="s">
        <v>2269</v>
      </c>
      <c r="AN683" s="47">
        <v>0</v>
      </c>
      <c r="AO683" t="s">
        <v>28</v>
      </c>
    </row>
    <row r="684" spans="1:41" x14ac:dyDescent="0.25">
      <c r="A684" s="7">
        <v>3</v>
      </c>
      <c r="B684" s="7">
        <v>3917</v>
      </c>
      <c r="C684" s="4" t="s">
        <v>65</v>
      </c>
      <c r="D684" s="4" t="s">
        <v>78</v>
      </c>
      <c r="E684" s="4" t="s">
        <v>173</v>
      </c>
      <c r="F684" s="4" t="s">
        <v>19</v>
      </c>
      <c r="G684" s="4" t="s">
        <v>6</v>
      </c>
      <c r="H684" s="4" t="s">
        <v>8</v>
      </c>
      <c r="I684" s="4" t="s">
        <v>69</v>
      </c>
      <c r="J684" s="4" t="s">
        <v>205</v>
      </c>
      <c r="K684" s="6" t="s">
        <v>808</v>
      </c>
      <c r="L684" s="6"/>
      <c r="M684" s="6" t="s">
        <v>2205</v>
      </c>
      <c r="N684" s="6" t="s">
        <v>1396</v>
      </c>
      <c r="O684" s="21" t="s">
        <v>1396</v>
      </c>
      <c r="P684" s="8"/>
      <c r="Q684" s="6" t="s">
        <v>2055</v>
      </c>
      <c r="R684" s="6" t="s">
        <v>1717</v>
      </c>
      <c r="S684" s="6" t="s">
        <v>28</v>
      </c>
      <c r="T684" s="6" t="s">
        <v>1418</v>
      </c>
      <c r="U684" s="6" t="s">
        <v>1418</v>
      </c>
      <c r="V684" s="6" t="s">
        <v>50</v>
      </c>
      <c r="W684" s="4" t="s">
        <v>1418</v>
      </c>
      <c r="X684" s="6" t="s">
        <v>1418</v>
      </c>
      <c r="Y684" s="4" t="s">
        <v>2006</v>
      </c>
      <c r="Z684" s="4" t="s">
        <v>2006</v>
      </c>
      <c r="AA684" s="20" t="str">
        <f t="shared" si="19"/>
        <v>NA</v>
      </c>
      <c r="AB684" s="6" t="s">
        <v>19</v>
      </c>
      <c r="AC684" s="5" t="s">
        <v>2084</v>
      </c>
      <c r="AD684" s="9">
        <v>50</v>
      </c>
      <c r="AE684" s="10">
        <v>0</v>
      </c>
      <c r="AF684" s="10">
        <v>0</v>
      </c>
      <c r="AG684" s="43">
        <v>0</v>
      </c>
      <c r="AH684" s="43">
        <v>0</v>
      </c>
      <c r="AI684" s="6">
        <v>475000</v>
      </c>
      <c r="AJ684" s="11">
        <v>0</v>
      </c>
      <c r="AK684" s="11">
        <v>0</v>
      </c>
      <c r="AL684" s="6" t="s">
        <v>53</v>
      </c>
      <c r="AM684" s="21" t="s">
        <v>2269</v>
      </c>
      <c r="AN684" s="47">
        <v>0</v>
      </c>
      <c r="AO684" t="s">
        <v>28</v>
      </c>
    </row>
    <row r="685" spans="1:41" x14ac:dyDescent="0.25">
      <c r="A685" s="7">
        <v>2</v>
      </c>
      <c r="B685" s="7">
        <v>3918</v>
      </c>
      <c r="C685" s="4" t="s">
        <v>65</v>
      </c>
      <c r="D685" s="4" t="s">
        <v>78</v>
      </c>
      <c r="E685" s="4" t="s">
        <v>173</v>
      </c>
      <c r="F685" s="4" t="s">
        <v>19</v>
      </c>
      <c r="G685" s="4" t="s">
        <v>6</v>
      </c>
      <c r="H685" s="4" t="s">
        <v>8</v>
      </c>
      <c r="I685" s="4" t="s">
        <v>69</v>
      </c>
      <c r="J685" s="4" t="s">
        <v>205</v>
      </c>
      <c r="K685" s="6" t="s">
        <v>809</v>
      </c>
      <c r="L685" s="34" t="e">
        <f>VLOOKUP(B685,#REF!,3,0)</f>
        <v>#REF!</v>
      </c>
      <c r="M685" s="6" t="s">
        <v>2205</v>
      </c>
      <c r="N685" s="6" t="s">
        <v>1396</v>
      </c>
      <c r="O685" s="21" t="s">
        <v>1396</v>
      </c>
      <c r="P685" s="8"/>
      <c r="Q685" s="6" t="s">
        <v>2060</v>
      </c>
      <c r="R685" s="6" t="s">
        <v>1718</v>
      </c>
      <c r="S685" s="6" t="s">
        <v>53</v>
      </c>
      <c r="T685" s="6" t="s">
        <v>27</v>
      </c>
      <c r="U685" s="6" t="s">
        <v>2066</v>
      </c>
      <c r="V685" s="6" t="s">
        <v>2183</v>
      </c>
      <c r="W685" s="4" t="s">
        <v>2179</v>
      </c>
      <c r="X685" s="6" t="s">
        <v>1418</v>
      </c>
      <c r="Y685" s="4" t="s">
        <v>2006</v>
      </c>
      <c r="Z685" s="4" t="s">
        <v>2006</v>
      </c>
      <c r="AA685" s="20" t="str">
        <f t="shared" si="19"/>
        <v>NA</v>
      </c>
      <c r="AB685" s="6" t="s">
        <v>19</v>
      </c>
      <c r="AC685" s="5" t="s">
        <v>2084</v>
      </c>
      <c r="AD685" s="9">
        <v>0</v>
      </c>
      <c r="AE685" s="10">
        <v>0</v>
      </c>
      <c r="AF685" s="10">
        <v>0</v>
      </c>
      <c r="AG685" s="43">
        <v>0</v>
      </c>
      <c r="AH685" s="43">
        <v>0</v>
      </c>
      <c r="AI685" s="6">
        <v>250040</v>
      </c>
      <c r="AJ685" s="11">
        <v>0</v>
      </c>
      <c r="AK685" s="11">
        <v>0</v>
      </c>
      <c r="AL685" s="6" t="s">
        <v>53</v>
      </c>
      <c r="AM685" s="21" t="s">
        <v>2269</v>
      </c>
      <c r="AN685" s="47">
        <v>0</v>
      </c>
      <c r="AO685" t="s">
        <v>28</v>
      </c>
    </row>
    <row r="686" spans="1:41" x14ac:dyDescent="0.25">
      <c r="A686" s="7">
        <v>1</v>
      </c>
      <c r="B686" s="7">
        <v>3920</v>
      </c>
      <c r="C686" s="4" t="s">
        <v>65</v>
      </c>
      <c r="D686" s="4" t="s">
        <v>78</v>
      </c>
      <c r="E686" s="4" t="s">
        <v>173</v>
      </c>
      <c r="F686" s="4" t="s">
        <v>19</v>
      </c>
      <c r="G686" s="4" t="s">
        <v>6</v>
      </c>
      <c r="H686" s="4" t="s">
        <v>8</v>
      </c>
      <c r="I686" s="4" t="s">
        <v>69</v>
      </c>
      <c r="J686" s="4" t="s">
        <v>205</v>
      </c>
      <c r="K686" s="6" t="s">
        <v>810</v>
      </c>
      <c r="L686" s="6" t="e">
        <f>VLOOKUP(B686,#REF!,3,0)</f>
        <v>#REF!</v>
      </c>
      <c r="M686" s="6" t="s">
        <v>2205</v>
      </c>
      <c r="N686" s="6" t="s">
        <v>1396</v>
      </c>
      <c r="O686" s="21" t="s">
        <v>1396</v>
      </c>
      <c r="P686" s="8"/>
      <c r="Q686" s="6" t="s">
        <v>2060</v>
      </c>
      <c r="R686" s="6" t="s">
        <v>1719</v>
      </c>
      <c r="S686" s="6" t="s">
        <v>53</v>
      </c>
      <c r="T686" s="6" t="s">
        <v>27</v>
      </c>
      <c r="U686" s="6" t="s">
        <v>2065</v>
      </c>
      <c r="V686" s="6" t="s">
        <v>2181</v>
      </c>
      <c r="W686" s="4" t="s">
        <v>2141</v>
      </c>
      <c r="X686" s="6" t="s">
        <v>1418</v>
      </c>
      <c r="Y686" s="4" t="s">
        <v>2006</v>
      </c>
      <c r="Z686" s="4" t="s">
        <v>2006</v>
      </c>
      <c r="AA686" s="20" t="str">
        <f t="shared" si="19"/>
        <v>NA</v>
      </c>
      <c r="AB686" s="6" t="s">
        <v>19</v>
      </c>
      <c r="AC686" s="5" t="s">
        <v>2084</v>
      </c>
      <c r="AD686" s="9">
        <v>0</v>
      </c>
      <c r="AE686" s="10">
        <v>0</v>
      </c>
      <c r="AF686" s="10">
        <v>0</v>
      </c>
      <c r="AG686" s="43">
        <v>0</v>
      </c>
      <c r="AH686" s="43">
        <v>0</v>
      </c>
      <c r="AI686" s="6">
        <v>254796</v>
      </c>
      <c r="AJ686" s="11">
        <v>0</v>
      </c>
      <c r="AK686" s="11">
        <v>0</v>
      </c>
      <c r="AL686" s="6" t="s">
        <v>53</v>
      </c>
      <c r="AM686" s="21" t="s">
        <v>2269</v>
      </c>
      <c r="AN686" s="47">
        <v>0</v>
      </c>
      <c r="AO686" t="s">
        <v>28</v>
      </c>
    </row>
    <row r="687" spans="1:41" x14ac:dyDescent="0.25">
      <c r="A687" s="7">
        <v>3</v>
      </c>
      <c r="B687" s="7">
        <v>3922</v>
      </c>
      <c r="C687" s="4" t="s">
        <v>65</v>
      </c>
      <c r="D687" s="4" t="s">
        <v>78</v>
      </c>
      <c r="E687" s="4" t="s">
        <v>173</v>
      </c>
      <c r="F687" s="4" t="s">
        <v>19</v>
      </c>
      <c r="G687" s="4" t="s">
        <v>6</v>
      </c>
      <c r="H687" s="4" t="s">
        <v>8</v>
      </c>
      <c r="I687" s="4" t="s">
        <v>73</v>
      </c>
      <c r="J687" s="4" t="s">
        <v>205</v>
      </c>
      <c r="K687" s="6" t="s">
        <v>811</v>
      </c>
      <c r="L687" s="6"/>
      <c r="M687" s="6" t="s">
        <v>2205</v>
      </c>
      <c r="N687" s="6" t="s">
        <v>1398</v>
      </c>
      <c r="O687" s="21" t="s">
        <v>2507</v>
      </c>
      <c r="P687" s="8"/>
      <c r="Q687" s="6" t="s">
        <v>2055</v>
      </c>
      <c r="R687" s="6" t="s">
        <v>1720</v>
      </c>
      <c r="S687" s="6" t="s">
        <v>28</v>
      </c>
      <c r="T687" s="6" t="s">
        <v>1418</v>
      </c>
      <c r="U687" s="6" t="s">
        <v>1418</v>
      </c>
      <c r="V687" s="6" t="s">
        <v>50</v>
      </c>
      <c r="W687" s="4" t="s">
        <v>1418</v>
      </c>
      <c r="X687" s="6" t="s">
        <v>1418</v>
      </c>
      <c r="Y687" s="4" t="s">
        <v>2006</v>
      </c>
      <c r="Z687" s="4" t="s">
        <v>2006</v>
      </c>
      <c r="AA687" s="20" t="str">
        <f t="shared" si="19"/>
        <v>NA</v>
      </c>
      <c r="AB687" s="6" t="s">
        <v>19</v>
      </c>
      <c r="AC687" s="5" t="s">
        <v>2087</v>
      </c>
      <c r="AD687" s="9">
        <v>0</v>
      </c>
      <c r="AE687" s="10">
        <v>0</v>
      </c>
      <c r="AF687" s="10">
        <v>0</v>
      </c>
      <c r="AG687" s="43">
        <v>0</v>
      </c>
      <c r="AH687" s="43">
        <v>0</v>
      </c>
      <c r="AI687" s="6">
        <v>1910000</v>
      </c>
      <c r="AJ687" s="11">
        <v>0</v>
      </c>
      <c r="AK687" s="11">
        <v>0</v>
      </c>
      <c r="AL687" s="6" t="s">
        <v>53</v>
      </c>
      <c r="AM687" s="21" t="s">
        <v>2269</v>
      </c>
      <c r="AN687" s="47">
        <v>0</v>
      </c>
      <c r="AO687" t="s">
        <v>28</v>
      </c>
    </row>
    <row r="688" spans="1:41" x14ac:dyDescent="0.25">
      <c r="A688" s="7">
        <v>3</v>
      </c>
      <c r="B688" s="7">
        <v>3923</v>
      </c>
      <c r="C688" s="4" t="s">
        <v>65</v>
      </c>
      <c r="D688" s="4" t="s">
        <v>78</v>
      </c>
      <c r="E688" s="4" t="s">
        <v>173</v>
      </c>
      <c r="F688" s="4" t="s">
        <v>19</v>
      </c>
      <c r="G688" s="4" t="s">
        <v>6</v>
      </c>
      <c r="H688" s="4" t="s">
        <v>8</v>
      </c>
      <c r="I688" s="4" t="s">
        <v>73</v>
      </c>
      <c r="J688" s="4" t="s">
        <v>205</v>
      </c>
      <c r="K688" s="6" t="s">
        <v>812</v>
      </c>
      <c r="L688" s="6"/>
      <c r="M688" s="6" t="s">
        <v>2205</v>
      </c>
      <c r="N688" s="6" t="s">
        <v>1398</v>
      </c>
      <c r="O688" s="21" t="s">
        <v>2507</v>
      </c>
      <c r="P688" s="8"/>
      <c r="Q688" s="6" t="s">
        <v>2055</v>
      </c>
      <c r="R688" s="6" t="s">
        <v>1721</v>
      </c>
      <c r="S688" s="6" t="s">
        <v>28</v>
      </c>
      <c r="T688" s="6" t="s">
        <v>1418</v>
      </c>
      <c r="U688" s="6" t="s">
        <v>1418</v>
      </c>
      <c r="V688" s="6" t="s">
        <v>50</v>
      </c>
      <c r="W688" s="4" t="s">
        <v>1418</v>
      </c>
      <c r="X688" s="6" t="s">
        <v>1418</v>
      </c>
      <c r="Y688" s="4" t="s">
        <v>2006</v>
      </c>
      <c r="Z688" s="4" t="s">
        <v>2006</v>
      </c>
      <c r="AA688" s="20" t="str">
        <f t="shared" si="19"/>
        <v>NA</v>
      </c>
      <c r="AB688" s="6" t="s">
        <v>19</v>
      </c>
      <c r="AC688" s="5" t="s">
        <v>2087</v>
      </c>
      <c r="AD688" s="9">
        <v>0</v>
      </c>
      <c r="AE688" s="10">
        <v>0</v>
      </c>
      <c r="AF688" s="10">
        <v>0</v>
      </c>
      <c r="AG688" s="43">
        <v>0</v>
      </c>
      <c r="AH688" s="43">
        <v>0</v>
      </c>
      <c r="AI688" s="6">
        <v>668500</v>
      </c>
      <c r="AJ688" s="11">
        <v>0</v>
      </c>
      <c r="AK688" s="11">
        <v>0</v>
      </c>
      <c r="AL688" s="6" t="s">
        <v>53</v>
      </c>
      <c r="AM688" s="21" t="s">
        <v>2269</v>
      </c>
      <c r="AN688" s="47">
        <v>0</v>
      </c>
      <c r="AO688" t="s">
        <v>28</v>
      </c>
    </row>
    <row r="689" spans="1:41" x14ac:dyDescent="0.25">
      <c r="A689" s="7">
        <v>3</v>
      </c>
      <c r="B689" s="7">
        <v>3926</v>
      </c>
      <c r="C689" s="4" t="s">
        <v>65</v>
      </c>
      <c r="D689" s="4" t="s">
        <v>78</v>
      </c>
      <c r="E689" s="4" t="s">
        <v>173</v>
      </c>
      <c r="F689" s="4" t="s">
        <v>19</v>
      </c>
      <c r="G689" s="4" t="s">
        <v>6</v>
      </c>
      <c r="H689" s="4" t="s">
        <v>8</v>
      </c>
      <c r="I689" s="4" t="s">
        <v>73</v>
      </c>
      <c r="J689" s="4" t="s">
        <v>205</v>
      </c>
      <c r="K689" s="6" t="s">
        <v>813</v>
      </c>
      <c r="L689" s="6"/>
      <c r="M689" s="6" t="s">
        <v>2205</v>
      </c>
      <c r="N689" s="6" t="s">
        <v>1398</v>
      </c>
      <c r="O689" s="21" t="s">
        <v>2507</v>
      </c>
      <c r="P689" s="8"/>
      <c r="Q689" s="6" t="s">
        <v>2055</v>
      </c>
      <c r="R689" s="6" t="s">
        <v>1722</v>
      </c>
      <c r="S689" s="6" t="s">
        <v>28</v>
      </c>
      <c r="T689" s="6" t="s">
        <v>1418</v>
      </c>
      <c r="U689" s="6" t="s">
        <v>1418</v>
      </c>
      <c r="V689" s="6" t="s">
        <v>50</v>
      </c>
      <c r="W689" s="4" t="s">
        <v>1418</v>
      </c>
      <c r="X689" s="6" t="s">
        <v>1418</v>
      </c>
      <c r="Y689" s="4" t="s">
        <v>2006</v>
      </c>
      <c r="Z689" s="4" t="s">
        <v>2006</v>
      </c>
      <c r="AA689" s="20" t="str">
        <f t="shared" si="19"/>
        <v>NA</v>
      </c>
      <c r="AB689" s="6" t="s">
        <v>19</v>
      </c>
      <c r="AC689" s="5" t="s">
        <v>2087</v>
      </c>
      <c r="AD689" s="9">
        <v>24</v>
      </c>
      <c r="AE689" s="10">
        <v>0</v>
      </c>
      <c r="AF689" s="10">
        <v>0</v>
      </c>
      <c r="AG689" s="43">
        <v>0</v>
      </c>
      <c r="AH689" s="43">
        <v>0</v>
      </c>
      <c r="AI689" s="6">
        <v>3800000</v>
      </c>
      <c r="AJ689" s="11">
        <v>0</v>
      </c>
      <c r="AK689" s="11">
        <v>0</v>
      </c>
      <c r="AL689" s="6" t="s">
        <v>53</v>
      </c>
      <c r="AM689" s="21" t="s">
        <v>2269</v>
      </c>
      <c r="AN689" s="47">
        <v>0</v>
      </c>
      <c r="AO689" t="s">
        <v>28</v>
      </c>
    </row>
    <row r="690" spans="1:41" x14ac:dyDescent="0.25">
      <c r="A690" s="7">
        <v>3</v>
      </c>
      <c r="B690" s="7">
        <v>3929</v>
      </c>
      <c r="C690" s="4" t="s">
        <v>65</v>
      </c>
      <c r="D690" s="4" t="s">
        <v>78</v>
      </c>
      <c r="E690" s="4" t="s">
        <v>173</v>
      </c>
      <c r="F690" s="4" t="s">
        <v>19</v>
      </c>
      <c r="G690" s="4" t="s">
        <v>6</v>
      </c>
      <c r="H690" s="4" t="s">
        <v>8</v>
      </c>
      <c r="I690" s="4" t="s">
        <v>73</v>
      </c>
      <c r="J690" s="4" t="s">
        <v>205</v>
      </c>
      <c r="K690" s="6" t="s">
        <v>814</v>
      </c>
      <c r="L690" s="6"/>
      <c r="M690" s="6" t="s">
        <v>2205</v>
      </c>
      <c r="N690" s="6" t="s">
        <v>1398</v>
      </c>
      <c r="O690" s="21" t="s">
        <v>2507</v>
      </c>
      <c r="P690" s="8"/>
      <c r="Q690" s="6" t="s">
        <v>2055</v>
      </c>
      <c r="R690" s="6" t="s">
        <v>1723</v>
      </c>
      <c r="S690" s="6" t="s">
        <v>28</v>
      </c>
      <c r="T690" s="6" t="s">
        <v>1418</v>
      </c>
      <c r="U690" s="6" t="s">
        <v>1418</v>
      </c>
      <c r="V690" s="6" t="s">
        <v>50</v>
      </c>
      <c r="W690" s="4" t="s">
        <v>1418</v>
      </c>
      <c r="X690" s="6" t="s">
        <v>1418</v>
      </c>
      <c r="Y690" s="4" t="s">
        <v>2006</v>
      </c>
      <c r="Z690" s="4" t="s">
        <v>2006</v>
      </c>
      <c r="AA690" s="20" t="str">
        <f t="shared" si="19"/>
        <v>NA</v>
      </c>
      <c r="AB690" s="6" t="s">
        <v>19</v>
      </c>
      <c r="AC690" s="5" t="s">
        <v>2087</v>
      </c>
      <c r="AD690" s="9">
        <v>0</v>
      </c>
      <c r="AE690" s="10">
        <v>0</v>
      </c>
      <c r="AF690" s="10">
        <v>0</v>
      </c>
      <c r="AG690" s="43">
        <v>0</v>
      </c>
      <c r="AH690" s="43">
        <v>0</v>
      </c>
      <c r="AI690" s="6">
        <v>2865000</v>
      </c>
      <c r="AJ690" s="11">
        <v>0</v>
      </c>
      <c r="AK690" s="11">
        <v>573000</v>
      </c>
      <c r="AL690" s="6" t="s">
        <v>53</v>
      </c>
      <c r="AM690" s="21" t="s">
        <v>2269</v>
      </c>
      <c r="AN690" s="47">
        <v>0</v>
      </c>
      <c r="AO690" t="s">
        <v>28</v>
      </c>
    </row>
    <row r="691" spans="1:41" x14ac:dyDescent="0.25">
      <c r="A691" s="7">
        <v>1</v>
      </c>
      <c r="B691" s="7">
        <v>3931</v>
      </c>
      <c r="C691" s="4" t="s">
        <v>65</v>
      </c>
      <c r="D691" s="4" t="s">
        <v>78</v>
      </c>
      <c r="E691" s="4" t="s">
        <v>173</v>
      </c>
      <c r="F691" s="4" t="s">
        <v>19</v>
      </c>
      <c r="G691" s="4" t="s">
        <v>6</v>
      </c>
      <c r="H691" s="4" t="s">
        <v>8</v>
      </c>
      <c r="I691" s="4" t="s">
        <v>69</v>
      </c>
      <c r="J691" s="4" t="s">
        <v>205</v>
      </c>
      <c r="K691" s="6" t="s">
        <v>815</v>
      </c>
      <c r="L691" s="6" t="e">
        <f>VLOOKUP(B691,#REF!,3,0)</f>
        <v>#REF!</v>
      </c>
      <c r="M691" s="6" t="s">
        <v>2205</v>
      </c>
      <c r="N691" s="6" t="s">
        <v>1396</v>
      </c>
      <c r="O691" s="21" t="s">
        <v>1396</v>
      </c>
      <c r="P691" s="8"/>
      <c r="Q691" s="6" t="s">
        <v>2060</v>
      </c>
      <c r="R691" s="6" t="s">
        <v>1724</v>
      </c>
      <c r="S691" s="6" t="s">
        <v>53</v>
      </c>
      <c r="T691" s="6" t="s">
        <v>27</v>
      </c>
      <c r="U691" s="6" t="s">
        <v>2065</v>
      </c>
      <c r="V691" s="6" t="s">
        <v>2182</v>
      </c>
      <c r="W691" s="4" t="s">
        <v>2142</v>
      </c>
      <c r="X691" s="6" t="s">
        <v>1418</v>
      </c>
      <c r="Y691" s="4" t="s">
        <v>2006</v>
      </c>
      <c r="Z691" s="4" t="s">
        <v>2006</v>
      </c>
      <c r="AA691" s="20" t="str">
        <f t="shared" si="19"/>
        <v>NA</v>
      </c>
      <c r="AB691" s="6" t="s">
        <v>19</v>
      </c>
      <c r="AC691" s="5" t="s">
        <v>2084</v>
      </c>
      <c r="AD691" s="9">
        <v>0</v>
      </c>
      <c r="AE691" s="10">
        <v>0</v>
      </c>
      <c r="AF691" s="10">
        <v>0</v>
      </c>
      <c r="AG691" s="43">
        <v>0</v>
      </c>
      <c r="AH691" s="43">
        <v>0</v>
      </c>
      <c r="AI691" s="6">
        <v>250800</v>
      </c>
      <c r="AJ691" s="11">
        <v>0</v>
      </c>
      <c r="AK691" s="11">
        <v>0</v>
      </c>
      <c r="AL691" s="6" t="s">
        <v>53</v>
      </c>
      <c r="AM691" s="21" t="s">
        <v>2269</v>
      </c>
      <c r="AN691" s="47">
        <v>0</v>
      </c>
      <c r="AO691" t="s">
        <v>28</v>
      </c>
    </row>
    <row r="692" spans="1:41" x14ac:dyDescent="0.25">
      <c r="A692" s="7">
        <v>2</v>
      </c>
      <c r="B692" s="7">
        <v>3932</v>
      </c>
      <c r="C692" s="4" t="s">
        <v>65</v>
      </c>
      <c r="D692" s="4" t="s">
        <v>78</v>
      </c>
      <c r="E692" s="4" t="s">
        <v>173</v>
      </c>
      <c r="F692" s="4" t="s">
        <v>19</v>
      </c>
      <c r="G692" s="4" t="s">
        <v>6</v>
      </c>
      <c r="H692" s="4" t="s">
        <v>8</v>
      </c>
      <c r="I692" s="4" t="s">
        <v>69</v>
      </c>
      <c r="J692" s="4" t="s">
        <v>205</v>
      </c>
      <c r="K692" s="6" t="s">
        <v>816</v>
      </c>
      <c r="L692" s="34" t="e">
        <f>VLOOKUP(B692,#REF!,3,0)</f>
        <v>#REF!</v>
      </c>
      <c r="M692" s="6" t="s">
        <v>2205</v>
      </c>
      <c r="N692" s="6" t="s">
        <v>1396</v>
      </c>
      <c r="O692" s="21" t="s">
        <v>1396</v>
      </c>
      <c r="P692" s="8"/>
      <c r="Q692" s="6" t="s">
        <v>2060</v>
      </c>
      <c r="R692" s="6" t="s">
        <v>1725</v>
      </c>
      <c r="S692" s="6" t="s">
        <v>53</v>
      </c>
      <c r="T692" s="6" t="s">
        <v>27</v>
      </c>
      <c r="U692" s="6" t="s">
        <v>2066</v>
      </c>
      <c r="V692" s="6" t="s">
        <v>2183</v>
      </c>
      <c r="W692" s="4" t="s">
        <v>2179</v>
      </c>
      <c r="X692" s="6" t="s">
        <v>1418</v>
      </c>
      <c r="Y692" s="4" t="s">
        <v>2006</v>
      </c>
      <c r="Z692" s="4" t="s">
        <v>2006</v>
      </c>
      <c r="AA692" s="20" t="str">
        <f t="shared" si="19"/>
        <v>NA</v>
      </c>
      <c r="AB692" s="6" t="s">
        <v>19</v>
      </c>
      <c r="AC692" s="5" t="s">
        <v>2084</v>
      </c>
      <c r="AD692" s="9">
        <v>0</v>
      </c>
      <c r="AE692" s="10">
        <v>0</v>
      </c>
      <c r="AF692" s="10">
        <v>0</v>
      </c>
      <c r="AG692" s="43">
        <v>0</v>
      </c>
      <c r="AH692" s="43">
        <v>0</v>
      </c>
      <c r="AI692" s="6">
        <v>251750</v>
      </c>
      <c r="AJ692" s="11">
        <v>0</v>
      </c>
      <c r="AK692" s="11">
        <v>0</v>
      </c>
      <c r="AL692" s="6" t="s">
        <v>53</v>
      </c>
      <c r="AM692" s="21" t="s">
        <v>2269</v>
      </c>
      <c r="AN692" s="47">
        <v>0</v>
      </c>
      <c r="AO692" t="s">
        <v>28</v>
      </c>
    </row>
    <row r="693" spans="1:41" x14ac:dyDescent="0.25">
      <c r="A693" s="7">
        <v>1</v>
      </c>
      <c r="B693" s="7">
        <v>3933</v>
      </c>
      <c r="C693" s="4" t="s">
        <v>65</v>
      </c>
      <c r="D693" s="4" t="s">
        <v>78</v>
      </c>
      <c r="E693" s="4" t="s">
        <v>173</v>
      </c>
      <c r="F693" s="4" t="s">
        <v>19</v>
      </c>
      <c r="G693" s="4" t="s">
        <v>6</v>
      </c>
      <c r="H693" s="4" t="s">
        <v>8</v>
      </c>
      <c r="I693" s="4" t="s">
        <v>69</v>
      </c>
      <c r="J693" s="4" t="s">
        <v>205</v>
      </c>
      <c r="K693" s="6" t="s">
        <v>817</v>
      </c>
      <c r="L693" s="6" t="e">
        <f>VLOOKUP(B693,#REF!,3,0)</f>
        <v>#REF!</v>
      </c>
      <c r="M693" s="6" t="s">
        <v>2205</v>
      </c>
      <c r="N693" s="6" t="s">
        <v>1396</v>
      </c>
      <c r="O693" s="21" t="s">
        <v>1396</v>
      </c>
      <c r="P693" s="8"/>
      <c r="Q693" s="6" t="s">
        <v>2060</v>
      </c>
      <c r="R693" s="6" t="s">
        <v>1635</v>
      </c>
      <c r="S693" s="6" t="s">
        <v>53</v>
      </c>
      <c r="T693" s="6" t="s">
        <v>27</v>
      </c>
      <c r="U693" s="6" t="s">
        <v>2065</v>
      </c>
      <c r="V693" s="6" t="s">
        <v>2182</v>
      </c>
      <c r="W693" s="4" t="s">
        <v>2142</v>
      </c>
      <c r="X693" s="6" t="s">
        <v>1418</v>
      </c>
      <c r="Y693" s="4" t="s">
        <v>2006</v>
      </c>
      <c r="Z693" s="4" t="s">
        <v>2006</v>
      </c>
      <c r="AA693" s="20" t="str">
        <f t="shared" si="19"/>
        <v>NA</v>
      </c>
      <c r="AB693" s="6" t="s">
        <v>19</v>
      </c>
      <c r="AC693" s="5" t="s">
        <v>2084</v>
      </c>
      <c r="AD693" s="9">
        <v>0</v>
      </c>
      <c r="AE693" s="10">
        <v>0</v>
      </c>
      <c r="AF693" s="10">
        <v>0</v>
      </c>
      <c r="AG693" s="43">
        <v>0</v>
      </c>
      <c r="AH693" s="43">
        <v>0</v>
      </c>
      <c r="AI693" s="6">
        <v>1266553.06</v>
      </c>
      <c r="AJ693" s="11">
        <v>0</v>
      </c>
      <c r="AK693" s="11">
        <v>1259882</v>
      </c>
      <c r="AL693" s="6" t="s">
        <v>53</v>
      </c>
      <c r="AM693" s="21" t="s">
        <v>2269</v>
      </c>
      <c r="AN693" s="47">
        <v>6671.06</v>
      </c>
      <c r="AO693" t="s">
        <v>28</v>
      </c>
    </row>
    <row r="694" spans="1:41" x14ac:dyDescent="0.25">
      <c r="A694" s="7">
        <v>2</v>
      </c>
      <c r="B694" s="7">
        <v>3934</v>
      </c>
      <c r="C694" s="4" t="s">
        <v>65</v>
      </c>
      <c r="D694" s="4" t="s">
        <v>78</v>
      </c>
      <c r="E694" s="4" t="s">
        <v>173</v>
      </c>
      <c r="F694" s="4" t="s">
        <v>19</v>
      </c>
      <c r="G694" s="4" t="s">
        <v>6</v>
      </c>
      <c r="H694" s="4" t="s">
        <v>8</v>
      </c>
      <c r="I694" s="4" t="s">
        <v>69</v>
      </c>
      <c r="J694" s="4" t="s">
        <v>205</v>
      </c>
      <c r="K694" s="6" t="s">
        <v>818</v>
      </c>
      <c r="L694" s="34" t="e">
        <f>VLOOKUP(B694,#REF!,3,0)</f>
        <v>#REF!</v>
      </c>
      <c r="M694" s="6" t="s">
        <v>2205</v>
      </c>
      <c r="N694" s="6" t="s">
        <v>1396</v>
      </c>
      <c r="O694" s="21" t="s">
        <v>1396</v>
      </c>
      <c r="P694" s="8"/>
      <c r="Q694" s="6" t="s">
        <v>2060</v>
      </c>
      <c r="R694" s="6" t="s">
        <v>1726</v>
      </c>
      <c r="S694" s="6" t="s">
        <v>53</v>
      </c>
      <c r="T694" s="6" t="s">
        <v>27</v>
      </c>
      <c r="U694" s="6" t="s">
        <v>2066</v>
      </c>
      <c r="V694" s="6" t="s">
        <v>2183</v>
      </c>
      <c r="W694" s="4" t="s">
        <v>2179</v>
      </c>
      <c r="X694" s="6" t="s">
        <v>1418</v>
      </c>
      <c r="Y694" s="4" t="s">
        <v>2006</v>
      </c>
      <c r="Z694" s="4" t="s">
        <v>2006</v>
      </c>
      <c r="AA694" s="20" t="str">
        <f t="shared" si="19"/>
        <v>NA</v>
      </c>
      <c r="AB694" s="6" t="s">
        <v>19</v>
      </c>
      <c r="AC694" s="5" t="s">
        <v>2084</v>
      </c>
      <c r="AD694" s="9">
        <v>0</v>
      </c>
      <c r="AE694" s="10">
        <v>0</v>
      </c>
      <c r="AF694" s="10">
        <v>0</v>
      </c>
      <c r="AG694" s="43">
        <v>0</v>
      </c>
      <c r="AH694" s="43">
        <v>0</v>
      </c>
      <c r="AI694" s="6">
        <v>251750</v>
      </c>
      <c r="AJ694" s="11">
        <v>0</v>
      </c>
      <c r="AK694" s="11">
        <v>0</v>
      </c>
      <c r="AL694" s="6" t="s">
        <v>53</v>
      </c>
      <c r="AM694" s="21" t="s">
        <v>2269</v>
      </c>
      <c r="AN694" s="47">
        <v>0</v>
      </c>
      <c r="AO694" t="s">
        <v>28</v>
      </c>
    </row>
    <row r="695" spans="1:41" x14ac:dyDescent="0.25">
      <c r="A695" s="7">
        <v>3</v>
      </c>
      <c r="B695" s="7">
        <v>3935</v>
      </c>
      <c r="C695" s="4" t="s">
        <v>65</v>
      </c>
      <c r="D695" s="4" t="s">
        <v>78</v>
      </c>
      <c r="E695" s="4" t="s">
        <v>173</v>
      </c>
      <c r="F695" s="4" t="s">
        <v>19</v>
      </c>
      <c r="G695" s="4" t="s">
        <v>6</v>
      </c>
      <c r="H695" s="4" t="s">
        <v>8</v>
      </c>
      <c r="I695" s="4" t="s">
        <v>69</v>
      </c>
      <c r="J695" s="4" t="s">
        <v>205</v>
      </c>
      <c r="K695" s="6" t="s">
        <v>819</v>
      </c>
      <c r="L695" s="6"/>
      <c r="M695" s="6" t="s">
        <v>2205</v>
      </c>
      <c r="N695" s="6" t="s">
        <v>1396</v>
      </c>
      <c r="O695" s="21" t="s">
        <v>1396</v>
      </c>
      <c r="P695" s="8"/>
      <c r="Q695" s="6" t="s">
        <v>2056</v>
      </c>
      <c r="R695" s="6" t="s">
        <v>1727</v>
      </c>
      <c r="S695" s="6" t="s">
        <v>28</v>
      </c>
      <c r="T695" s="6" t="s">
        <v>1418</v>
      </c>
      <c r="U695" s="6" t="s">
        <v>1418</v>
      </c>
      <c r="V695" s="6" t="s">
        <v>50</v>
      </c>
      <c r="W695" s="4" t="s">
        <v>1418</v>
      </c>
      <c r="X695" s="6" t="s">
        <v>1418</v>
      </c>
      <c r="Y695" s="4" t="s">
        <v>2006</v>
      </c>
      <c r="Z695" s="4" t="s">
        <v>2006</v>
      </c>
      <c r="AA695" s="20" t="str">
        <f t="shared" si="19"/>
        <v>NA</v>
      </c>
      <c r="AB695" s="6" t="s">
        <v>19</v>
      </c>
      <c r="AC695" s="5" t="s">
        <v>2084</v>
      </c>
      <c r="AD695" s="9">
        <v>0</v>
      </c>
      <c r="AE695" s="10">
        <v>0</v>
      </c>
      <c r="AF695" s="10">
        <v>0</v>
      </c>
      <c r="AG695" s="43">
        <v>0</v>
      </c>
      <c r="AH695" s="43">
        <v>0</v>
      </c>
      <c r="AI695" s="6">
        <v>259882</v>
      </c>
      <c r="AJ695" s="11">
        <v>0</v>
      </c>
      <c r="AK695" s="11">
        <v>259882</v>
      </c>
      <c r="AL695" s="6" t="s">
        <v>53</v>
      </c>
      <c r="AM695" s="21" t="s">
        <v>2269</v>
      </c>
      <c r="AN695" s="47">
        <v>0</v>
      </c>
      <c r="AO695" t="s">
        <v>28</v>
      </c>
    </row>
    <row r="696" spans="1:41" x14ac:dyDescent="0.25">
      <c r="A696" s="7">
        <v>3</v>
      </c>
      <c r="B696" s="7">
        <v>3937</v>
      </c>
      <c r="C696" s="4" t="s">
        <v>65</v>
      </c>
      <c r="D696" s="4" t="s">
        <v>78</v>
      </c>
      <c r="E696" s="4" t="s">
        <v>173</v>
      </c>
      <c r="F696" s="4" t="s">
        <v>19</v>
      </c>
      <c r="G696" s="4" t="s">
        <v>6</v>
      </c>
      <c r="H696" s="4" t="s">
        <v>8</v>
      </c>
      <c r="I696" s="4" t="s">
        <v>69</v>
      </c>
      <c r="J696" s="4" t="s">
        <v>205</v>
      </c>
      <c r="K696" s="6" t="s">
        <v>820</v>
      </c>
      <c r="L696" s="6"/>
      <c r="M696" s="6" t="s">
        <v>2205</v>
      </c>
      <c r="N696" s="6" t="s">
        <v>1396</v>
      </c>
      <c r="O696" s="21" t="s">
        <v>1396</v>
      </c>
      <c r="P696" s="8"/>
      <c r="Q696" s="6" t="s">
        <v>2057</v>
      </c>
      <c r="R696" s="6" t="s">
        <v>1728</v>
      </c>
      <c r="S696" s="6" t="s">
        <v>28</v>
      </c>
      <c r="T696" s="6" t="s">
        <v>1418</v>
      </c>
      <c r="U696" s="6" t="s">
        <v>1418</v>
      </c>
      <c r="V696" s="6" t="s">
        <v>50</v>
      </c>
      <c r="W696" s="4" t="s">
        <v>1418</v>
      </c>
      <c r="X696" s="6" t="s">
        <v>1418</v>
      </c>
      <c r="Y696" s="4" t="s">
        <v>2006</v>
      </c>
      <c r="Z696" s="4" t="s">
        <v>2006</v>
      </c>
      <c r="AA696" s="20" t="str">
        <f t="shared" si="19"/>
        <v>NA</v>
      </c>
      <c r="AB696" s="6" t="s">
        <v>19</v>
      </c>
      <c r="AC696" s="5" t="s">
        <v>2084</v>
      </c>
      <c r="AD696" s="9">
        <v>0</v>
      </c>
      <c r="AE696" s="10">
        <v>0</v>
      </c>
      <c r="AF696" s="10">
        <v>0</v>
      </c>
      <c r="AG696" s="43">
        <v>0</v>
      </c>
      <c r="AH696" s="43">
        <v>0</v>
      </c>
      <c r="AI696" s="6">
        <v>285000</v>
      </c>
      <c r="AJ696" s="11">
        <v>0</v>
      </c>
      <c r="AK696" s="11">
        <v>0</v>
      </c>
      <c r="AL696" s="6" t="s">
        <v>53</v>
      </c>
      <c r="AM696" s="21" t="s">
        <v>2269</v>
      </c>
      <c r="AN696" s="47">
        <v>0</v>
      </c>
      <c r="AO696" t="s">
        <v>28</v>
      </c>
    </row>
    <row r="697" spans="1:41" x14ac:dyDescent="0.25">
      <c r="A697" s="7">
        <v>3</v>
      </c>
      <c r="B697" s="7">
        <v>3940</v>
      </c>
      <c r="C697" s="4" t="s">
        <v>65</v>
      </c>
      <c r="D697" s="4" t="s">
        <v>78</v>
      </c>
      <c r="E697" s="4" t="s">
        <v>173</v>
      </c>
      <c r="F697" s="4" t="s">
        <v>19</v>
      </c>
      <c r="G697" s="4" t="s">
        <v>6</v>
      </c>
      <c r="H697" s="4" t="s">
        <v>8</v>
      </c>
      <c r="I697" s="4" t="s">
        <v>72</v>
      </c>
      <c r="J697" s="4" t="s">
        <v>205</v>
      </c>
      <c r="K697" s="6" t="s">
        <v>821</v>
      </c>
      <c r="L697" s="6"/>
      <c r="M697" s="6" t="s">
        <v>2205</v>
      </c>
      <c r="N697" s="6" t="s">
        <v>1400</v>
      </c>
      <c r="O697" s="21" t="s">
        <v>2503</v>
      </c>
      <c r="P697" s="8"/>
      <c r="Q697" s="6" t="s">
        <v>2056</v>
      </c>
      <c r="R697" s="6" t="s">
        <v>127</v>
      </c>
      <c r="S697" s="6" t="s">
        <v>28</v>
      </c>
      <c r="T697" s="6" t="s">
        <v>1418</v>
      </c>
      <c r="U697" s="6" t="s">
        <v>1418</v>
      </c>
      <c r="V697" s="6" t="s">
        <v>50</v>
      </c>
      <c r="W697" s="4" t="s">
        <v>1418</v>
      </c>
      <c r="X697" s="6" t="s">
        <v>1418</v>
      </c>
      <c r="Y697" s="4" t="s">
        <v>2006</v>
      </c>
      <c r="Z697" s="4" t="s">
        <v>2006</v>
      </c>
      <c r="AA697" s="20" t="str">
        <f t="shared" si="19"/>
        <v>NA</v>
      </c>
      <c r="AB697" s="6" t="s">
        <v>19</v>
      </c>
      <c r="AC697" s="5" t="s">
        <v>2089</v>
      </c>
      <c r="AD697" s="9">
        <v>0</v>
      </c>
      <c r="AE697" s="10">
        <v>0</v>
      </c>
      <c r="AF697" s="10">
        <v>0</v>
      </c>
      <c r="AG697" s="43">
        <v>0</v>
      </c>
      <c r="AH697" s="43">
        <v>0</v>
      </c>
      <c r="AI697" s="6">
        <v>315260.06</v>
      </c>
      <c r="AJ697" s="11">
        <v>0</v>
      </c>
      <c r="AK697" s="11">
        <v>0</v>
      </c>
      <c r="AL697" s="6" t="s">
        <v>53</v>
      </c>
      <c r="AM697" s="21" t="s">
        <v>2269</v>
      </c>
      <c r="AN697" s="47">
        <v>0</v>
      </c>
      <c r="AO697" t="s">
        <v>28</v>
      </c>
    </row>
    <row r="698" spans="1:41" x14ac:dyDescent="0.25">
      <c r="A698" s="7">
        <v>3</v>
      </c>
      <c r="B698" s="7">
        <v>3945</v>
      </c>
      <c r="C698" s="4" t="s">
        <v>65</v>
      </c>
      <c r="D698" s="4" t="s">
        <v>78</v>
      </c>
      <c r="E698" s="4" t="s">
        <v>173</v>
      </c>
      <c r="F698" s="4" t="s">
        <v>19</v>
      </c>
      <c r="G698" s="4" t="s">
        <v>6</v>
      </c>
      <c r="H698" s="4" t="s">
        <v>8</v>
      </c>
      <c r="I698" s="4" t="s">
        <v>72</v>
      </c>
      <c r="J698" s="4" t="s">
        <v>205</v>
      </c>
      <c r="K698" s="6" t="s">
        <v>822</v>
      </c>
      <c r="L698" s="6"/>
      <c r="M698" s="6" t="s">
        <v>2205</v>
      </c>
      <c r="N698" s="6" t="s">
        <v>1400</v>
      </c>
      <c r="O698" s="21" t="s">
        <v>2503</v>
      </c>
      <c r="P698" s="8"/>
      <c r="Q698" s="6" t="s">
        <v>2056</v>
      </c>
      <c r="R698" s="6" t="s">
        <v>127</v>
      </c>
      <c r="S698" s="6" t="s">
        <v>28</v>
      </c>
      <c r="T698" s="6" t="s">
        <v>1418</v>
      </c>
      <c r="U698" s="6" t="s">
        <v>1418</v>
      </c>
      <c r="V698" s="6" t="s">
        <v>50</v>
      </c>
      <c r="W698" s="4" t="s">
        <v>1418</v>
      </c>
      <c r="X698" s="6" t="s">
        <v>1418</v>
      </c>
      <c r="Y698" s="4" t="s">
        <v>2006</v>
      </c>
      <c r="Z698" s="4" t="s">
        <v>2006</v>
      </c>
      <c r="AA698" s="20" t="str">
        <f t="shared" si="19"/>
        <v>NA</v>
      </c>
      <c r="AB698" s="6" t="s">
        <v>19</v>
      </c>
      <c r="AC698" s="5" t="s">
        <v>2089</v>
      </c>
      <c r="AD698" s="9">
        <v>0</v>
      </c>
      <c r="AE698" s="10">
        <v>0</v>
      </c>
      <c r="AF698" s="10">
        <v>0</v>
      </c>
      <c r="AG698" s="43">
        <v>0</v>
      </c>
      <c r="AH698" s="43">
        <v>0</v>
      </c>
      <c r="AI698" s="6">
        <v>570000</v>
      </c>
      <c r="AJ698" s="11">
        <v>0</v>
      </c>
      <c r="AK698" s="11">
        <v>0</v>
      </c>
      <c r="AL698" s="6" t="s">
        <v>53</v>
      </c>
      <c r="AM698" s="21" t="s">
        <v>2269</v>
      </c>
      <c r="AN698" s="47">
        <v>0</v>
      </c>
      <c r="AO698" t="s">
        <v>28</v>
      </c>
    </row>
    <row r="699" spans="1:41" x14ac:dyDescent="0.25">
      <c r="A699" s="7">
        <v>3</v>
      </c>
      <c r="B699" s="7">
        <v>3946</v>
      </c>
      <c r="C699" s="4" t="s">
        <v>65</v>
      </c>
      <c r="D699" s="4" t="s">
        <v>78</v>
      </c>
      <c r="E699" s="4" t="s">
        <v>173</v>
      </c>
      <c r="F699" s="4" t="s">
        <v>19</v>
      </c>
      <c r="G699" s="4" t="s">
        <v>6</v>
      </c>
      <c r="H699" s="4" t="s">
        <v>8</v>
      </c>
      <c r="I699" s="4" t="s">
        <v>72</v>
      </c>
      <c r="J699" s="4" t="s">
        <v>205</v>
      </c>
      <c r="K699" s="6" t="s">
        <v>823</v>
      </c>
      <c r="L699" s="6"/>
      <c r="M699" s="6" t="s">
        <v>2205</v>
      </c>
      <c r="N699" s="6" t="s">
        <v>1398</v>
      </c>
      <c r="O699" s="21" t="s">
        <v>2507</v>
      </c>
      <c r="P699" s="8"/>
      <c r="Q699" s="6" t="s">
        <v>2056</v>
      </c>
      <c r="R699" s="6" t="s">
        <v>127</v>
      </c>
      <c r="S699" s="6" t="s">
        <v>28</v>
      </c>
      <c r="T699" s="6" t="s">
        <v>1418</v>
      </c>
      <c r="U699" s="6" t="s">
        <v>1418</v>
      </c>
      <c r="V699" s="6" t="s">
        <v>50</v>
      </c>
      <c r="W699" s="4" t="s">
        <v>1418</v>
      </c>
      <c r="X699" s="6" t="s">
        <v>1418</v>
      </c>
      <c r="Y699" s="4" t="s">
        <v>2006</v>
      </c>
      <c r="Z699" s="4" t="s">
        <v>2006</v>
      </c>
      <c r="AA699" s="20" t="str">
        <f t="shared" si="19"/>
        <v>NA</v>
      </c>
      <c r="AB699" s="6" t="s">
        <v>19</v>
      </c>
      <c r="AC699" s="5" t="s">
        <v>2089</v>
      </c>
      <c r="AD699" s="9">
        <v>0</v>
      </c>
      <c r="AE699" s="10">
        <v>0</v>
      </c>
      <c r="AF699" s="10">
        <v>0</v>
      </c>
      <c r="AG699" s="43">
        <v>0</v>
      </c>
      <c r="AH699" s="43">
        <v>0</v>
      </c>
      <c r="AI699" s="6">
        <v>125304.81</v>
      </c>
      <c r="AJ699" s="11">
        <v>0</v>
      </c>
      <c r="AK699" s="11">
        <v>0</v>
      </c>
      <c r="AL699" s="6" t="s">
        <v>53</v>
      </c>
      <c r="AM699" s="21" t="s">
        <v>2269</v>
      </c>
      <c r="AN699" s="47">
        <v>0</v>
      </c>
      <c r="AO699" t="s">
        <v>28</v>
      </c>
    </row>
    <row r="700" spans="1:41" x14ac:dyDescent="0.25">
      <c r="A700" s="7">
        <v>3</v>
      </c>
      <c r="B700" s="7">
        <v>3947</v>
      </c>
      <c r="C700" s="4" t="s">
        <v>65</v>
      </c>
      <c r="D700" s="4" t="s">
        <v>78</v>
      </c>
      <c r="E700" s="4" t="s">
        <v>173</v>
      </c>
      <c r="F700" s="4" t="s">
        <v>19</v>
      </c>
      <c r="G700" s="4" t="s">
        <v>6</v>
      </c>
      <c r="H700" s="4" t="s">
        <v>8</v>
      </c>
      <c r="I700" s="4" t="s">
        <v>73</v>
      </c>
      <c r="J700" s="4" t="s">
        <v>205</v>
      </c>
      <c r="K700" s="6" t="s">
        <v>824</v>
      </c>
      <c r="L700" s="6"/>
      <c r="M700" s="6" t="s">
        <v>2205</v>
      </c>
      <c r="N700" s="6" t="s">
        <v>1398</v>
      </c>
      <c r="O700" s="21" t="s">
        <v>2507</v>
      </c>
      <c r="P700" s="8"/>
      <c r="Q700" s="6" t="s">
        <v>2055</v>
      </c>
      <c r="R700" s="6" t="s">
        <v>1729</v>
      </c>
      <c r="S700" s="6" t="s">
        <v>28</v>
      </c>
      <c r="T700" s="6" t="s">
        <v>1418</v>
      </c>
      <c r="U700" s="6" t="s">
        <v>1418</v>
      </c>
      <c r="V700" s="6" t="s">
        <v>50</v>
      </c>
      <c r="W700" s="4" t="s">
        <v>1418</v>
      </c>
      <c r="X700" s="6" t="s">
        <v>1418</v>
      </c>
      <c r="Y700" s="4" t="s">
        <v>2006</v>
      </c>
      <c r="Z700" s="4" t="s">
        <v>2006</v>
      </c>
      <c r="AA700" s="20" t="str">
        <f t="shared" si="19"/>
        <v>NA</v>
      </c>
      <c r="AB700" s="6" t="s">
        <v>19</v>
      </c>
      <c r="AC700" s="5" t="s">
        <v>2087</v>
      </c>
      <c r="AD700" s="9">
        <v>0</v>
      </c>
      <c r="AE700" s="10">
        <v>0</v>
      </c>
      <c r="AF700" s="10">
        <v>0</v>
      </c>
      <c r="AG700" s="43">
        <v>0</v>
      </c>
      <c r="AH700" s="43">
        <v>0</v>
      </c>
      <c r="AI700" s="6">
        <v>477500</v>
      </c>
      <c r="AJ700" s="11">
        <v>0</v>
      </c>
      <c r="AK700" s="11">
        <v>0</v>
      </c>
      <c r="AL700" s="6" t="s">
        <v>53</v>
      </c>
      <c r="AM700" s="21" t="s">
        <v>2269</v>
      </c>
      <c r="AN700" s="47">
        <v>0</v>
      </c>
      <c r="AO700" t="s">
        <v>28</v>
      </c>
    </row>
    <row r="701" spans="1:41" x14ac:dyDescent="0.25">
      <c r="A701" s="7">
        <v>3</v>
      </c>
      <c r="B701" s="7">
        <v>3950</v>
      </c>
      <c r="C701" s="4" t="s">
        <v>65</v>
      </c>
      <c r="D701" s="4" t="s">
        <v>78</v>
      </c>
      <c r="E701" s="4" t="s">
        <v>173</v>
      </c>
      <c r="F701" s="4" t="s">
        <v>19</v>
      </c>
      <c r="G701" s="4" t="s">
        <v>6</v>
      </c>
      <c r="H701" s="4" t="s">
        <v>8</v>
      </c>
      <c r="I701" s="4" t="s">
        <v>73</v>
      </c>
      <c r="J701" s="4" t="s">
        <v>205</v>
      </c>
      <c r="K701" s="6" t="s">
        <v>825</v>
      </c>
      <c r="L701" s="6"/>
      <c r="M701" s="6" t="s">
        <v>2205</v>
      </c>
      <c r="N701" s="6" t="s">
        <v>1398</v>
      </c>
      <c r="O701" s="21" t="s">
        <v>2507</v>
      </c>
      <c r="P701" s="8"/>
      <c r="Q701" s="6" t="s">
        <v>2055</v>
      </c>
      <c r="R701" s="6" t="s">
        <v>1730</v>
      </c>
      <c r="S701" s="6" t="s">
        <v>28</v>
      </c>
      <c r="T701" s="6" t="s">
        <v>1418</v>
      </c>
      <c r="U701" s="6" t="s">
        <v>1418</v>
      </c>
      <c r="V701" s="6" t="s">
        <v>50</v>
      </c>
      <c r="W701" s="4" t="s">
        <v>1418</v>
      </c>
      <c r="X701" s="6" t="s">
        <v>1418</v>
      </c>
      <c r="Y701" s="4" t="s">
        <v>2006</v>
      </c>
      <c r="Z701" s="4" t="s">
        <v>2006</v>
      </c>
      <c r="AA701" s="20" t="str">
        <f t="shared" si="19"/>
        <v>NA</v>
      </c>
      <c r="AB701" s="6" t="s">
        <v>19</v>
      </c>
      <c r="AC701" s="5" t="s">
        <v>2087</v>
      </c>
      <c r="AD701" s="9">
        <v>84</v>
      </c>
      <c r="AE701" s="10">
        <v>0</v>
      </c>
      <c r="AF701" s="10">
        <v>0</v>
      </c>
      <c r="AG701" s="43">
        <v>0</v>
      </c>
      <c r="AH701" s="43">
        <v>0</v>
      </c>
      <c r="AI701" s="6">
        <v>1146000</v>
      </c>
      <c r="AJ701" s="11">
        <v>0</v>
      </c>
      <c r="AK701" s="11">
        <v>1146000</v>
      </c>
      <c r="AL701" s="6" t="s">
        <v>53</v>
      </c>
      <c r="AM701" s="21" t="s">
        <v>2269</v>
      </c>
      <c r="AN701" s="47">
        <v>0</v>
      </c>
      <c r="AO701" t="s">
        <v>28</v>
      </c>
    </row>
    <row r="702" spans="1:41" x14ac:dyDescent="0.25">
      <c r="A702" s="7">
        <v>2</v>
      </c>
      <c r="B702" s="7">
        <v>3952</v>
      </c>
      <c r="C702" s="4" t="s">
        <v>65</v>
      </c>
      <c r="D702" s="4" t="s">
        <v>78</v>
      </c>
      <c r="E702" s="4" t="s">
        <v>173</v>
      </c>
      <c r="F702" s="4" t="s">
        <v>19</v>
      </c>
      <c r="G702" s="4" t="s">
        <v>6</v>
      </c>
      <c r="H702" s="4" t="s">
        <v>8</v>
      </c>
      <c r="I702" s="4" t="s">
        <v>69</v>
      </c>
      <c r="J702" s="4" t="s">
        <v>205</v>
      </c>
      <c r="K702" s="6" t="s">
        <v>826</v>
      </c>
      <c r="L702" s="34" t="e">
        <f>VLOOKUP(B702,#REF!,3,0)</f>
        <v>#REF!</v>
      </c>
      <c r="M702" s="6" t="s">
        <v>2205</v>
      </c>
      <c r="N702" s="6" t="s">
        <v>1396</v>
      </c>
      <c r="O702" s="21" t="s">
        <v>1396</v>
      </c>
      <c r="P702" s="8"/>
      <c r="Q702" s="6" t="s">
        <v>2060</v>
      </c>
      <c r="R702" s="6" t="s">
        <v>1448</v>
      </c>
      <c r="S702" s="6" t="s">
        <v>53</v>
      </c>
      <c r="T702" s="6" t="s">
        <v>27</v>
      </c>
      <c r="U702" s="6" t="s">
        <v>2066</v>
      </c>
      <c r="V702" s="6" t="s">
        <v>2183</v>
      </c>
      <c r="W702" s="4" t="s">
        <v>2179</v>
      </c>
      <c r="X702" s="6" t="s">
        <v>1418</v>
      </c>
      <c r="Y702" s="4" t="s">
        <v>2006</v>
      </c>
      <c r="Z702" s="4" t="s">
        <v>2006</v>
      </c>
      <c r="AA702" s="20" t="str">
        <f t="shared" si="19"/>
        <v>NA</v>
      </c>
      <c r="AB702" s="6" t="s">
        <v>19</v>
      </c>
      <c r="AC702" s="5" t="s">
        <v>2084</v>
      </c>
      <c r="AD702" s="9">
        <v>0</v>
      </c>
      <c r="AE702" s="10">
        <v>0</v>
      </c>
      <c r="AF702" s="10">
        <v>0</v>
      </c>
      <c r="AG702" s="43">
        <v>0</v>
      </c>
      <c r="AH702" s="43">
        <v>0</v>
      </c>
      <c r="AI702" s="6">
        <v>380000</v>
      </c>
      <c r="AJ702" s="11">
        <v>0</v>
      </c>
      <c r="AK702" s="11">
        <v>0</v>
      </c>
      <c r="AL702" s="6" t="s">
        <v>53</v>
      </c>
      <c r="AM702" s="21" t="s">
        <v>2269</v>
      </c>
      <c r="AN702" s="47">
        <v>0</v>
      </c>
      <c r="AO702" t="s">
        <v>28</v>
      </c>
    </row>
    <row r="703" spans="1:41" x14ac:dyDescent="0.25">
      <c r="A703" s="7">
        <v>3</v>
      </c>
      <c r="B703" s="7">
        <v>3964</v>
      </c>
      <c r="C703" s="4" t="s">
        <v>65</v>
      </c>
      <c r="D703" s="4" t="s">
        <v>78</v>
      </c>
      <c r="E703" s="4" t="s">
        <v>173</v>
      </c>
      <c r="F703" s="4" t="s">
        <v>19</v>
      </c>
      <c r="G703" s="4" t="s">
        <v>6</v>
      </c>
      <c r="H703" s="4" t="s">
        <v>8</v>
      </c>
      <c r="I703" s="4" t="s">
        <v>73</v>
      </c>
      <c r="J703" s="4" t="s">
        <v>205</v>
      </c>
      <c r="K703" s="6" t="s">
        <v>827</v>
      </c>
      <c r="L703" s="6"/>
      <c r="M703" s="6" t="s">
        <v>2205</v>
      </c>
      <c r="N703" s="6" t="s">
        <v>1398</v>
      </c>
      <c r="O703" s="21" t="s">
        <v>2507</v>
      </c>
      <c r="P703" s="8"/>
      <c r="Q703" s="6" t="s">
        <v>2055</v>
      </c>
      <c r="R703" s="6" t="s">
        <v>1731</v>
      </c>
      <c r="S703" s="6" t="s">
        <v>28</v>
      </c>
      <c r="T703" s="6" t="s">
        <v>1418</v>
      </c>
      <c r="U703" s="6" t="s">
        <v>1418</v>
      </c>
      <c r="V703" s="6" t="s">
        <v>50</v>
      </c>
      <c r="W703" s="4" t="s">
        <v>1418</v>
      </c>
      <c r="X703" s="6" t="s">
        <v>1418</v>
      </c>
      <c r="Y703" s="4" t="s">
        <v>2006</v>
      </c>
      <c r="Z703" s="4" t="s">
        <v>2006</v>
      </c>
      <c r="AA703" s="20" t="str">
        <f t="shared" si="19"/>
        <v>NA</v>
      </c>
      <c r="AB703" s="6" t="s">
        <v>19</v>
      </c>
      <c r="AC703" s="5" t="s">
        <v>2087</v>
      </c>
      <c r="AD703" s="9">
        <v>0</v>
      </c>
      <c r="AE703" s="10">
        <v>0</v>
      </c>
      <c r="AF703" s="10">
        <v>0</v>
      </c>
      <c r="AG703" s="43">
        <v>0</v>
      </c>
      <c r="AH703" s="43">
        <v>0</v>
      </c>
      <c r="AI703" s="6">
        <v>716250</v>
      </c>
      <c r="AJ703" s="11">
        <v>0</v>
      </c>
      <c r="AK703" s="11">
        <v>0</v>
      </c>
      <c r="AL703" s="6" t="s">
        <v>53</v>
      </c>
      <c r="AM703" s="21" t="s">
        <v>2269</v>
      </c>
      <c r="AN703" s="47">
        <v>0</v>
      </c>
      <c r="AO703" t="s">
        <v>28</v>
      </c>
    </row>
    <row r="704" spans="1:41" x14ac:dyDescent="0.25">
      <c r="A704" s="7">
        <v>3</v>
      </c>
      <c r="B704" s="7">
        <v>3965</v>
      </c>
      <c r="C704" s="4" t="s">
        <v>65</v>
      </c>
      <c r="D704" s="4" t="s">
        <v>78</v>
      </c>
      <c r="E704" s="4" t="s">
        <v>173</v>
      </c>
      <c r="F704" s="4" t="s">
        <v>19</v>
      </c>
      <c r="G704" s="4" t="s">
        <v>6</v>
      </c>
      <c r="H704" s="4" t="s">
        <v>8</v>
      </c>
      <c r="I704" s="4" t="s">
        <v>73</v>
      </c>
      <c r="J704" s="4" t="s">
        <v>205</v>
      </c>
      <c r="K704" s="6" t="s">
        <v>828</v>
      </c>
      <c r="L704" s="6"/>
      <c r="M704" s="6" t="s">
        <v>2205</v>
      </c>
      <c r="N704" s="6" t="s">
        <v>1398</v>
      </c>
      <c r="O704" s="21" t="s">
        <v>2507</v>
      </c>
      <c r="P704" s="8"/>
      <c r="Q704" s="6" t="s">
        <v>2055</v>
      </c>
      <c r="R704" s="6" t="s">
        <v>1732</v>
      </c>
      <c r="S704" s="6" t="s">
        <v>28</v>
      </c>
      <c r="T704" s="6" t="s">
        <v>1418</v>
      </c>
      <c r="U704" s="6" t="s">
        <v>1418</v>
      </c>
      <c r="V704" s="6" t="s">
        <v>50</v>
      </c>
      <c r="W704" s="4" t="s">
        <v>1418</v>
      </c>
      <c r="X704" s="6" t="s">
        <v>1418</v>
      </c>
      <c r="Y704" s="4" t="s">
        <v>2006</v>
      </c>
      <c r="Z704" s="4" t="s">
        <v>2006</v>
      </c>
      <c r="AA704" s="20" t="str">
        <f t="shared" si="19"/>
        <v>NA</v>
      </c>
      <c r="AB704" s="6" t="s">
        <v>19</v>
      </c>
      <c r="AC704" s="5" t="s">
        <v>2087</v>
      </c>
      <c r="AD704" s="9">
        <v>0</v>
      </c>
      <c r="AE704" s="10">
        <v>0</v>
      </c>
      <c r="AF704" s="10">
        <v>0</v>
      </c>
      <c r="AG704" s="43">
        <v>0</v>
      </c>
      <c r="AH704" s="43">
        <v>0</v>
      </c>
      <c r="AI704" s="6">
        <v>955000</v>
      </c>
      <c r="AJ704" s="11">
        <v>0</v>
      </c>
      <c r="AK704" s="11">
        <v>0</v>
      </c>
      <c r="AL704" s="6" t="s">
        <v>53</v>
      </c>
      <c r="AM704" s="21" t="s">
        <v>2269</v>
      </c>
      <c r="AN704" s="47">
        <v>0</v>
      </c>
      <c r="AO704" t="s">
        <v>28</v>
      </c>
    </row>
    <row r="705" spans="1:41" x14ac:dyDescent="0.25">
      <c r="A705" s="7">
        <v>3</v>
      </c>
      <c r="B705" s="7">
        <v>3969</v>
      </c>
      <c r="C705" s="4" t="s">
        <v>65</v>
      </c>
      <c r="D705" s="4" t="s">
        <v>78</v>
      </c>
      <c r="E705" s="4" t="s">
        <v>173</v>
      </c>
      <c r="F705" s="4" t="s">
        <v>19</v>
      </c>
      <c r="G705" s="4" t="s">
        <v>6</v>
      </c>
      <c r="H705" s="4" t="s">
        <v>8</v>
      </c>
      <c r="I705" s="4" t="s">
        <v>73</v>
      </c>
      <c r="J705" s="4" t="s">
        <v>205</v>
      </c>
      <c r="K705" s="6" t="s">
        <v>829</v>
      </c>
      <c r="L705" s="6"/>
      <c r="M705" s="6" t="s">
        <v>2205</v>
      </c>
      <c r="N705" s="6" t="s">
        <v>1398</v>
      </c>
      <c r="O705" s="21" t="s">
        <v>2507</v>
      </c>
      <c r="P705" s="8"/>
      <c r="Q705" s="6" t="s">
        <v>2055</v>
      </c>
      <c r="R705" s="6" t="s">
        <v>1733</v>
      </c>
      <c r="S705" s="6" t="s">
        <v>28</v>
      </c>
      <c r="T705" s="6" t="s">
        <v>1418</v>
      </c>
      <c r="U705" s="6" t="s">
        <v>1418</v>
      </c>
      <c r="V705" s="6" t="s">
        <v>50</v>
      </c>
      <c r="W705" s="4" t="s">
        <v>1418</v>
      </c>
      <c r="X705" s="6" t="s">
        <v>1418</v>
      </c>
      <c r="Y705" s="4" t="s">
        <v>2006</v>
      </c>
      <c r="Z705" s="4" t="s">
        <v>2006</v>
      </c>
      <c r="AA705" s="20" t="str">
        <f t="shared" si="19"/>
        <v>NA</v>
      </c>
      <c r="AB705" s="6" t="s">
        <v>19</v>
      </c>
      <c r="AC705" s="5" t="s">
        <v>2087</v>
      </c>
      <c r="AD705" s="9">
        <v>0</v>
      </c>
      <c r="AE705" s="10">
        <v>0</v>
      </c>
      <c r="AF705" s="10">
        <v>0</v>
      </c>
      <c r="AG705" s="43">
        <v>0</v>
      </c>
      <c r="AH705" s="43">
        <v>0</v>
      </c>
      <c r="AI705" s="6">
        <v>477500</v>
      </c>
      <c r="AJ705" s="11">
        <v>0</v>
      </c>
      <c r="AK705" s="11">
        <v>0</v>
      </c>
      <c r="AL705" s="6" t="s">
        <v>53</v>
      </c>
      <c r="AM705" s="21" t="s">
        <v>2269</v>
      </c>
      <c r="AN705" s="47">
        <v>0</v>
      </c>
      <c r="AO705" t="s">
        <v>28</v>
      </c>
    </row>
    <row r="706" spans="1:41" x14ac:dyDescent="0.25">
      <c r="A706" s="7">
        <v>3</v>
      </c>
      <c r="B706" s="7">
        <v>3971</v>
      </c>
      <c r="C706" s="4" t="s">
        <v>65</v>
      </c>
      <c r="D706" s="4" t="s">
        <v>78</v>
      </c>
      <c r="E706" s="4" t="s">
        <v>173</v>
      </c>
      <c r="F706" s="4" t="s">
        <v>19</v>
      </c>
      <c r="G706" s="4" t="s">
        <v>6</v>
      </c>
      <c r="H706" s="4" t="s">
        <v>8</v>
      </c>
      <c r="I706" s="4" t="s">
        <v>73</v>
      </c>
      <c r="J706" s="4" t="s">
        <v>205</v>
      </c>
      <c r="K706" s="6" t="s">
        <v>830</v>
      </c>
      <c r="L706" s="6"/>
      <c r="M706" s="6" t="s">
        <v>2205</v>
      </c>
      <c r="N706" s="6" t="s">
        <v>1398</v>
      </c>
      <c r="O706" s="21" t="s">
        <v>2507</v>
      </c>
      <c r="P706" s="8"/>
      <c r="Q706" s="6" t="s">
        <v>2055</v>
      </c>
      <c r="R706" s="6" t="s">
        <v>1734</v>
      </c>
      <c r="S706" s="6" t="s">
        <v>28</v>
      </c>
      <c r="T706" s="6" t="s">
        <v>1418</v>
      </c>
      <c r="U706" s="6" t="s">
        <v>1418</v>
      </c>
      <c r="V706" s="6" t="s">
        <v>50</v>
      </c>
      <c r="W706" s="4" t="s">
        <v>1418</v>
      </c>
      <c r="X706" s="6" t="s">
        <v>1418</v>
      </c>
      <c r="Y706" s="4" t="s">
        <v>2006</v>
      </c>
      <c r="Z706" s="4" t="s">
        <v>2006</v>
      </c>
      <c r="AA706" s="20" t="str">
        <f t="shared" si="19"/>
        <v>NA</v>
      </c>
      <c r="AB706" s="6" t="s">
        <v>19</v>
      </c>
      <c r="AC706" s="5" t="s">
        <v>2087</v>
      </c>
      <c r="AD706" s="9">
        <v>62</v>
      </c>
      <c r="AE706" s="10">
        <v>0</v>
      </c>
      <c r="AF706" s="10">
        <v>0</v>
      </c>
      <c r="AG706" s="43">
        <v>0</v>
      </c>
      <c r="AH706" s="43">
        <v>0</v>
      </c>
      <c r="AI706" s="6">
        <v>760000</v>
      </c>
      <c r="AJ706" s="11">
        <v>0</v>
      </c>
      <c r="AK706" s="11">
        <v>760000</v>
      </c>
      <c r="AL706" s="6" t="s">
        <v>53</v>
      </c>
      <c r="AM706" s="21" t="s">
        <v>2269</v>
      </c>
      <c r="AN706" s="47">
        <v>0</v>
      </c>
      <c r="AO706" t="s">
        <v>28</v>
      </c>
    </row>
    <row r="707" spans="1:41" x14ac:dyDescent="0.25">
      <c r="A707" s="7">
        <v>1</v>
      </c>
      <c r="B707" s="7">
        <v>3975</v>
      </c>
      <c r="C707" s="4" t="s">
        <v>65</v>
      </c>
      <c r="D707" s="4" t="s">
        <v>78</v>
      </c>
      <c r="E707" s="4" t="s">
        <v>173</v>
      </c>
      <c r="F707" s="4" t="s">
        <v>19</v>
      </c>
      <c r="G707" s="4" t="s">
        <v>6</v>
      </c>
      <c r="H707" s="4" t="s">
        <v>8</v>
      </c>
      <c r="I707" s="4" t="s">
        <v>69</v>
      </c>
      <c r="J707" s="4" t="s">
        <v>205</v>
      </c>
      <c r="K707" s="6" t="s">
        <v>831</v>
      </c>
      <c r="L707" s="6" t="e">
        <f>VLOOKUP(B707,#REF!,3,0)</f>
        <v>#REF!</v>
      </c>
      <c r="M707" s="6" t="s">
        <v>2205</v>
      </c>
      <c r="N707" s="6" t="s">
        <v>1396</v>
      </c>
      <c r="O707" s="21" t="s">
        <v>1396</v>
      </c>
      <c r="P707" s="8"/>
      <c r="Q707" s="6" t="s">
        <v>2060</v>
      </c>
      <c r="R707" s="6" t="s">
        <v>1735</v>
      </c>
      <c r="S707" s="6" t="s">
        <v>53</v>
      </c>
      <c r="T707" s="6" t="s">
        <v>27</v>
      </c>
      <c r="U707" s="6" t="s">
        <v>2065</v>
      </c>
      <c r="V707" s="6" t="s">
        <v>2182</v>
      </c>
      <c r="W707" s="4" t="s">
        <v>2142</v>
      </c>
      <c r="X707" s="6" t="s">
        <v>1418</v>
      </c>
      <c r="Y707" s="4" t="s">
        <v>2006</v>
      </c>
      <c r="Z707" s="4" t="s">
        <v>2006</v>
      </c>
      <c r="AA707" s="20" t="str">
        <f t="shared" si="19"/>
        <v>NA</v>
      </c>
      <c r="AB707" s="6" t="s">
        <v>19</v>
      </c>
      <c r="AC707" s="5" t="s">
        <v>2084</v>
      </c>
      <c r="AD707" s="9">
        <v>0</v>
      </c>
      <c r="AE707" s="10">
        <v>0</v>
      </c>
      <c r="AF707" s="10">
        <v>0</v>
      </c>
      <c r="AG707" s="43">
        <v>0</v>
      </c>
      <c r="AH707" s="43">
        <v>0</v>
      </c>
      <c r="AI707" s="6">
        <v>1500000</v>
      </c>
      <c r="AJ707" s="11">
        <v>0</v>
      </c>
      <c r="AK707" s="11">
        <v>0</v>
      </c>
      <c r="AL707" s="6" t="s">
        <v>53</v>
      </c>
      <c r="AM707" s="21" t="s">
        <v>2269</v>
      </c>
      <c r="AN707" s="47">
        <v>1500000</v>
      </c>
      <c r="AO707" t="s">
        <v>28</v>
      </c>
    </row>
    <row r="708" spans="1:41" x14ac:dyDescent="0.25">
      <c r="A708" s="7">
        <v>3</v>
      </c>
      <c r="B708" s="7">
        <v>3977</v>
      </c>
      <c r="C708" s="4" t="s">
        <v>65</v>
      </c>
      <c r="D708" s="4" t="s">
        <v>78</v>
      </c>
      <c r="E708" s="4" t="s">
        <v>173</v>
      </c>
      <c r="F708" s="4" t="s">
        <v>19</v>
      </c>
      <c r="G708" s="4" t="s">
        <v>6</v>
      </c>
      <c r="H708" s="4" t="s">
        <v>8</v>
      </c>
      <c r="I708" s="4" t="s">
        <v>69</v>
      </c>
      <c r="J708" s="4" t="s">
        <v>205</v>
      </c>
      <c r="K708" s="6" t="s">
        <v>832</v>
      </c>
      <c r="L708" s="6"/>
      <c r="M708" s="6" t="s">
        <v>2205</v>
      </c>
      <c r="N708" s="6" t="s">
        <v>1396</v>
      </c>
      <c r="O708" s="21" t="s">
        <v>1396</v>
      </c>
      <c r="P708" s="8"/>
      <c r="Q708" s="6" t="s">
        <v>2056</v>
      </c>
      <c r="R708" s="6" t="s">
        <v>1736</v>
      </c>
      <c r="S708" s="6" t="s">
        <v>28</v>
      </c>
      <c r="T708" s="6" t="s">
        <v>1418</v>
      </c>
      <c r="U708" s="6" t="s">
        <v>1418</v>
      </c>
      <c r="V708" s="6" t="s">
        <v>50</v>
      </c>
      <c r="W708" s="4" t="s">
        <v>1418</v>
      </c>
      <c r="X708" s="6" t="s">
        <v>1418</v>
      </c>
      <c r="Y708" s="4" t="s">
        <v>2006</v>
      </c>
      <c r="Z708" s="4" t="s">
        <v>2006</v>
      </c>
      <c r="AA708" s="20" t="str">
        <f t="shared" si="19"/>
        <v>NA</v>
      </c>
      <c r="AB708" s="6" t="s">
        <v>19</v>
      </c>
      <c r="AC708" s="5" t="s">
        <v>2084</v>
      </c>
      <c r="AD708" s="9">
        <v>0</v>
      </c>
      <c r="AE708" s="10">
        <v>0</v>
      </c>
      <c r="AF708" s="10">
        <v>0</v>
      </c>
      <c r="AG708" s="43">
        <v>0</v>
      </c>
      <c r="AH708" s="43">
        <v>0</v>
      </c>
      <c r="AI708" s="6">
        <v>504750</v>
      </c>
      <c r="AJ708" s="11">
        <v>0</v>
      </c>
      <c r="AK708" s="11">
        <v>0</v>
      </c>
      <c r="AL708" s="6" t="s">
        <v>53</v>
      </c>
      <c r="AM708" s="21" t="s">
        <v>2269</v>
      </c>
      <c r="AN708" s="47">
        <v>0</v>
      </c>
      <c r="AO708" t="s">
        <v>28</v>
      </c>
    </row>
    <row r="709" spans="1:41" x14ac:dyDescent="0.25">
      <c r="A709" s="7">
        <v>3</v>
      </c>
      <c r="B709" s="7">
        <v>3978</v>
      </c>
      <c r="C709" s="4" t="s">
        <v>65</v>
      </c>
      <c r="D709" s="4" t="s">
        <v>78</v>
      </c>
      <c r="E709" s="4" t="s">
        <v>173</v>
      </c>
      <c r="F709" s="4" t="s">
        <v>19</v>
      </c>
      <c r="G709" s="4" t="s">
        <v>6</v>
      </c>
      <c r="H709" s="4" t="s">
        <v>8</v>
      </c>
      <c r="I709" s="4" t="s">
        <v>69</v>
      </c>
      <c r="J709" s="4" t="s">
        <v>205</v>
      </c>
      <c r="K709" s="6" t="s">
        <v>833</v>
      </c>
      <c r="L709" s="6"/>
      <c r="M709" s="6" t="s">
        <v>2205</v>
      </c>
      <c r="N709" s="6" t="s">
        <v>1396</v>
      </c>
      <c r="O709" s="21" t="s">
        <v>1396</v>
      </c>
      <c r="P709" s="8"/>
      <c r="Q709" s="6" t="s">
        <v>2062</v>
      </c>
      <c r="R709" s="6" t="s">
        <v>1737</v>
      </c>
      <c r="S709" s="6" t="s">
        <v>28</v>
      </c>
      <c r="T709" s="6" t="s">
        <v>1418</v>
      </c>
      <c r="U709" s="6" t="s">
        <v>1418</v>
      </c>
      <c r="V709" s="6" t="s">
        <v>50</v>
      </c>
      <c r="W709" s="4" t="s">
        <v>1418</v>
      </c>
      <c r="X709" s="6" t="s">
        <v>1418</v>
      </c>
      <c r="Y709" s="4" t="s">
        <v>2006</v>
      </c>
      <c r="Z709" s="4" t="s">
        <v>2006</v>
      </c>
      <c r="AA709" s="20" t="str">
        <f t="shared" si="19"/>
        <v>NA</v>
      </c>
      <c r="AB709" s="6" t="s">
        <v>19</v>
      </c>
      <c r="AC709" s="5" t="s">
        <v>2084</v>
      </c>
      <c r="AD709" s="9">
        <v>0</v>
      </c>
      <c r="AE709" s="10">
        <v>0</v>
      </c>
      <c r="AF709" s="10">
        <v>0</v>
      </c>
      <c r="AG709" s="43">
        <v>0</v>
      </c>
      <c r="AH709" s="43">
        <v>0</v>
      </c>
      <c r="AI709" s="6">
        <v>43531.7</v>
      </c>
      <c r="AJ709" s="11">
        <v>0</v>
      </c>
      <c r="AK709" s="11">
        <v>0</v>
      </c>
      <c r="AL709" s="6" t="s">
        <v>53</v>
      </c>
      <c r="AM709" s="21" t="s">
        <v>2269</v>
      </c>
      <c r="AN709" s="47">
        <v>0</v>
      </c>
      <c r="AO709" t="s">
        <v>28</v>
      </c>
    </row>
    <row r="710" spans="1:41" x14ac:dyDescent="0.25">
      <c r="A710" s="7">
        <v>3</v>
      </c>
      <c r="B710" s="7">
        <v>3979</v>
      </c>
      <c r="C710" s="4" t="s">
        <v>65</v>
      </c>
      <c r="D710" s="4" t="s">
        <v>78</v>
      </c>
      <c r="E710" s="4" t="s">
        <v>173</v>
      </c>
      <c r="F710" s="4" t="s">
        <v>19</v>
      </c>
      <c r="G710" s="4" t="s">
        <v>6</v>
      </c>
      <c r="H710" s="4" t="s">
        <v>8</v>
      </c>
      <c r="I710" s="4" t="s">
        <v>69</v>
      </c>
      <c r="J710" s="4" t="s">
        <v>205</v>
      </c>
      <c r="K710" s="6" t="s">
        <v>834</v>
      </c>
      <c r="L710" s="6"/>
      <c r="M710" s="6" t="s">
        <v>2205</v>
      </c>
      <c r="N710" s="6" t="s">
        <v>1396</v>
      </c>
      <c r="O710" s="21" t="s">
        <v>1396</v>
      </c>
      <c r="P710" s="8"/>
      <c r="Q710" s="6" t="s">
        <v>2056</v>
      </c>
      <c r="R710" s="6" t="s">
        <v>1738</v>
      </c>
      <c r="S710" s="6" t="s">
        <v>28</v>
      </c>
      <c r="T710" s="6" t="s">
        <v>1418</v>
      </c>
      <c r="U710" s="6" t="s">
        <v>1418</v>
      </c>
      <c r="V710" s="6" t="s">
        <v>50</v>
      </c>
      <c r="W710" s="4" t="s">
        <v>1418</v>
      </c>
      <c r="X710" s="6" t="s">
        <v>1418</v>
      </c>
      <c r="Y710" s="4" t="s">
        <v>2006</v>
      </c>
      <c r="Z710" s="4" t="s">
        <v>2006</v>
      </c>
      <c r="AA710" s="20" t="str">
        <f t="shared" si="19"/>
        <v>NA</v>
      </c>
      <c r="AB710" s="6" t="s">
        <v>19</v>
      </c>
      <c r="AC710" s="5" t="s">
        <v>2084</v>
      </c>
      <c r="AD710" s="9">
        <v>0</v>
      </c>
      <c r="AE710" s="10">
        <v>0</v>
      </c>
      <c r="AF710" s="10">
        <v>0</v>
      </c>
      <c r="AG710" s="43">
        <v>0</v>
      </c>
      <c r="AH710" s="43">
        <v>0</v>
      </c>
      <c r="AI710" s="6">
        <v>585240</v>
      </c>
      <c r="AJ710" s="11">
        <v>0</v>
      </c>
      <c r="AK710" s="11">
        <v>483357.75</v>
      </c>
      <c r="AL710" s="6" t="s">
        <v>53</v>
      </c>
      <c r="AM710" s="21" t="s">
        <v>2269</v>
      </c>
      <c r="AN710" s="47">
        <v>0</v>
      </c>
      <c r="AO710" t="s">
        <v>28</v>
      </c>
    </row>
    <row r="711" spans="1:41" x14ac:dyDescent="0.25">
      <c r="A711" s="7">
        <v>2</v>
      </c>
      <c r="B711" s="7">
        <v>3980</v>
      </c>
      <c r="C711" s="4" t="s">
        <v>65</v>
      </c>
      <c r="D711" s="4" t="s">
        <v>78</v>
      </c>
      <c r="E711" s="4" t="s">
        <v>173</v>
      </c>
      <c r="F711" s="4" t="s">
        <v>19</v>
      </c>
      <c r="G711" s="4" t="s">
        <v>6</v>
      </c>
      <c r="H711" s="4" t="s">
        <v>8</v>
      </c>
      <c r="I711" s="4" t="s">
        <v>69</v>
      </c>
      <c r="J711" s="4" t="s">
        <v>205</v>
      </c>
      <c r="K711" s="6" t="s">
        <v>835</v>
      </c>
      <c r="L711" s="34" t="e">
        <f>VLOOKUP(B711,#REF!,3,0)</f>
        <v>#REF!</v>
      </c>
      <c r="M711" s="6" t="s">
        <v>2205</v>
      </c>
      <c r="N711" s="6" t="s">
        <v>1396</v>
      </c>
      <c r="O711" s="21" t="s">
        <v>1396</v>
      </c>
      <c r="P711" s="8"/>
      <c r="Q711" s="6" t="s">
        <v>2060</v>
      </c>
      <c r="R711" s="6" t="s">
        <v>1444</v>
      </c>
      <c r="S711" s="6" t="s">
        <v>53</v>
      </c>
      <c r="T711" s="6" t="s">
        <v>27</v>
      </c>
      <c r="U711" s="6" t="s">
        <v>2066</v>
      </c>
      <c r="V711" s="6" t="s">
        <v>2183</v>
      </c>
      <c r="W711" s="4" t="s">
        <v>2179</v>
      </c>
      <c r="X711" s="6" t="s">
        <v>1418</v>
      </c>
      <c r="Y711" s="4" t="s">
        <v>2006</v>
      </c>
      <c r="Z711" s="4" t="s">
        <v>2006</v>
      </c>
      <c r="AA711" s="20" t="str">
        <f t="shared" si="19"/>
        <v>NA</v>
      </c>
      <c r="AB711" s="6" t="s">
        <v>19</v>
      </c>
      <c r="AC711" s="5" t="s">
        <v>2084</v>
      </c>
      <c r="AD711" s="9">
        <v>0</v>
      </c>
      <c r="AE711" s="10">
        <v>0</v>
      </c>
      <c r="AF711" s="10">
        <v>0</v>
      </c>
      <c r="AG711" s="43">
        <v>0</v>
      </c>
      <c r="AH711" s="43">
        <v>0</v>
      </c>
      <c r="AI711" s="6">
        <v>251750</v>
      </c>
      <c r="AJ711" s="11">
        <v>0</v>
      </c>
      <c r="AK711" s="11">
        <v>0</v>
      </c>
      <c r="AL711" s="6" t="s">
        <v>53</v>
      </c>
      <c r="AM711" s="21" t="s">
        <v>2269</v>
      </c>
      <c r="AN711" s="47">
        <v>0</v>
      </c>
      <c r="AO711" t="s">
        <v>28</v>
      </c>
    </row>
    <row r="712" spans="1:41" x14ac:dyDescent="0.25">
      <c r="A712" s="7">
        <v>3</v>
      </c>
      <c r="B712" s="7">
        <v>3982</v>
      </c>
      <c r="C712" s="4" t="s">
        <v>65</v>
      </c>
      <c r="D712" s="4" t="s">
        <v>78</v>
      </c>
      <c r="E712" s="4" t="s">
        <v>173</v>
      </c>
      <c r="F712" s="4" t="s">
        <v>19</v>
      </c>
      <c r="G712" s="4" t="s">
        <v>6</v>
      </c>
      <c r="H712" s="4" t="s">
        <v>8</v>
      </c>
      <c r="I712" s="4" t="s">
        <v>69</v>
      </c>
      <c r="J712" s="4" t="s">
        <v>205</v>
      </c>
      <c r="K712" s="6" t="s">
        <v>836</v>
      </c>
      <c r="L712" s="6"/>
      <c r="M712" s="6" t="s">
        <v>2205</v>
      </c>
      <c r="N712" s="6" t="s">
        <v>1396</v>
      </c>
      <c r="O712" s="21" t="s">
        <v>1396</v>
      </c>
      <c r="P712" s="8"/>
      <c r="Q712" s="6" t="s">
        <v>2055</v>
      </c>
      <c r="R712" s="6" t="s">
        <v>1739</v>
      </c>
      <c r="S712" s="6" t="s">
        <v>28</v>
      </c>
      <c r="T712" s="6" t="s">
        <v>1418</v>
      </c>
      <c r="U712" s="6" t="s">
        <v>1418</v>
      </c>
      <c r="V712" s="6" t="s">
        <v>50</v>
      </c>
      <c r="W712" s="4" t="s">
        <v>1418</v>
      </c>
      <c r="X712" s="6" t="s">
        <v>1418</v>
      </c>
      <c r="Y712" s="4" t="s">
        <v>2006</v>
      </c>
      <c r="Z712" s="4" t="s">
        <v>2006</v>
      </c>
      <c r="AA712" s="20" t="str">
        <f t="shared" si="19"/>
        <v>NA</v>
      </c>
      <c r="AB712" s="6" t="s">
        <v>19</v>
      </c>
      <c r="AC712" s="5" t="s">
        <v>2084</v>
      </c>
      <c r="AD712" s="9">
        <v>0</v>
      </c>
      <c r="AE712" s="10">
        <v>0</v>
      </c>
      <c r="AF712" s="10">
        <v>0</v>
      </c>
      <c r="AG712" s="43">
        <v>0</v>
      </c>
      <c r="AH712" s="43">
        <v>0</v>
      </c>
      <c r="AI712" s="6">
        <v>4187675</v>
      </c>
      <c r="AJ712" s="11">
        <v>0</v>
      </c>
      <c r="AK712" s="11">
        <v>837535</v>
      </c>
      <c r="AL712" s="6" t="s">
        <v>53</v>
      </c>
      <c r="AM712" s="21" t="s">
        <v>2269</v>
      </c>
      <c r="AN712" s="47">
        <v>0</v>
      </c>
      <c r="AO712" t="s">
        <v>28</v>
      </c>
    </row>
    <row r="713" spans="1:41" x14ac:dyDescent="0.25">
      <c r="A713" s="7">
        <v>3</v>
      </c>
      <c r="B713" s="7">
        <v>3983</v>
      </c>
      <c r="C713" s="4" t="s">
        <v>65</v>
      </c>
      <c r="D713" s="4" t="s">
        <v>78</v>
      </c>
      <c r="E713" s="4" t="s">
        <v>173</v>
      </c>
      <c r="F713" s="4" t="s">
        <v>19</v>
      </c>
      <c r="G713" s="4" t="s">
        <v>6</v>
      </c>
      <c r="H713" s="4" t="s">
        <v>8</v>
      </c>
      <c r="I713" s="4" t="s">
        <v>72</v>
      </c>
      <c r="J713" s="4" t="s">
        <v>205</v>
      </c>
      <c r="K713" s="6" t="s">
        <v>837</v>
      </c>
      <c r="L713" s="6"/>
      <c r="M713" s="6" t="s">
        <v>2205</v>
      </c>
      <c r="N713" s="6" t="s">
        <v>1397</v>
      </c>
      <c r="O713" s="21" t="s">
        <v>1397</v>
      </c>
      <c r="P713" s="8"/>
      <c r="Q713" s="6" t="s">
        <v>2056</v>
      </c>
      <c r="R713" s="6" t="s">
        <v>127</v>
      </c>
      <c r="S713" s="6" t="s">
        <v>28</v>
      </c>
      <c r="T713" s="6" t="s">
        <v>1418</v>
      </c>
      <c r="U713" s="6" t="s">
        <v>1418</v>
      </c>
      <c r="V713" s="6" t="s">
        <v>50</v>
      </c>
      <c r="W713" s="4" t="s">
        <v>1418</v>
      </c>
      <c r="X713" s="6" t="s">
        <v>1418</v>
      </c>
      <c r="Y713" s="4" t="s">
        <v>2006</v>
      </c>
      <c r="Z713" s="4" t="s">
        <v>2006</v>
      </c>
      <c r="AA713" s="20" t="str">
        <f t="shared" si="19"/>
        <v>NA</v>
      </c>
      <c r="AB713" s="6" t="s">
        <v>19</v>
      </c>
      <c r="AC713" s="5" t="s">
        <v>2089</v>
      </c>
      <c r="AD713" s="9">
        <v>0</v>
      </c>
      <c r="AE713" s="10">
        <v>0</v>
      </c>
      <c r="AF713" s="10">
        <v>0</v>
      </c>
      <c r="AG713" s="43">
        <v>0</v>
      </c>
      <c r="AH713" s="43">
        <v>0</v>
      </c>
      <c r="AI713" s="6">
        <v>2221737</v>
      </c>
      <c r="AJ713" s="11">
        <v>0</v>
      </c>
      <c r="AK713" s="11">
        <v>0</v>
      </c>
      <c r="AL713" s="6" t="s">
        <v>53</v>
      </c>
      <c r="AM713" s="21" t="s">
        <v>2269</v>
      </c>
      <c r="AN713" s="47">
        <v>0</v>
      </c>
      <c r="AO713" t="s">
        <v>28</v>
      </c>
    </row>
    <row r="714" spans="1:41" x14ac:dyDescent="0.25">
      <c r="A714" s="7">
        <v>3</v>
      </c>
      <c r="B714" s="7">
        <v>3984</v>
      </c>
      <c r="C714" s="4" t="s">
        <v>65</v>
      </c>
      <c r="D714" s="4" t="s">
        <v>78</v>
      </c>
      <c r="E714" s="4" t="s">
        <v>173</v>
      </c>
      <c r="F714" s="4" t="s">
        <v>19</v>
      </c>
      <c r="G714" s="4" t="s">
        <v>6</v>
      </c>
      <c r="H714" s="4" t="s">
        <v>8</v>
      </c>
      <c r="I714" s="4" t="s">
        <v>72</v>
      </c>
      <c r="J714" s="4" t="s">
        <v>205</v>
      </c>
      <c r="K714" s="6" t="s">
        <v>838</v>
      </c>
      <c r="L714" s="6"/>
      <c r="M714" s="6" t="s">
        <v>2205</v>
      </c>
      <c r="N714" s="6" t="s">
        <v>1397</v>
      </c>
      <c r="O714" s="21" t="s">
        <v>1397</v>
      </c>
      <c r="P714" s="8"/>
      <c r="Q714" s="6" t="s">
        <v>2056</v>
      </c>
      <c r="R714" s="6" t="s">
        <v>127</v>
      </c>
      <c r="S714" s="6" t="s">
        <v>28</v>
      </c>
      <c r="T714" s="6" t="s">
        <v>1418</v>
      </c>
      <c r="U714" s="6" t="s">
        <v>1418</v>
      </c>
      <c r="V714" s="6" t="s">
        <v>50</v>
      </c>
      <c r="W714" s="4" t="s">
        <v>1418</v>
      </c>
      <c r="X714" s="6" t="s">
        <v>1418</v>
      </c>
      <c r="Y714" s="4" t="s">
        <v>2006</v>
      </c>
      <c r="Z714" s="4" t="s">
        <v>2006</v>
      </c>
      <c r="AA714" s="20" t="str">
        <f t="shared" si="19"/>
        <v>NA</v>
      </c>
      <c r="AB714" s="6" t="s">
        <v>19</v>
      </c>
      <c r="AC714" s="5" t="s">
        <v>2089</v>
      </c>
      <c r="AD714" s="9">
        <v>0</v>
      </c>
      <c r="AE714" s="10">
        <v>0</v>
      </c>
      <c r="AF714" s="10">
        <v>0</v>
      </c>
      <c r="AG714" s="43">
        <v>0</v>
      </c>
      <c r="AH714" s="43">
        <v>0</v>
      </c>
      <c r="AI714" s="6">
        <v>760000</v>
      </c>
      <c r="AJ714" s="11">
        <v>0</v>
      </c>
      <c r="AK714" s="11">
        <v>0</v>
      </c>
      <c r="AL714" s="6" t="s">
        <v>53</v>
      </c>
      <c r="AM714" s="21" t="s">
        <v>2269</v>
      </c>
      <c r="AN714" s="47">
        <v>0</v>
      </c>
      <c r="AO714" t="s">
        <v>28</v>
      </c>
    </row>
    <row r="715" spans="1:41" x14ac:dyDescent="0.25">
      <c r="A715" s="7">
        <v>1</v>
      </c>
      <c r="B715" s="7">
        <v>3986</v>
      </c>
      <c r="C715" s="4" t="s">
        <v>65</v>
      </c>
      <c r="D715" s="4" t="s">
        <v>78</v>
      </c>
      <c r="E715" s="4" t="s">
        <v>173</v>
      </c>
      <c r="F715" s="4" t="s">
        <v>19</v>
      </c>
      <c r="G715" s="4" t="s">
        <v>6</v>
      </c>
      <c r="H715" s="4" t="s">
        <v>8</v>
      </c>
      <c r="I715" s="4" t="s">
        <v>69</v>
      </c>
      <c r="J715" s="4" t="s">
        <v>205</v>
      </c>
      <c r="K715" s="6" t="s">
        <v>839</v>
      </c>
      <c r="L715" s="6" t="e">
        <f>VLOOKUP(B715,#REF!,3,0)</f>
        <v>#REF!</v>
      </c>
      <c r="M715" s="6" t="s">
        <v>2205</v>
      </c>
      <c r="N715" s="6" t="s">
        <v>1396</v>
      </c>
      <c r="O715" s="21" t="s">
        <v>1396</v>
      </c>
      <c r="P715" s="8"/>
      <c r="Q715" s="6" t="s">
        <v>2060</v>
      </c>
      <c r="R715" s="6" t="s">
        <v>1432</v>
      </c>
      <c r="S715" s="6" t="s">
        <v>53</v>
      </c>
      <c r="T715" s="6" t="s">
        <v>27</v>
      </c>
      <c r="U715" s="6" t="s">
        <v>2065</v>
      </c>
      <c r="V715" s="6" t="s">
        <v>2182</v>
      </c>
      <c r="W715" s="4" t="s">
        <v>2142</v>
      </c>
      <c r="X715" s="6" t="s">
        <v>1418</v>
      </c>
      <c r="Y715" s="4" t="s">
        <v>2006</v>
      </c>
      <c r="Z715" s="4" t="s">
        <v>2006</v>
      </c>
      <c r="AA715" s="20" t="str">
        <f t="shared" si="19"/>
        <v>NA</v>
      </c>
      <c r="AB715" s="6" t="s">
        <v>19</v>
      </c>
      <c r="AC715" s="5" t="s">
        <v>2084</v>
      </c>
      <c r="AD715" s="9">
        <v>0</v>
      </c>
      <c r="AE715" s="10">
        <v>0</v>
      </c>
      <c r="AF715" s="10">
        <v>0</v>
      </c>
      <c r="AG715" s="43">
        <v>0</v>
      </c>
      <c r="AH715" s="43">
        <v>0</v>
      </c>
      <c r="AI715" s="6">
        <v>250800</v>
      </c>
      <c r="AJ715" s="11">
        <v>0</v>
      </c>
      <c r="AK715" s="11">
        <v>0</v>
      </c>
      <c r="AL715" s="6" t="s">
        <v>53</v>
      </c>
      <c r="AM715" s="21" t="s">
        <v>2269</v>
      </c>
      <c r="AN715" s="47">
        <v>0</v>
      </c>
      <c r="AO715" t="s">
        <v>28</v>
      </c>
    </row>
    <row r="716" spans="1:41" x14ac:dyDescent="0.25">
      <c r="A716" s="7">
        <v>3</v>
      </c>
      <c r="B716" s="7">
        <v>3987</v>
      </c>
      <c r="C716" s="4" t="s">
        <v>65</v>
      </c>
      <c r="D716" s="4" t="s">
        <v>78</v>
      </c>
      <c r="E716" s="4" t="s">
        <v>173</v>
      </c>
      <c r="F716" s="4" t="s">
        <v>19</v>
      </c>
      <c r="G716" s="4" t="s">
        <v>6</v>
      </c>
      <c r="H716" s="4" t="s">
        <v>8</v>
      </c>
      <c r="I716" s="4" t="s">
        <v>69</v>
      </c>
      <c r="J716" s="4" t="s">
        <v>205</v>
      </c>
      <c r="K716" s="6" t="s">
        <v>840</v>
      </c>
      <c r="L716" s="6"/>
      <c r="M716" s="6" t="s">
        <v>2205</v>
      </c>
      <c r="N716" s="6" t="s">
        <v>1396</v>
      </c>
      <c r="O716" s="21" t="s">
        <v>1396</v>
      </c>
      <c r="P716" s="8"/>
      <c r="Q716" s="6" t="s">
        <v>2057</v>
      </c>
      <c r="R716" s="6" t="s">
        <v>1740</v>
      </c>
      <c r="S716" s="6" t="s">
        <v>28</v>
      </c>
      <c r="T716" s="6" t="s">
        <v>1418</v>
      </c>
      <c r="U716" s="6" t="s">
        <v>1418</v>
      </c>
      <c r="V716" s="6" t="s">
        <v>50</v>
      </c>
      <c r="W716" s="4" t="s">
        <v>1418</v>
      </c>
      <c r="X716" s="6" t="s">
        <v>1418</v>
      </c>
      <c r="Y716" s="4" t="s">
        <v>2006</v>
      </c>
      <c r="Z716" s="4" t="s">
        <v>2006</v>
      </c>
      <c r="AA716" s="20" t="str">
        <f t="shared" si="19"/>
        <v>NA</v>
      </c>
      <c r="AB716" s="6" t="s">
        <v>19</v>
      </c>
      <c r="AC716" s="5" t="s">
        <v>2084</v>
      </c>
      <c r="AD716" s="9">
        <v>0</v>
      </c>
      <c r="AE716" s="10">
        <v>0</v>
      </c>
      <c r="AF716" s="10">
        <v>0</v>
      </c>
      <c r="AG716" s="43">
        <v>0</v>
      </c>
      <c r="AH716" s="43">
        <v>0</v>
      </c>
      <c r="AI716" s="6">
        <v>250800</v>
      </c>
      <c r="AJ716" s="11">
        <v>0</v>
      </c>
      <c r="AK716" s="11">
        <v>0</v>
      </c>
      <c r="AL716" s="6" t="s">
        <v>53</v>
      </c>
      <c r="AM716" s="21" t="s">
        <v>2269</v>
      </c>
      <c r="AN716" s="47">
        <v>0</v>
      </c>
      <c r="AO716" t="s">
        <v>28</v>
      </c>
    </row>
    <row r="717" spans="1:41" x14ac:dyDescent="0.25">
      <c r="A717" s="7">
        <v>3</v>
      </c>
      <c r="B717" s="7">
        <v>3988</v>
      </c>
      <c r="C717" s="4" t="s">
        <v>65</v>
      </c>
      <c r="D717" s="4" t="s">
        <v>78</v>
      </c>
      <c r="E717" s="4" t="s">
        <v>173</v>
      </c>
      <c r="F717" s="4" t="s">
        <v>19</v>
      </c>
      <c r="G717" s="4" t="s">
        <v>6</v>
      </c>
      <c r="H717" s="4" t="s">
        <v>8</v>
      </c>
      <c r="I717" s="4" t="s">
        <v>69</v>
      </c>
      <c r="J717" s="4" t="s">
        <v>205</v>
      </c>
      <c r="K717" s="6" t="s">
        <v>841</v>
      </c>
      <c r="L717" s="6"/>
      <c r="M717" s="6" t="s">
        <v>2205</v>
      </c>
      <c r="N717" s="6" t="s">
        <v>1396</v>
      </c>
      <c r="O717" s="21" t="s">
        <v>1396</v>
      </c>
      <c r="P717" s="8"/>
      <c r="Q717" s="6" t="s">
        <v>2056</v>
      </c>
      <c r="R717" s="6" t="s">
        <v>1741</v>
      </c>
      <c r="S717" s="6" t="s">
        <v>28</v>
      </c>
      <c r="T717" s="6" t="s">
        <v>1418</v>
      </c>
      <c r="U717" s="6" t="s">
        <v>1418</v>
      </c>
      <c r="V717" s="6" t="s">
        <v>50</v>
      </c>
      <c r="W717" s="4" t="s">
        <v>1418</v>
      </c>
      <c r="X717" s="6" t="s">
        <v>1418</v>
      </c>
      <c r="Y717" s="4" t="s">
        <v>2006</v>
      </c>
      <c r="Z717" s="4" t="s">
        <v>2006</v>
      </c>
      <c r="AA717" s="20" t="str">
        <f t="shared" si="19"/>
        <v>NA</v>
      </c>
      <c r="AB717" s="6" t="s">
        <v>19</v>
      </c>
      <c r="AC717" s="5" t="s">
        <v>2084</v>
      </c>
      <c r="AD717" s="9">
        <v>0</v>
      </c>
      <c r="AE717" s="10">
        <v>0</v>
      </c>
      <c r="AF717" s="10">
        <v>0</v>
      </c>
      <c r="AG717" s="43">
        <v>0</v>
      </c>
      <c r="AH717" s="43">
        <v>0</v>
      </c>
      <c r="AI717" s="6">
        <v>251750</v>
      </c>
      <c r="AJ717" s="11">
        <v>0</v>
      </c>
      <c r="AK717" s="11">
        <v>0</v>
      </c>
      <c r="AL717" s="6" t="s">
        <v>53</v>
      </c>
      <c r="AM717" s="21" t="s">
        <v>2269</v>
      </c>
      <c r="AN717" s="47">
        <v>0</v>
      </c>
      <c r="AO717" t="s">
        <v>28</v>
      </c>
    </row>
    <row r="718" spans="1:41" x14ac:dyDescent="0.25">
      <c r="A718" s="7">
        <v>1</v>
      </c>
      <c r="B718" s="7">
        <v>3990</v>
      </c>
      <c r="C718" s="4" t="s">
        <v>65</v>
      </c>
      <c r="D718" s="4" t="s">
        <v>78</v>
      </c>
      <c r="E718" s="4" t="s">
        <v>173</v>
      </c>
      <c r="F718" s="4" t="s">
        <v>19</v>
      </c>
      <c r="G718" s="4" t="s">
        <v>6</v>
      </c>
      <c r="H718" s="4" t="s">
        <v>8</v>
      </c>
      <c r="I718" s="4" t="s">
        <v>69</v>
      </c>
      <c r="J718" s="4" t="s">
        <v>205</v>
      </c>
      <c r="K718" s="6" t="s">
        <v>842</v>
      </c>
      <c r="L718" s="6" t="s">
        <v>2208</v>
      </c>
      <c r="M718" s="6" t="s">
        <v>2205</v>
      </c>
      <c r="N718" s="6" t="s">
        <v>1396</v>
      </c>
      <c r="O718" s="21" t="s">
        <v>1396</v>
      </c>
      <c r="P718" s="8"/>
      <c r="Q718" s="6" t="s">
        <v>2054</v>
      </c>
      <c r="R718" s="6" t="s">
        <v>1742</v>
      </c>
      <c r="S718" s="6" t="s">
        <v>53</v>
      </c>
      <c r="T718" s="6" t="s">
        <v>136</v>
      </c>
      <c r="U718" s="6" t="s">
        <v>2065</v>
      </c>
      <c r="V718" s="6" t="s">
        <v>2079</v>
      </c>
      <c r="W718" s="4" t="s">
        <v>2197</v>
      </c>
      <c r="X718" s="6" t="s">
        <v>1418</v>
      </c>
      <c r="Y718" s="4" t="s">
        <v>2006</v>
      </c>
      <c r="Z718" s="4" t="s">
        <v>2006</v>
      </c>
      <c r="AA718" s="20" t="str">
        <f t="shared" si="19"/>
        <v>NA</v>
      </c>
      <c r="AB718" s="6" t="s">
        <v>19</v>
      </c>
      <c r="AC718" s="5" t="s">
        <v>2084</v>
      </c>
      <c r="AD718" s="9">
        <v>34</v>
      </c>
      <c r="AE718" s="10">
        <v>0</v>
      </c>
      <c r="AF718" s="10">
        <v>0</v>
      </c>
      <c r="AG718" s="43">
        <v>0</v>
      </c>
      <c r="AH718" s="43">
        <v>0</v>
      </c>
      <c r="AI718" s="6">
        <v>463196.38</v>
      </c>
      <c r="AJ718" s="11">
        <v>0</v>
      </c>
      <c r="AK718" s="11">
        <v>0</v>
      </c>
      <c r="AL718" s="6" t="s">
        <v>53</v>
      </c>
      <c r="AM718" s="21" t="s">
        <v>2269</v>
      </c>
      <c r="AN718" s="47">
        <v>463196.38</v>
      </c>
      <c r="AO718" t="s">
        <v>28</v>
      </c>
    </row>
    <row r="719" spans="1:41" x14ac:dyDescent="0.25">
      <c r="A719" s="7">
        <v>2</v>
      </c>
      <c r="B719" s="7">
        <v>3991</v>
      </c>
      <c r="C719" s="4" t="s">
        <v>65</v>
      </c>
      <c r="D719" s="4" t="s">
        <v>78</v>
      </c>
      <c r="E719" s="4" t="s">
        <v>173</v>
      </c>
      <c r="F719" s="4" t="s">
        <v>19</v>
      </c>
      <c r="G719" s="4" t="s">
        <v>6</v>
      </c>
      <c r="H719" s="4" t="s">
        <v>8</v>
      </c>
      <c r="I719" s="4" t="s">
        <v>69</v>
      </c>
      <c r="J719" s="4" t="s">
        <v>205</v>
      </c>
      <c r="K719" s="6" t="s">
        <v>843</v>
      </c>
      <c r="L719" s="34" t="e">
        <f>VLOOKUP(B719,#REF!,3,0)</f>
        <v>#REF!</v>
      </c>
      <c r="M719" s="6" t="s">
        <v>2205</v>
      </c>
      <c r="N719" s="6" t="s">
        <v>1396</v>
      </c>
      <c r="O719" s="21" t="s">
        <v>1396</v>
      </c>
      <c r="P719" s="8"/>
      <c r="Q719" s="6" t="s">
        <v>2060</v>
      </c>
      <c r="R719" s="6" t="s">
        <v>1743</v>
      </c>
      <c r="S719" s="6" t="s">
        <v>53</v>
      </c>
      <c r="T719" s="6" t="s">
        <v>27</v>
      </c>
      <c r="U719" s="6" t="s">
        <v>2066</v>
      </c>
      <c r="V719" s="6" t="s">
        <v>2183</v>
      </c>
      <c r="W719" s="4" t="s">
        <v>2179</v>
      </c>
      <c r="X719" s="6" t="s">
        <v>1418</v>
      </c>
      <c r="Y719" s="4" t="s">
        <v>2006</v>
      </c>
      <c r="Z719" s="4" t="s">
        <v>2006</v>
      </c>
      <c r="AA719" s="20" t="str">
        <f t="shared" si="19"/>
        <v>NA</v>
      </c>
      <c r="AB719" s="6" t="s">
        <v>19</v>
      </c>
      <c r="AC719" s="5" t="s">
        <v>2084</v>
      </c>
      <c r="AD719" s="9">
        <v>0</v>
      </c>
      <c r="AE719" s="10">
        <v>0</v>
      </c>
      <c r="AF719" s="10">
        <v>0</v>
      </c>
      <c r="AG719" s="43">
        <v>0</v>
      </c>
      <c r="AH719" s="43">
        <v>0</v>
      </c>
      <c r="AI719" s="6">
        <v>503115</v>
      </c>
      <c r="AJ719" s="11">
        <v>0</v>
      </c>
      <c r="AK719" s="11">
        <v>0</v>
      </c>
      <c r="AL719" s="6" t="s">
        <v>53</v>
      </c>
      <c r="AM719" s="21" t="s">
        <v>2269</v>
      </c>
      <c r="AN719" s="47">
        <v>0</v>
      </c>
      <c r="AO719" t="s">
        <v>28</v>
      </c>
    </row>
    <row r="720" spans="1:41" x14ac:dyDescent="0.25">
      <c r="A720" s="7">
        <v>3</v>
      </c>
      <c r="B720" s="7">
        <v>3992</v>
      </c>
      <c r="C720" s="4" t="s">
        <v>65</v>
      </c>
      <c r="D720" s="4" t="s">
        <v>78</v>
      </c>
      <c r="E720" s="4" t="s">
        <v>173</v>
      </c>
      <c r="F720" s="4" t="s">
        <v>19</v>
      </c>
      <c r="G720" s="4" t="s">
        <v>6</v>
      </c>
      <c r="H720" s="4" t="s">
        <v>8</v>
      </c>
      <c r="I720" s="4" t="s">
        <v>69</v>
      </c>
      <c r="J720" s="4" t="s">
        <v>205</v>
      </c>
      <c r="K720" s="6" t="s">
        <v>844</v>
      </c>
      <c r="L720" s="6"/>
      <c r="M720" s="6" t="s">
        <v>2205</v>
      </c>
      <c r="N720" s="6" t="s">
        <v>1396</v>
      </c>
      <c r="O720" s="21" t="s">
        <v>1396</v>
      </c>
      <c r="P720" s="8"/>
      <c r="Q720" s="6" t="s">
        <v>2055</v>
      </c>
      <c r="R720" s="6" t="s">
        <v>1744</v>
      </c>
      <c r="S720" s="6" t="s">
        <v>28</v>
      </c>
      <c r="T720" s="6" t="s">
        <v>1418</v>
      </c>
      <c r="U720" s="6" t="s">
        <v>1418</v>
      </c>
      <c r="V720" s="6" t="s">
        <v>50</v>
      </c>
      <c r="W720" s="4" t="s">
        <v>1418</v>
      </c>
      <c r="X720" s="6" t="s">
        <v>1418</v>
      </c>
      <c r="Y720" s="4" t="s">
        <v>2006</v>
      </c>
      <c r="Z720" s="4" t="s">
        <v>2006</v>
      </c>
      <c r="AA720" s="20" t="str">
        <f t="shared" si="19"/>
        <v>NA</v>
      </c>
      <c r="AB720" s="6" t="s">
        <v>19</v>
      </c>
      <c r="AC720" s="5" t="s">
        <v>2084</v>
      </c>
      <c r="AD720" s="9">
        <v>60</v>
      </c>
      <c r="AE720" s="10">
        <v>0</v>
      </c>
      <c r="AF720" s="10">
        <v>0</v>
      </c>
      <c r="AG720" s="43">
        <v>0</v>
      </c>
      <c r="AH720" s="43">
        <v>0</v>
      </c>
      <c r="AI720" s="6">
        <v>2000000</v>
      </c>
      <c r="AJ720" s="11">
        <v>0</v>
      </c>
      <c r="AK720" s="11">
        <v>0</v>
      </c>
      <c r="AL720" s="6" t="s">
        <v>53</v>
      </c>
      <c r="AM720" s="21" t="s">
        <v>2269</v>
      </c>
      <c r="AN720" s="47">
        <v>2000000</v>
      </c>
      <c r="AO720" t="s">
        <v>28</v>
      </c>
    </row>
    <row r="721" spans="1:41" x14ac:dyDescent="0.25">
      <c r="A721" s="7">
        <v>2</v>
      </c>
      <c r="B721" s="7">
        <v>3993</v>
      </c>
      <c r="C721" s="4" t="s">
        <v>65</v>
      </c>
      <c r="D721" s="4" t="s">
        <v>78</v>
      </c>
      <c r="E721" s="4" t="s">
        <v>173</v>
      </c>
      <c r="F721" s="4" t="s">
        <v>19</v>
      </c>
      <c r="G721" s="4" t="s">
        <v>6</v>
      </c>
      <c r="H721" s="4" t="s">
        <v>8</v>
      </c>
      <c r="I721" s="4" t="s">
        <v>69</v>
      </c>
      <c r="J721" s="4" t="s">
        <v>205</v>
      </c>
      <c r="K721" s="6" t="s">
        <v>845</v>
      </c>
      <c r="L721" s="34" t="e">
        <f>VLOOKUP(B721,#REF!,3,0)</f>
        <v>#REF!</v>
      </c>
      <c r="M721" s="6" t="s">
        <v>2205</v>
      </c>
      <c r="N721" s="6" t="s">
        <v>1396</v>
      </c>
      <c r="O721" s="21" t="s">
        <v>1396</v>
      </c>
      <c r="P721" s="8"/>
      <c r="Q721" s="6" t="s">
        <v>2060</v>
      </c>
      <c r="R721" s="6" t="s">
        <v>1745</v>
      </c>
      <c r="S721" s="6" t="s">
        <v>53</v>
      </c>
      <c r="T721" s="6" t="s">
        <v>27</v>
      </c>
      <c r="U721" s="6" t="s">
        <v>2066</v>
      </c>
      <c r="V721" s="6" t="s">
        <v>2183</v>
      </c>
      <c r="W721" s="4" t="s">
        <v>2179</v>
      </c>
      <c r="X721" s="6" t="s">
        <v>1418</v>
      </c>
      <c r="Y721" s="4" t="s">
        <v>2006</v>
      </c>
      <c r="Z721" s="4" t="s">
        <v>2006</v>
      </c>
      <c r="AA721" s="20" t="str">
        <f t="shared" si="19"/>
        <v>NA</v>
      </c>
      <c r="AB721" s="6" t="s">
        <v>19</v>
      </c>
      <c r="AC721" s="5" t="s">
        <v>2084</v>
      </c>
      <c r="AD721" s="9">
        <v>0</v>
      </c>
      <c r="AE721" s="10">
        <v>0</v>
      </c>
      <c r="AF721" s="10">
        <v>0</v>
      </c>
      <c r="AG721" s="43">
        <v>0</v>
      </c>
      <c r="AH721" s="43">
        <v>0</v>
      </c>
      <c r="AI721" s="6">
        <v>1520000</v>
      </c>
      <c r="AJ721" s="11">
        <v>0</v>
      </c>
      <c r="AK721" s="11">
        <v>0</v>
      </c>
      <c r="AL721" s="6" t="s">
        <v>53</v>
      </c>
      <c r="AM721" s="21" t="s">
        <v>2269</v>
      </c>
      <c r="AN721" s="47">
        <v>0</v>
      </c>
      <c r="AO721" t="s">
        <v>28</v>
      </c>
    </row>
    <row r="722" spans="1:41" x14ac:dyDescent="0.25">
      <c r="A722" s="7">
        <v>3</v>
      </c>
      <c r="B722" s="7">
        <v>3995</v>
      </c>
      <c r="C722" s="4" t="s">
        <v>65</v>
      </c>
      <c r="D722" s="4" t="s">
        <v>78</v>
      </c>
      <c r="E722" s="4" t="s">
        <v>173</v>
      </c>
      <c r="F722" s="4" t="s">
        <v>19</v>
      </c>
      <c r="G722" s="4" t="s">
        <v>6</v>
      </c>
      <c r="H722" s="4" t="s">
        <v>8</v>
      </c>
      <c r="I722" s="4" t="s">
        <v>73</v>
      </c>
      <c r="J722" s="4" t="s">
        <v>205</v>
      </c>
      <c r="K722" s="6" t="s">
        <v>846</v>
      </c>
      <c r="L722" s="6"/>
      <c r="M722" s="6" t="s">
        <v>2205</v>
      </c>
      <c r="N722" s="6" t="s">
        <v>1398</v>
      </c>
      <c r="O722" s="21" t="s">
        <v>2507</v>
      </c>
      <c r="P722" s="8"/>
      <c r="Q722" s="6" t="s">
        <v>2055</v>
      </c>
      <c r="R722" s="6" t="s">
        <v>1746</v>
      </c>
      <c r="S722" s="6" t="s">
        <v>28</v>
      </c>
      <c r="T722" s="6" t="s">
        <v>1418</v>
      </c>
      <c r="U722" s="6" t="s">
        <v>1418</v>
      </c>
      <c r="V722" s="6" t="s">
        <v>50</v>
      </c>
      <c r="W722" s="4" t="s">
        <v>1418</v>
      </c>
      <c r="X722" s="6" t="s">
        <v>1418</v>
      </c>
      <c r="Y722" s="4" t="s">
        <v>2006</v>
      </c>
      <c r="Z722" s="4" t="s">
        <v>2006</v>
      </c>
      <c r="AA722" s="20" t="str">
        <f t="shared" si="19"/>
        <v>NA</v>
      </c>
      <c r="AB722" s="6" t="s">
        <v>19</v>
      </c>
      <c r="AC722" s="5" t="s">
        <v>2087</v>
      </c>
      <c r="AD722" s="9">
        <v>22</v>
      </c>
      <c r="AE722" s="10">
        <v>0</v>
      </c>
      <c r="AF722" s="10">
        <v>0</v>
      </c>
      <c r="AG722" s="43">
        <v>0</v>
      </c>
      <c r="AH722" s="43">
        <v>0</v>
      </c>
      <c r="AI722" s="6">
        <v>1528000</v>
      </c>
      <c r="AJ722" s="11">
        <v>0</v>
      </c>
      <c r="AK722" s="11">
        <v>0</v>
      </c>
      <c r="AL722" s="6" t="s">
        <v>53</v>
      </c>
      <c r="AM722" s="21" t="s">
        <v>2269</v>
      </c>
      <c r="AN722" s="47">
        <v>0</v>
      </c>
      <c r="AO722" t="s">
        <v>28</v>
      </c>
    </row>
    <row r="723" spans="1:41" x14ac:dyDescent="0.25">
      <c r="A723" s="7">
        <v>3</v>
      </c>
      <c r="B723" s="7">
        <v>3997</v>
      </c>
      <c r="C723" s="4" t="s">
        <v>65</v>
      </c>
      <c r="D723" s="4" t="s">
        <v>78</v>
      </c>
      <c r="E723" s="4" t="s">
        <v>173</v>
      </c>
      <c r="F723" s="4" t="s">
        <v>19</v>
      </c>
      <c r="G723" s="4" t="s">
        <v>6</v>
      </c>
      <c r="H723" s="4" t="s">
        <v>8</v>
      </c>
      <c r="I723" s="4" t="s">
        <v>69</v>
      </c>
      <c r="J723" s="4" t="s">
        <v>205</v>
      </c>
      <c r="K723" s="6" t="s">
        <v>847</v>
      </c>
      <c r="L723" s="6"/>
      <c r="M723" s="6" t="s">
        <v>2205</v>
      </c>
      <c r="N723" s="6" t="s">
        <v>1396</v>
      </c>
      <c r="O723" s="21" t="s">
        <v>1396</v>
      </c>
      <c r="P723" s="8"/>
      <c r="Q723" s="6" t="s">
        <v>2062</v>
      </c>
      <c r="R723" s="6" t="s">
        <v>1455</v>
      </c>
      <c r="S723" s="6" t="s">
        <v>28</v>
      </c>
      <c r="T723" s="6" t="s">
        <v>1418</v>
      </c>
      <c r="U723" s="6" t="s">
        <v>1418</v>
      </c>
      <c r="V723" s="6" t="s">
        <v>50</v>
      </c>
      <c r="W723" s="4" t="s">
        <v>1418</v>
      </c>
      <c r="X723" s="6" t="s">
        <v>1418</v>
      </c>
      <c r="Y723" s="4" t="s">
        <v>2006</v>
      </c>
      <c r="Z723" s="4" t="s">
        <v>2006</v>
      </c>
      <c r="AA723" s="20" t="str">
        <f t="shared" si="19"/>
        <v>NA</v>
      </c>
      <c r="AB723" s="6" t="s">
        <v>19</v>
      </c>
      <c r="AC723" s="5" t="s">
        <v>2084</v>
      </c>
      <c r="AD723" s="9">
        <v>0</v>
      </c>
      <c r="AE723" s="10">
        <v>0</v>
      </c>
      <c r="AF723" s="10">
        <v>0</v>
      </c>
      <c r="AG723" s="43">
        <v>0</v>
      </c>
      <c r="AH723" s="43">
        <v>0</v>
      </c>
      <c r="AI723" s="6">
        <v>250040</v>
      </c>
      <c r="AJ723" s="11">
        <v>0</v>
      </c>
      <c r="AK723" s="11">
        <v>250040</v>
      </c>
      <c r="AL723" s="6" t="s">
        <v>53</v>
      </c>
      <c r="AM723" s="21" t="s">
        <v>2269</v>
      </c>
      <c r="AN723" s="47">
        <v>0</v>
      </c>
      <c r="AO723" t="s">
        <v>28</v>
      </c>
    </row>
    <row r="724" spans="1:41" x14ac:dyDescent="0.25">
      <c r="A724" s="7">
        <v>3</v>
      </c>
      <c r="B724" s="7">
        <v>3998</v>
      </c>
      <c r="C724" s="4" t="s">
        <v>65</v>
      </c>
      <c r="D724" s="4" t="s">
        <v>78</v>
      </c>
      <c r="E724" s="4" t="s">
        <v>173</v>
      </c>
      <c r="F724" s="4" t="s">
        <v>19</v>
      </c>
      <c r="G724" s="4" t="s">
        <v>6</v>
      </c>
      <c r="H724" s="4" t="s">
        <v>8</v>
      </c>
      <c r="I724" s="4" t="s">
        <v>73</v>
      </c>
      <c r="J724" s="4" t="s">
        <v>205</v>
      </c>
      <c r="K724" s="6" t="s">
        <v>848</v>
      </c>
      <c r="L724" s="6"/>
      <c r="M724" s="6" t="s">
        <v>2205</v>
      </c>
      <c r="N724" s="6" t="s">
        <v>1398</v>
      </c>
      <c r="O724" s="21" t="s">
        <v>2507</v>
      </c>
      <c r="P724" s="8"/>
      <c r="Q724" s="6" t="s">
        <v>2055</v>
      </c>
      <c r="R724" s="6" t="s">
        <v>1747</v>
      </c>
      <c r="S724" s="6" t="s">
        <v>28</v>
      </c>
      <c r="T724" s="6" t="s">
        <v>1418</v>
      </c>
      <c r="U724" s="6" t="s">
        <v>1418</v>
      </c>
      <c r="V724" s="6" t="s">
        <v>50</v>
      </c>
      <c r="W724" s="4" t="s">
        <v>1418</v>
      </c>
      <c r="X724" s="6" t="s">
        <v>1418</v>
      </c>
      <c r="Y724" s="4" t="s">
        <v>2006</v>
      </c>
      <c r="Z724" s="4" t="s">
        <v>2006</v>
      </c>
      <c r="AA724" s="20" t="str">
        <f t="shared" si="19"/>
        <v>NA</v>
      </c>
      <c r="AB724" s="6" t="s">
        <v>19</v>
      </c>
      <c r="AC724" s="5" t="s">
        <v>2087</v>
      </c>
      <c r="AD724" s="9">
        <v>0</v>
      </c>
      <c r="AE724" s="10">
        <v>0</v>
      </c>
      <c r="AF724" s="10">
        <v>0</v>
      </c>
      <c r="AG724" s="43">
        <v>0</v>
      </c>
      <c r="AH724" s="43">
        <v>0</v>
      </c>
      <c r="AI724" s="6">
        <v>477500</v>
      </c>
      <c r="AJ724" s="11">
        <v>0</v>
      </c>
      <c r="AK724" s="11">
        <v>0</v>
      </c>
      <c r="AL724" s="6" t="s">
        <v>53</v>
      </c>
      <c r="AM724" s="21" t="s">
        <v>2269</v>
      </c>
      <c r="AN724" s="47">
        <v>0</v>
      </c>
      <c r="AO724" t="s">
        <v>28</v>
      </c>
    </row>
    <row r="725" spans="1:41" x14ac:dyDescent="0.25">
      <c r="A725" s="7">
        <v>3</v>
      </c>
      <c r="B725" s="7">
        <v>3999</v>
      </c>
      <c r="C725" s="4" t="s">
        <v>65</v>
      </c>
      <c r="D725" s="4" t="s">
        <v>78</v>
      </c>
      <c r="E725" s="4" t="s">
        <v>173</v>
      </c>
      <c r="F725" s="4" t="s">
        <v>19</v>
      </c>
      <c r="G725" s="4" t="s">
        <v>6</v>
      </c>
      <c r="H725" s="4" t="s">
        <v>8</v>
      </c>
      <c r="I725" s="4" t="s">
        <v>73</v>
      </c>
      <c r="J725" s="4" t="s">
        <v>205</v>
      </c>
      <c r="K725" s="6" t="s">
        <v>849</v>
      </c>
      <c r="L725" s="6"/>
      <c r="M725" s="6" t="s">
        <v>2205</v>
      </c>
      <c r="N725" s="6" t="s">
        <v>1398</v>
      </c>
      <c r="O725" s="21" t="s">
        <v>2507</v>
      </c>
      <c r="P725" s="8"/>
      <c r="Q725" s="6" t="s">
        <v>2055</v>
      </c>
      <c r="R725" s="6" t="s">
        <v>1748</v>
      </c>
      <c r="S725" s="6" t="s">
        <v>28</v>
      </c>
      <c r="T725" s="6" t="s">
        <v>1418</v>
      </c>
      <c r="U725" s="6" t="s">
        <v>1418</v>
      </c>
      <c r="V725" s="6" t="s">
        <v>50</v>
      </c>
      <c r="W725" s="4" t="s">
        <v>1418</v>
      </c>
      <c r="X725" s="6" t="s">
        <v>1418</v>
      </c>
      <c r="Y725" s="4" t="s">
        <v>2006</v>
      </c>
      <c r="Z725" s="4" t="s">
        <v>2006</v>
      </c>
      <c r="AA725" s="20" t="str">
        <f t="shared" si="19"/>
        <v>NA</v>
      </c>
      <c r="AB725" s="6" t="s">
        <v>19</v>
      </c>
      <c r="AC725" s="5" t="s">
        <v>2087</v>
      </c>
      <c r="AD725" s="9">
        <v>0</v>
      </c>
      <c r="AE725" s="10">
        <v>0</v>
      </c>
      <c r="AF725" s="10">
        <v>0</v>
      </c>
      <c r="AG725" s="43">
        <v>0</v>
      </c>
      <c r="AH725" s="43">
        <v>0</v>
      </c>
      <c r="AI725" s="6">
        <v>1910000</v>
      </c>
      <c r="AJ725" s="11">
        <v>0</v>
      </c>
      <c r="AK725" s="11">
        <v>0</v>
      </c>
      <c r="AL725" s="6" t="s">
        <v>53</v>
      </c>
      <c r="AM725" s="21" t="s">
        <v>2269</v>
      </c>
      <c r="AN725" s="47">
        <v>0</v>
      </c>
      <c r="AO725" t="s">
        <v>28</v>
      </c>
    </row>
    <row r="726" spans="1:41" x14ac:dyDescent="0.25">
      <c r="A726" s="7">
        <v>3</v>
      </c>
      <c r="B726" s="7">
        <v>4000</v>
      </c>
      <c r="C726" s="4" t="s">
        <v>65</v>
      </c>
      <c r="D726" s="4" t="s">
        <v>78</v>
      </c>
      <c r="E726" s="4" t="s">
        <v>173</v>
      </c>
      <c r="F726" s="4" t="s">
        <v>19</v>
      </c>
      <c r="G726" s="4" t="s">
        <v>6</v>
      </c>
      <c r="H726" s="4" t="s">
        <v>8</v>
      </c>
      <c r="I726" s="4" t="s">
        <v>69</v>
      </c>
      <c r="J726" s="4" t="s">
        <v>205</v>
      </c>
      <c r="K726" s="6" t="s">
        <v>850</v>
      </c>
      <c r="L726" s="6"/>
      <c r="M726" s="6" t="s">
        <v>2205</v>
      </c>
      <c r="N726" s="6" t="s">
        <v>1396</v>
      </c>
      <c r="O726" s="21" t="s">
        <v>1396</v>
      </c>
      <c r="P726" s="8"/>
      <c r="Q726" s="6" t="s">
        <v>2057</v>
      </c>
      <c r="R726" s="6" t="s">
        <v>1749</v>
      </c>
      <c r="S726" s="6" t="s">
        <v>28</v>
      </c>
      <c r="T726" s="6" t="s">
        <v>1418</v>
      </c>
      <c r="U726" s="6" t="s">
        <v>1418</v>
      </c>
      <c r="V726" s="6" t="s">
        <v>50</v>
      </c>
      <c r="W726" s="4" t="s">
        <v>1418</v>
      </c>
      <c r="X726" s="6" t="s">
        <v>1418</v>
      </c>
      <c r="Y726" s="4" t="s">
        <v>2006</v>
      </c>
      <c r="Z726" s="4" t="s">
        <v>2006</v>
      </c>
      <c r="AA726" s="20" t="str">
        <f t="shared" si="19"/>
        <v>NA</v>
      </c>
      <c r="AB726" s="6" t="s">
        <v>19</v>
      </c>
      <c r="AC726" s="5" t="s">
        <v>2084</v>
      </c>
      <c r="AD726" s="9">
        <v>0</v>
      </c>
      <c r="AE726" s="10">
        <v>0</v>
      </c>
      <c r="AF726" s="10">
        <v>0</v>
      </c>
      <c r="AG726" s="43">
        <v>0</v>
      </c>
      <c r="AH726" s="43">
        <v>0</v>
      </c>
      <c r="AI726" s="6">
        <v>477500</v>
      </c>
      <c r="AJ726" s="11">
        <v>0</v>
      </c>
      <c r="AK726" s="11">
        <v>0</v>
      </c>
      <c r="AL726" s="6" t="s">
        <v>53</v>
      </c>
      <c r="AM726" s="21" t="s">
        <v>2269</v>
      </c>
      <c r="AN726" s="47">
        <v>0</v>
      </c>
      <c r="AO726" t="s">
        <v>28</v>
      </c>
    </row>
    <row r="727" spans="1:41" x14ac:dyDescent="0.25">
      <c r="A727" s="7">
        <v>1</v>
      </c>
      <c r="B727" s="7">
        <v>4003</v>
      </c>
      <c r="C727" s="4" t="s">
        <v>65</v>
      </c>
      <c r="D727" s="4" t="s">
        <v>78</v>
      </c>
      <c r="E727" s="4" t="s">
        <v>173</v>
      </c>
      <c r="F727" s="4" t="s">
        <v>19</v>
      </c>
      <c r="G727" s="4" t="s">
        <v>6</v>
      </c>
      <c r="H727" s="4" t="s">
        <v>8</v>
      </c>
      <c r="I727" s="4" t="s">
        <v>69</v>
      </c>
      <c r="J727" s="4" t="s">
        <v>205</v>
      </c>
      <c r="K727" s="6" t="s">
        <v>851</v>
      </c>
      <c r="L727" s="6" t="e">
        <f>VLOOKUP(B727,#REF!,3,0)</f>
        <v>#REF!</v>
      </c>
      <c r="M727" s="6" t="s">
        <v>2205</v>
      </c>
      <c r="N727" s="6" t="s">
        <v>1396</v>
      </c>
      <c r="O727" s="21" t="s">
        <v>1396</v>
      </c>
      <c r="P727" s="8"/>
      <c r="Q727" s="6" t="s">
        <v>2060</v>
      </c>
      <c r="R727" s="6" t="s">
        <v>1719</v>
      </c>
      <c r="S727" s="6" t="s">
        <v>53</v>
      </c>
      <c r="T727" s="6" t="s">
        <v>27</v>
      </c>
      <c r="U727" s="6" t="s">
        <v>2065</v>
      </c>
      <c r="V727" s="6" t="s">
        <v>2181</v>
      </c>
      <c r="W727" s="4" t="s">
        <v>2141</v>
      </c>
      <c r="X727" s="6" t="s">
        <v>1418</v>
      </c>
      <c r="Y727" s="4" t="s">
        <v>2006</v>
      </c>
      <c r="Z727" s="4" t="s">
        <v>2006</v>
      </c>
      <c r="AA727" s="20" t="str">
        <f t="shared" si="19"/>
        <v>NA</v>
      </c>
      <c r="AB727" s="6" t="s">
        <v>19</v>
      </c>
      <c r="AC727" s="5" t="s">
        <v>2084</v>
      </c>
      <c r="AD727" s="9">
        <v>0</v>
      </c>
      <c r="AE727" s="10">
        <v>0</v>
      </c>
      <c r="AF727" s="10">
        <v>0</v>
      </c>
      <c r="AG727" s="43">
        <v>0</v>
      </c>
      <c r="AH727" s="43">
        <v>0</v>
      </c>
      <c r="AI727" s="6">
        <v>353434</v>
      </c>
      <c r="AJ727" s="11">
        <v>0</v>
      </c>
      <c r="AK727" s="11">
        <v>0</v>
      </c>
      <c r="AL727" s="6" t="s">
        <v>53</v>
      </c>
      <c r="AM727" s="21" t="s">
        <v>2269</v>
      </c>
      <c r="AN727" s="47">
        <v>0</v>
      </c>
      <c r="AO727" t="s">
        <v>28</v>
      </c>
    </row>
    <row r="728" spans="1:41" x14ac:dyDescent="0.25">
      <c r="A728" s="7">
        <v>1</v>
      </c>
      <c r="B728" s="7">
        <v>4007</v>
      </c>
      <c r="C728" s="4" t="s">
        <v>65</v>
      </c>
      <c r="D728" s="4" t="s">
        <v>78</v>
      </c>
      <c r="E728" s="4" t="s">
        <v>173</v>
      </c>
      <c r="F728" s="4" t="s">
        <v>19</v>
      </c>
      <c r="G728" s="4" t="s">
        <v>6</v>
      </c>
      <c r="H728" s="4" t="s">
        <v>8</v>
      </c>
      <c r="I728" s="4" t="s">
        <v>69</v>
      </c>
      <c r="J728" s="4" t="s">
        <v>205</v>
      </c>
      <c r="K728" s="6" t="s">
        <v>852</v>
      </c>
      <c r="L728" s="6" t="e">
        <f>VLOOKUP(B728,#REF!,3,0)</f>
        <v>#REF!</v>
      </c>
      <c r="M728" s="6" t="s">
        <v>2205</v>
      </c>
      <c r="N728" s="6" t="s">
        <v>1396</v>
      </c>
      <c r="O728" s="21" t="s">
        <v>1396</v>
      </c>
      <c r="P728" s="8"/>
      <c r="Q728" s="6" t="s">
        <v>2060</v>
      </c>
      <c r="R728" s="6" t="s">
        <v>1750</v>
      </c>
      <c r="S728" s="6" t="s">
        <v>53</v>
      </c>
      <c r="T728" s="6" t="s">
        <v>27</v>
      </c>
      <c r="U728" s="6" t="s">
        <v>2065</v>
      </c>
      <c r="V728" s="6" t="s">
        <v>2182</v>
      </c>
      <c r="W728" s="4" t="s">
        <v>2142</v>
      </c>
      <c r="X728" s="6" t="s">
        <v>1418</v>
      </c>
      <c r="Y728" s="4" t="s">
        <v>2006</v>
      </c>
      <c r="Z728" s="4" t="s">
        <v>2006</v>
      </c>
      <c r="AA728" s="20" t="str">
        <f t="shared" si="19"/>
        <v>NA</v>
      </c>
      <c r="AB728" s="6" t="s">
        <v>19</v>
      </c>
      <c r="AC728" s="5" t="s">
        <v>2084</v>
      </c>
      <c r="AD728" s="9">
        <v>0</v>
      </c>
      <c r="AE728" s="10">
        <v>0</v>
      </c>
      <c r="AF728" s="10">
        <v>0</v>
      </c>
      <c r="AG728" s="43">
        <v>0</v>
      </c>
      <c r="AH728" s="43">
        <v>0</v>
      </c>
      <c r="AI728" s="6">
        <v>250040</v>
      </c>
      <c r="AJ728" s="11">
        <v>0</v>
      </c>
      <c r="AK728" s="11">
        <v>0</v>
      </c>
      <c r="AL728" s="6" t="s">
        <v>53</v>
      </c>
      <c r="AM728" s="21" t="s">
        <v>2269</v>
      </c>
      <c r="AN728" s="47">
        <v>0</v>
      </c>
      <c r="AO728" t="s">
        <v>28</v>
      </c>
    </row>
    <row r="729" spans="1:41" x14ac:dyDescent="0.25">
      <c r="A729" s="7">
        <v>2</v>
      </c>
      <c r="B729" s="7">
        <v>4010</v>
      </c>
      <c r="C729" s="4" t="s">
        <v>65</v>
      </c>
      <c r="D729" s="4" t="s">
        <v>78</v>
      </c>
      <c r="E729" s="4" t="s">
        <v>173</v>
      </c>
      <c r="F729" s="4" t="s">
        <v>19</v>
      </c>
      <c r="G729" s="4" t="s">
        <v>6</v>
      </c>
      <c r="H729" s="4" t="s">
        <v>8</v>
      </c>
      <c r="I729" s="4" t="s">
        <v>69</v>
      </c>
      <c r="J729" s="4" t="s">
        <v>205</v>
      </c>
      <c r="K729" s="6" t="s">
        <v>853</v>
      </c>
      <c r="L729" s="34" t="e">
        <f>VLOOKUP(B729,#REF!,3,0)</f>
        <v>#REF!</v>
      </c>
      <c r="M729" s="6" t="s">
        <v>2205</v>
      </c>
      <c r="N729" s="6" t="s">
        <v>1396</v>
      </c>
      <c r="O729" s="21" t="s">
        <v>1396</v>
      </c>
      <c r="P729" s="8"/>
      <c r="Q729" s="6" t="s">
        <v>2060</v>
      </c>
      <c r="R729" s="6" t="s">
        <v>1751</v>
      </c>
      <c r="S729" s="6" t="s">
        <v>53</v>
      </c>
      <c r="T729" s="6" t="s">
        <v>27</v>
      </c>
      <c r="U729" s="6" t="s">
        <v>2066</v>
      </c>
      <c r="V729" s="6" t="s">
        <v>2183</v>
      </c>
      <c r="W729" s="4" t="s">
        <v>2179</v>
      </c>
      <c r="X729" s="6" t="s">
        <v>1418</v>
      </c>
      <c r="Y729" s="4" t="s">
        <v>2006</v>
      </c>
      <c r="Z729" s="4" t="s">
        <v>2006</v>
      </c>
      <c r="AA729" s="20" t="str">
        <f t="shared" si="19"/>
        <v>NA</v>
      </c>
      <c r="AB729" s="6" t="s">
        <v>19</v>
      </c>
      <c r="AC729" s="5" t="s">
        <v>2084</v>
      </c>
      <c r="AD729" s="9">
        <v>0</v>
      </c>
      <c r="AE729" s="10">
        <v>0</v>
      </c>
      <c r="AF729" s="10">
        <v>0</v>
      </c>
      <c r="AG729" s="43">
        <v>0</v>
      </c>
      <c r="AH729" s="43">
        <v>0</v>
      </c>
      <c r="AI729" s="6">
        <v>754865</v>
      </c>
      <c r="AJ729" s="11">
        <v>0</v>
      </c>
      <c r="AK729" s="11">
        <v>503115</v>
      </c>
      <c r="AL729" s="6" t="s">
        <v>53</v>
      </c>
      <c r="AM729" s="21" t="s">
        <v>2269</v>
      </c>
      <c r="AN729" s="47">
        <v>0</v>
      </c>
      <c r="AO729" t="s">
        <v>28</v>
      </c>
    </row>
    <row r="730" spans="1:41" x14ac:dyDescent="0.25">
      <c r="A730" s="7">
        <v>3</v>
      </c>
      <c r="B730" s="7">
        <v>4012</v>
      </c>
      <c r="C730" s="4" t="s">
        <v>65</v>
      </c>
      <c r="D730" s="4" t="s">
        <v>78</v>
      </c>
      <c r="E730" s="4" t="s">
        <v>173</v>
      </c>
      <c r="F730" s="4" t="s">
        <v>19</v>
      </c>
      <c r="G730" s="4" t="s">
        <v>6</v>
      </c>
      <c r="H730" s="4" t="s">
        <v>8</v>
      </c>
      <c r="I730" s="4" t="s">
        <v>69</v>
      </c>
      <c r="J730" s="4" t="s">
        <v>205</v>
      </c>
      <c r="K730" s="6" t="s">
        <v>854</v>
      </c>
      <c r="L730" s="6"/>
      <c r="M730" s="6" t="s">
        <v>2205</v>
      </c>
      <c r="N730" s="6" t="s">
        <v>1396</v>
      </c>
      <c r="O730" s="21" t="s">
        <v>1396</v>
      </c>
      <c r="P730" s="8"/>
      <c r="Q730" s="6" t="s">
        <v>2057</v>
      </c>
      <c r="R730" s="6" t="s">
        <v>1612</v>
      </c>
      <c r="S730" s="6" t="s">
        <v>28</v>
      </c>
      <c r="T730" s="6" t="s">
        <v>1418</v>
      </c>
      <c r="U730" s="6" t="s">
        <v>1418</v>
      </c>
      <c r="V730" s="6" t="s">
        <v>50</v>
      </c>
      <c r="W730" s="4" t="s">
        <v>1418</v>
      </c>
      <c r="X730" s="6" t="s">
        <v>1418</v>
      </c>
      <c r="Y730" s="4" t="s">
        <v>2006</v>
      </c>
      <c r="Z730" s="4" t="s">
        <v>2006</v>
      </c>
      <c r="AA730" s="20" t="str">
        <f t="shared" si="19"/>
        <v>NA</v>
      </c>
      <c r="AB730" s="6" t="s">
        <v>19</v>
      </c>
      <c r="AC730" s="5" t="s">
        <v>2084</v>
      </c>
      <c r="AD730" s="9">
        <v>0</v>
      </c>
      <c r="AE730" s="10">
        <v>0</v>
      </c>
      <c r="AF730" s="10">
        <v>0</v>
      </c>
      <c r="AG730" s="43">
        <v>0</v>
      </c>
      <c r="AH730" s="43">
        <v>0</v>
      </c>
      <c r="AI730" s="6">
        <v>253075</v>
      </c>
      <c r="AJ730" s="11">
        <v>0</v>
      </c>
      <c r="AK730" s="11">
        <v>0</v>
      </c>
      <c r="AL730" s="6" t="s">
        <v>53</v>
      </c>
      <c r="AM730" s="21" t="s">
        <v>2269</v>
      </c>
      <c r="AN730" s="47">
        <v>0</v>
      </c>
      <c r="AO730" t="s">
        <v>28</v>
      </c>
    </row>
    <row r="731" spans="1:41" x14ac:dyDescent="0.25">
      <c r="A731" s="7">
        <v>3</v>
      </c>
      <c r="B731" s="7">
        <v>4013</v>
      </c>
      <c r="C731" s="4" t="s">
        <v>65</v>
      </c>
      <c r="D731" s="4" t="s">
        <v>78</v>
      </c>
      <c r="E731" s="4" t="s">
        <v>173</v>
      </c>
      <c r="F731" s="4" t="s">
        <v>19</v>
      </c>
      <c r="G731" s="4" t="s">
        <v>6</v>
      </c>
      <c r="H731" s="4" t="s">
        <v>8</v>
      </c>
      <c r="I731" s="4" t="s">
        <v>73</v>
      </c>
      <c r="J731" s="4" t="s">
        <v>205</v>
      </c>
      <c r="K731" s="6" t="s">
        <v>855</v>
      </c>
      <c r="L731" s="6"/>
      <c r="M731" s="6" t="s">
        <v>2205</v>
      </c>
      <c r="N731" s="6" t="s">
        <v>1398</v>
      </c>
      <c r="O731" s="21" t="s">
        <v>2507</v>
      </c>
      <c r="P731" s="8"/>
      <c r="Q731" s="6" t="s">
        <v>2055</v>
      </c>
      <c r="R731" s="6" t="s">
        <v>1752</v>
      </c>
      <c r="S731" s="6" t="s">
        <v>28</v>
      </c>
      <c r="T731" s="6" t="s">
        <v>1418</v>
      </c>
      <c r="U731" s="6" t="s">
        <v>1418</v>
      </c>
      <c r="V731" s="6" t="s">
        <v>50</v>
      </c>
      <c r="W731" s="4" t="s">
        <v>1418</v>
      </c>
      <c r="X731" s="6" t="s">
        <v>1418</v>
      </c>
      <c r="Y731" s="4" t="s">
        <v>2006</v>
      </c>
      <c r="Z731" s="4" t="s">
        <v>2006</v>
      </c>
      <c r="AA731" s="20" t="str">
        <f t="shared" si="19"/>
        <v>NA</v>
      </c>
      <c r="AB731" s="6" t="s">
        <v>19</v>
      </c>
      <c r="AC731" s="5" t="s">
        <v>2087</v>
      </c>
      <c r="AD731" s="9">
        <v>46</v>
      </c>
      <c r="AE731" s="10">
        <v>0</v>
      </c>
      <c r="AF731" s="10">
        <v>0</v>
      </c>
      <c r="AG731" s="43">
        <v>0</v>
      </c>
      <c r="AH731" s="43">
        <v>0</v>
      </c>
      <c r="AI731" s="6">
        <v>251991.6</v>
      </c>
      <c r="AJ731" s="11">
        <v>0</v>
      </c>
      <c r="AK731" s="11">
        <v>0</v>
      </c>
      <c r="AL731" s="6" t="s">
        <v>53</v>
      </c>
      <c r="AM731" s="21" t="s">
        <v>2269</v>
      </c>
      <c r="AN731" s="47">
        <v>0</v>
      </c>
      <c r="AO731" t="s">
        <v>28</v>
      </c>
    </row>
    <row r="732" spans="1:41" x14ac:dyDescent="0.25">
      <c r="A732" s="7">
        <v>3</v>
      </c>
      <c r="B732" s="7">
        <v>4015</v>
      </c>
      <c r="C732" s="4" t="s">
        <v>65</v>
      </c>
      <c r="D732" s="4" t="s">
        <v>78</v>
      </c>
      <c r="E732" s="4" t="s">
        <v>173</v>
      </c>
      <c r="F732" s="4" t="s">
        <v>19</v>
      </c>
      <c r="G732" s="4" t="s">
        <v>6</v>
      </c>
      <c r="H732" s="4" t="s">
        <v>8</v>
      </c>
      <c r="I732" s="4" t="s">
        <v>69</v>
      </c>
      <c r="J732" s="4" t="s">
        <v>205</v>
      </c>
      <c r="K732" s="6" t="s">
        <v>856</v>
      </c>
      <c r="L732" s="6"/>
      <c r="M732" s="6" t="s">
        <v>2205</v>
      </c>
      <c r="N732" s="6" t="s">
        <v>1396</v>
      </c>
      <c r="O732" s="21" t="s">
        <v>1396</v>
      </c>
      <c r="P732" s="8"/>
      <c r="Q732" s="6" t="s">
        <v>2062</v>
      </c>
      <c r="R732" s="6" t="s">
        <v>1753</v>
      </c>
      <c r="S732" s="6" t="s">
        <v>28</v>
      </c>
      <c r="T732" s="6" t="s">
        <v>1418</v>
      </c>
      <c r="U732" s="6" t="s">
        <v>1418</v>
      </c>
      <c r="V732" s="6" t="s">
        <v>50</v>
      </c>
      <c r="W732" s="4" t="s">
        <v>1418</v>
      </c>
      <c r="X732" s="6" t="s">
        <v>1418</v>
      </c>
      <c r="Y732" s="4" t="s">
        <v>2006</v>
      </c>
      <c r="Z732" s="4" t="s">
        <v>2006</v>
      </c>
      <c r="AA732" s="20" t="str">
        <f t="shared" si="19"/>
        <v>NA</v>
      </c>
      <c r="AB732" s="6" t="s">
        <v>19</v>
      </c>
      <c r="AC732" s="5" t="s">
        <v>2084</v>
      </c>
      <c r="AD732" s="9">
        <v>0</v>
      </c>
      <c r="AE732" s="10">
        <v>0</v>
      </c>
      <c r="AF732" s="10">
        <v>0</v>
      </c>
      <c r="AG732" s="43">
        <v>0</v>
      </c>
      <c r="AH732" s="43">
        <v>0</v>
      </c>
      <c r="AI732" s="6">
        <v>332500</v>
      </c>
      <c r="AJ732" s="11">
        <v>0</v>
      </c>
      <c r="AK732" s="11">
        <v>0</v>
      </c>
      <c r="AL732" s="6" t="s">
        <v>53</v>
      </c>
      <c r="AM732" s="21" t="s">
        <v>2269</v>
      </c>
      <c r="AN732" s="47">
        <v>0</v>
      </c>
      <c r="AO732" t="s">
        <v>28</v>
      </c>
    </row>
    <row r="733" spans="1:41" x14ac:dyDescent="0.25">
      <c r="A733" s="7">
        <v>1</v>
      </c>
      <c r="B733" s="7">
        <v>4017</v>
      </c>
      <c r="C733" s="4" t="s">
        <v>65</v>
      </c>
      <c r="D733" s="4" t="s">
        <v>78</v>
      </c>
      <c r="E733" s="4" t="s">
        <v>173</v>
      </c>
      <c r="F733" s="4" t="s">
        <v>19</v>
      </c>
      <c r="G733" s="4" t="s">
        <v>6</v>
      </c>
      <c r="H733" s="4" t="s">
        <v>8</v>
      </c>
      <c r="I733" s="4" t="s">
        <v>69</v>
      </c>
      <c r="J733" s="4" t="s">
        <v>205</v>
      </c>
      <c r="K733" s="6" t="s">
        <v>857</v>
      </c>
      <c r="L733" s="6" t="e">
        <f>VLOOKUP(B733,#REF!,3,0)</f>
        <v>#REF!</v>
      </c>
      <c r="M733" s="6" t="s">
        <v>2205</v>
      </c>
      <c r="N733" s="6" t="s">
        <v>1396</v>
      </c>
      <c r="O733" s="21" t="s">
        <v>1396</v>
      </c>
      <c r="P733" s="8"/>
      <c r="Q733" s="6" t="s">
        <v>2060</v>
      </c>
      <c r="R733" s="6" t="s">
        <v>1754</v>
      </c>
      <c r="S733" s="6" t="s">
        <v>53</v>
      </c>
      <c r="T733" s="6" t="s">
        <v>27</v>
      </c>
      <c r="U733" s="6" t="s">
        <v>2065</v>
      </c>
      <c r="V733" s="6" t="s">
        <v>2182</v>
      </c>
      <c r="W733" s="4" t="s">
        <v>2142</v>
      </c>
      <c r="X733" s="6" t="s">
        <v>1418</v>
      </c>
      <c r="Y733" s="4" t="s">
        <v>2006</v>
      </c>
      <c r="Z733" s="4" t="s">
        <v>2006</v>
      </c>
      <c r="AA733" s="20" t="str">
        <f t="shared" si="19"/>
        <v>NA</v>
      </c>
      <c r="AB733" s="6" t="s">
        <v>19</v>
      </c>
      <c r="AC733" s="5" t="s">
        <v>2084</v>
      </c>
      <c r="AD733" s="9">
        <v>0</v>
      </c>
      <c r="AE733" s="10">
        <v>0</v>
      </c>
      <c r="AF733" s="10">
        <v>0</v>
      </c>
      <c r="AG733" s="43">
        <v>0</v>
      </c>
      <c r="AH733" s="43">
        <v>0</v>
      </c>
      <c r="AI733" s="6">
        <v>475000</v>
      </c>
      <c r="AJ733" s="11">
        <v>0</v>
      </c>
      <c r="AK733" s="11">
        <v>0</v>
      </c>
      <c r="AL733" s="6" t="s">
        <v>53</v>
      </c>
      <c r="AM733" s="21" t="s">
        <v>2269</v>
      </c>
      <c r="AN733" s="47">
        <v>0</v>
      </c>
      <c r="AO733" t="s">
        <v>28</v>
      </c>
    </row>
    <row r="734" spans="1:41" x14ac:dyDescent="0.25">
      <c r="A734" s="7">
        <v>3</v>
      </c>
      <c r="B734" s="7">
        <v>4018</v>
      </c>
      <c r="C734" s="4" t="s">
        <v>65</v>
      </c>
      <c r="D734" s="4" t="s">
        <v>78</v>
      </c>
      <c r="E734" s="4" t="s">
        <v>173</v>
      </c>
      <c r="F734" s="4" t="s">
        <v>19</v>
      </c>
      <c r="G734" s="4" t="s">
        <v>6</v>
      </c>
      <c r="H734" s="4" t="s">
        <v>8</v>
      </c>
      <c r="I734" s="4" t="s">
        <v>73</v>
      </c>
      <c r="J734" s="4" t="s">
        <v>205</v>
      </c>
      <c r="K734" s="6" t="s">
        <v>858</v>
      </c>
      <c r="L734" s="6"/>
      <c r="M734" s="6" t="s">
        <v>2205</v>
      </c>
      <c r="N734" s="6" t="s">
        <v>1398</v>
      </c>
      <c r="O734" s="21" t="s">
        <v>2507</v>
      </c>
      <c r="P734" s="8"/>
      <c r="Q734" s="6" t="s">
        <v>2055</v>
      </c>
      <c r="R734" s="6" t="s">
        <v>1755</v>
      </c>
      <c r="S734" s="6" t="s">
        <v>28</v>
      </c>
      <c r="T734" s="6" t="s">
        <v>1418</v>
      </c>
      <c r="U734" s="6" t="s">
        <v>1418</v>
      </c>
      <c r="V734" s="6" t="s">
        <v>50</v>
      </c>
      <c r="W734" s="4" t="s">
        <v>1418</v>
      </c>
      <c r="X734" s="6" t="s">
        <v>1418</v>
      </c>
      <c r="Y734" s="4" t="s">
        <v>2006</v>
      </c>
      <c r="Z734" s="4" t="s">
        <v>2006</v>
      </c>
      <c r="AA734" s="20" t="str">
        <f t="shared" si="19"/>
        <v>NA</v>
      </c>
      <c r="AB734" s="6" t="s">
        <v>19</v>
      </c>
      <c r="AC734" s="5" t="s">
        <v>2087</v>
      </c>
      <c r="AD734" s="9">
        <v>42</v>
      </c>
      <c r="AE734" s="10">
        <v>0</v>
      </c>
      <c r="AF734" s="10">
        <v>0</v>
      </c>
      <c r="AG734" s="43">
        <v>0</v>
      </c>
      <c r="AH734" s="43">
        <v>0</v>
      </c>
      <c r="AI734" s="6">
        <v>3056000</v>
      </c>
      <c r="AJ734" s="11">
        <v>0</v>
      </c>
      <c r="AK734" s="11">
        <v>1528000</v>
      </c>
      <c r="AL734" s="6" t="s">
        <v>53</v>
      </c>
      <c r="AM734" s="21" t="s">
        <v>2269</v>
      </c>
      <c r="AN734" s="47">
        <v>0</v>
      </c>
      <c r="AO734" t="s">
        <v>28</v>
      </c>
    </row>
    <row r="735" spans="1:41" x14ac:dyDescent="0.25">
      <c r="A735" s="7">
        <v>3</v>
      </c>
      <c r="B735" s="7">
        <v>4020</v>
      </c>
      <c r="C735" s="4" t="s">
        <v>65</v>
      </c>
      <c r="D735" s="4" t="s">
        <v>78</v>
      </c>
      <c r="E735" s="4" t="s">
        <v>173</v>
      </c>
      <c r="F735" s="4" t="s">
        <v>19</v>
      </c>
      <c r="G735" s="4" t="s">
        <v>6</v>
      </c>
      <c r="H735" s="4" t="s">
        <v>8</v>
      </c>
      <c r="I735" s="4" t="s">
        <v>73</v>
      </c>
      <c r="J735" s="4" t="s">
        <v>205</v>
      </c>
      <c r="K735" s="6" t="s">
        <v>859</v>
      </c>
      <c r="L735" s="6"/>
      <c r="M735" s="6" t="s">
        <v>2205</v>
      </c>
      <c r="N735" s="6" t="s">
        <v>1398</v>
      </c>
      <c r="O735" s="21" t="s">
        <v>2507</v>
      </c>
      <c r="P735" s="8"/>
      <c r="Q735" s="6" t="s">
        <v>2055</v>
      </c>
      <c r="R735" s="6" t="s">
        <v>1708</v>
      </c>
      <c r="S735" s="6" t="s">
        <v>28</v>
      </c>
      <c r="T735" s="6" t="s">
        <v>1418</v>
      </c>
      <c r="U735" s="6" t="s">
        <v>1418</v>
      </c>
      <c r="V735" s="6" t="s">
        <v>50</v>
      </c>
      <c r="W735" s="4" t="s">
        <v>1418</v>
      </c>
      <c r="X735" s="6" t="s">
        <v>1418</v>
      </c>
      <c r="Y735" s="4" t="s">
        <v>2006</v>
      </c>
      <c r="Z735" s="4" t="s">
        <v>2006</v>
      </c>
      <c r="AA735" s="20" t="str">
        <f t="shared" si="19"/>
        <v>NA</v>
      </c>
      <c r="AB735" s="6" t="s">
        <v>19</v>
      </c>
      <c r="AC735" s="5" t="s">
        <v>2087</v>
      </c>
      <c r="AD735" s="9">
        <v>0</v>
      </c>
      <c r="AE735" s="10">
        <v>0</v>
      </c>
      <c r="AF735" s="10">
        <v>0</v>
      </c>
      <c r="AG735" s="43">
        <v>0</v>
      </c>
      <c r="AH735" s="43">
        <v>0</v>
      </c>
      <c r="AI735" s="6">
        <v>1520000</v>
      </c>
      <c r="AJ735" s="11">
        <v>0</v>
      </c>
      <c r="AK735" s="11">
        <v>0</v>
      </c>
      <c r="AL735" s="6" t="s">
        <v>53</v>
      </c>
      <c r="AM735" s="21" t="s">
        <v>2269</v>
      </c>
      <c r="AN735" s="47">
        <v>0</v>
      </c>
      <c r="AO735" t="s">
        <v>28</v>
      </c>
    </row>
    <row r="736" spans="1:41" x14ac:dyDescent="0.25">
      <c r="A736" s="7">
        <v>3</v>
      </c>
      <c r="B736" s="7">
        <v>4021</v>
      </c>
      <c r="C736" s="4" t="s">
        <v>65</v>
      </c>
      <c r="D736" s="4" t="s">
        <v>78</v>
      </c>
      <c r="E736" s="4" t="s">
        <v>173</v>
      </c>
      <c r="F736" s="4" t="s">
        <v>19</v>
      </c>
      <c r="G736" s="4" t="s">
        <v>6</v>
      </c>
      <c r="H736" s="4" t="s">
        <v>8</v>
      </c>
      <c r="I736" s="4" t="s">
        <v>69</v>
      </c>
      <c r="J736" s="4" t="s">
        <v>205</v>
      </c>
      <c r="K736" s="6" t="s">
        <v>860</v>
      </c>
      <c r="L736" s="6"/>
      <c r="M736" s="6" t="s">
        <v>2205</v>
      </c>
      <c r="N736" s="6" t="s">
        <v>1396</v>
      </c>
      <c r="O736" s="21" t="s">
        <v>1396</v>
      </c>
      <c r="P736" s="8"/>
      <c r="Q736" s="6" t="s">
        <v>2057</v>
      </c>
      <c r="R736" s="6" t="s">
        <v>1756</v>
      </c>
      <c r="S736" s="6" t="s">
        <v>28</v>
      </c>
      <c r="T736" s="6" t="s">
        <v>1418</v>
      </c>
      <c r="U736" s="6" t="s">
        <v>1418</v>
      </c>
      <c r="V736" s="6" t="s">
        <v>50</v>
      </c>
      <c r="W736" s="4" t="s">
        <v>1418</v>
      </c>
      <c r="X736" s="6" t="s">
        <v>1418</v>
      </c>
      <c r="Y736" s="4" t="s">
        <v>2006</v>
      </c>
      <c r="Z736" s="4" t="s">
        <v>2006</v>
      </c>
      <c r="AA736" s="20" t="str">
        <f t="shared" ref="AA736:AA799" si="20">LEFT(Z736,4)</f>
        <v>NA</v>
      </c>
      <c r="AB736" s="6" t="s">
        <v>19</v>
      </c>
      <c r="AC736" s="5" t="s">
        <v>2084</v>
      </c>
      <c r="AD736" s="9">
        <v>0</v>
      </c>
      <c r="AE736" s="10">
        <v>0</v>
      </c>
      <c r="AF736" s="10">
        <v>0</v>
      </c>
      <c r="AG736" s="43">
        <v>0</v>
      </c>
      <c r="AH736" s="43">
        <v>0</v>
      </c>
      <c r="AI736" s="6">
        <v>253075</v>
      </c>
      <c r="AJ736" s="11">
        <v>0</v>
      </c>
      <c r="AK736" s="11">
        <v>0</v>
      </c>
      <c r="AL736" s="6" t="s">
        <v>53</v>
      </c>
      <c r="AM736" s="21" t="s">
        <v>2269</v>
      </c>
      <c r="AN736" s="47">
        <v>0</v>
      </c>
      <c r="AO736" t="s">
        <v>28</v>
      </c>
    </row>
    <row r="737" spans="1:41" x14ac:dyDescent="0.25">
      <c r="A737" s="7">
        <v>3</v>
      </c>
      <c r="B737" s="7">
        <v>4022</v>
      </c>
      <c r="C737" s="4" t="s">
        <v>65</v>
      </c>
      <c r="D737" s="4" t="s">
        <v>78</v>
      </c>
      <c r="E737" s="4" t="s">
        <v>173</v>
      </c>
      <c r="F737" s="4" t="s">
        <v>19</v>
      </c>
      <c r="G737" s="4" t="s">
        <v>6</v>
      </c>
      <c r="H737" s="4" t="s">
        <v>8</v>
      </c>
      <c r="I737" s="4" t="s">
        <v>73</v>
      </c>
      <c r="J737" s="4" t="s">
        <v>205</v>
      </c>
      <c r="K737" s="6" t="s">
        <v>861</v>
      </c>
      <c r="L737" s="6"/>
      <c r="M737" s="6" t="s">
        <v>2205</v>
      </c>
      <c r="N737" s="6" t="s">
        <v>1398</v>
      </c>
      <c r="O737" s="21" t="s">
        <v>2507</v>
      </c>
      <c r="P737" s="8"/>
      <c r="Q737" s="6" t="s">
        <v>2055</v>
      </c>
      <c r="R737" s="6" t="s">
        <v>1757</v>
      </c>
      <c r="S737" s="6" t="s">
        <v>28</v>
      </c>
      <c r="T737" s="6" t="s">
        <v>1418</v>
      </c>
      <c r="U737" s="6" t="s">
        <v>1418</v>
      </c>
      <c r="V737" s="6" t="s">
        <v>50</v>
      </c>
      <c r="W737" s="4" t="s">
        <v>1418</v>
      </c>
      <c r="X737" s="6" t="s">
        <v>1418</v>
      </c>
      <c r="Y737" s="4" t="s">
        <v>2006</v>
      </c>
      <c r="Z737" s="4" t="s">
        <v>2006</v>
      </c>
      <c r="AA737" s="20" t="str">
        <f t="shared" si="20"/>
        <v>NA</v>
      </c>
      <c r="AB737" s="6" t="s">
        <v>19</v>
      </c>
      <c r="AC737" s="5" t="s">
        <v>2087</v>
      </c>
      <c r="AD737" s="9">
        <v>0</v>
      </c>
      <c r="AE737" s="10">
        <v>0</v>
      </c>
      <c r="AF737" s="10">
        <v>0</v>
      </c>
      <c r="AG737" s="43">
        <v>0</v>
      </c>
      <c r="AH737" s="43">
        <v>0</v>
      </c>
      <c r="AI737" s="6">
        <v>2387500</v>
      </c>
      <c r="AJ737" s="11">
        <v>0</v>
      </c>
      <c r="AK737" s="11">
        <v>0</v>
      </c>
      <c r="AL737" s="6" t="s">
        <v>53</v>
      </c>
      <c r="AM737" s="21" t="s">
        <v>2269</v>
      </c>
      <c r="AN737" s="47">
        <v>0</v>
      </c>
      <c r="AO737" t="s">
        <v>28</v>
      </c>
    </row>
    <row r="738" spans="1:41" x14ac:dyDescent="0.25">
      <c r="A738" s="7">
        <v>3</v>
      </c>
      <c r="B738" s="7">
        <v>4023</v>
      </c>
      <c r="C738" s="4" t="s">
        <v>65</v>
      </c>
      <c r="D738" s="4" t="s">
        <v>78</v>
      </c>
      <c r="E738" s="4" t="s">
        <v>173</v>
      </c>
      <c r="F738" s="4" t="s">
        <v>19</v>
      </c>
      <c r="G738" s="4" t="s">
        <v>6</v>
      </c>
      <c r="H738" s="4" t="s">
        <v>8</v>
      </c>
      <c r="I738" s="4" t="s">
        <v>73</v>
      </c>
      <c r="J738" s="4" t="s">
        <v>205</v>
      </c>
      <c r="K738" s="6" t="s">
        <v>862</v>
      </c>
      <c r="L738" s="6"/>
      <c r="M738" s="6" t="s">
        <v>2205</v>
      </c>
      <c r="N738" s="6" t="s">
        <v>1398</v>
      </c>
      <c r="O738" s="21" t="s">
        <v>2507</v>
      </c>
      <c r="P738" s="8"/>
      <c r="Q738" s="6" t="s">
        <v>2055</v>
      </c>
      <c r="R738" s="6" t="s">
        <v>1758</v>
      </c>
      <c r="S738" s="6" t="s">
        <v>28</v>
      </c>
      <c r="T738" s="6" t="s">
        <v>1418</v>
      </c>
      <c r="U738" s="6" t="s">
        <v>1418</v>
      </c>
      <c r="V738" s="6" t="s">
        <v>50</v>
      </c>
      <c r="W738" s="4" t="s">
        <v>1418</v>
      </c>
      <c r="X738" s="6" t="s">
        <v>1418</v>
      </c>
      <c r="Y738" s="4" t="s">
        <v>2006</v>
      </c>
      <c r="Z738" s="4" t="s">
        <v>2006</v>
      </c>
      <c r="AA738" s="20" t="str">
        <f t="shared" si="20"/>
        <v>NA</v>
      </c>
      <c r="AB738" s="6" t="s">
        <v>19</v>
      </c>
      <c r="AC738" s="5" t="s">
        <v>2087</v>
      </c>
      <c r="AD738" s="9">
        <v>0</v>
      </c>
      <c r="AE738" s="10">
        <v>0</v>
      </c>
      <c r="AF738" s="10">
        <v>0</v>
      </c>
      <c r="AG738" s="43">
        <v>0</v>
      </c>
      <c r="AH738" s="43">
        <v>0</v>
      </c>
      <c r="AI738" s="6">
        <v>1910000</v>
      </c>
      <c r="AJ738" s="11">
        <v>0</v>
      </c>
      <c r="AK738" s="11">
        <v>0</v>
      </c>
      <c r="AL738" s="6" t="s">
        <v>53</v>
      </c>
      <c r="AM738" s="21" t="s">
        <v>2269</v>
      </c>
      <c r="AN738" s="47">
        <v>0</v>
      </c>
      <c r="AO738" t="s">
        <v>28</v>
      </c>
    </row>
    <row r="739" spans="1:41" x14ac:dyDescent="0.25">
      <c r="A739" s="7">
        <v>3</v>
      </c>
      <c r="B739" s="7">
        <v>4025</v>
      </c>
      <c r="C739" s="4" t="s">
        <v>65</v>
      </c>
      <c r="D739" s="4" t="s">
        <v>78</v>
      </c>
      <c r="E739" s="4" t="s">
        <v>173</v>
      </c>
      <c r="F739" s="4" t="s">
        <v>19</v>
      </c>
      <c r="G739" s="4" t="s">
        <v>6</v>
      </c>
      <c r="H739" s="4" t="s">
        <v>8</v>
      </c>
      <c r="I739" s="4" t="s">
        <v>67</v>
      </c>
      <c r="J739" s="4" t="s">
        <v>205</v>
      </c>
      <c r="K739" s="6" t="s">
        <v>863</v>
      </c>
      <c r="L739" s="6"/>
      <c r="M739" s="6" t="s">
        <v>2205</v>
      </c>
      <c r="N739" s="6" t="s">
        <v>1398</v>
      </c>
      <c r="O739" s="21" t="s">
        <v>2507</v>
      </c>
      <c r="P739" s="8"/>
      <c r="Q739" s="6" t="s">
        <v>2056</v>
      </c>
      <c r="R739" s="6" t="s">
        <v>127</v>
      </c>
      <c r="S739" s="6" t="s">
        <v>28</v>
      </c>
      <c r="T739" s="6" t="s">
        <v>1418</v>
      </c>
      <c r="U739" s="6" t="s">
        <v>1418</v>
      </c>
      <c r="V739" s="6" t="s">
        <v>50</v>
      </c>
      <c r="W739" s="4" t="s">
        <v>1418</v>
      </c>
      <c r="X739" s="6" t="s">
        <v>1418</v>
      </c>
      <c r="Y739" s="4" t="s">
        <v>2006</v>
      </c>
      <c r="Z739" s="4" t="s">
        <v>2006</v>
      </c>
      <c r="AA739" s="20" t="str">
        <f t="shared" si="20"/>
        <v>NA</v>
      </c>
      <c r="AB739" s="6" t="s">
        <v>19</v>
      </c>
      <c r="AC739" s="5" t="s">
        <v>2088</v>
      </c>
      <c r="AD739" s="9">
        <v>0</v>
      </c>
      <c r="AE739" s="10">
        <v>0</v>
      </c>
      <c r="AF739" s="10">
        <v>0</v>
      </c>
      <c r="AG739" s="43">
        <v>0</v>
      </c>
      <c r="AH739" s="43">
        <v>0</v>
      </c>
      <c r="AI739" s="6">
        <v>198638.3</v>
      </c>
      <c r="AJ739" s="11">
        <v>0</v>
      </c>
      <c r="AK739" s="11">
        <v>0</v>
      </c>
      <c r="AL739" s="6" t="s">
        <v>53</v>
      </c>
      <c r="AM739" s="21" t="s">
        <v>2269</v>
      </c>
      <c r="AN739" s="47">
        <v>0</v>
      </c>
      <c r="AO739" t="s">
        <v>28</v>
      </c>
    </row>
    <row r="740" spans="1:41" x14ac:dyDescent="0.25">
      <c r="A740" s="7">
        <v>2</v>
      </c>
      <c r="B740" s="7">
        <v>4026</v>
      </c>
      <c r="C740" s="4" t="s">
        <v>65</v>
      </c>
      <c r="D740" s="4" t="s">
        <v>78</v>
      </c>
      <c r="E740" s="4" t="s">
        <v>173</v>
      </c>
      <c r="F740" s="4" t="s">
        <v>19</v>
      </c>
      <c r="G740" s="4" t="s">
        <v>6</v>
      </c>
      <c r="H740" s="4" t="s">
        <v>8</v>
      </c>
      <c r="I740" s="4" t="s">
        <v>69</v>
      </c>
      <c r="J740" s="4" t="s">
        <v>205</v>
      </c>
      <c r="K740" s="6" t="s">
        <v>864</v>
      </c>
      <c r="L740" s="34" t="e">
        <f>VLOOKUP(B740,#REF!,3,0)</f>
        <v>#REF!</v>
      </c>
      <c r="M740" s="6" t="s">
        <v>2205</v>
      </c>
      <c r="N740" s="6" t="s">
        <v>1398</v>
      </c>
      <c r="O740" s="21" t="s">
        <v>2507</v>
      </c>
      <c r="P740" s="8"/>
      <c r="Q740" s="6" t="s">
        <v>2060</v>
      </c>
      <c r="R740" s="6" t="s">
        <v>2387</v>
      </c>
      <c r="S740" s="6" t="s">
        <v>53</v>
      </c>
      <c r="T740" s="6" t="s">
        <v>27</v>
      </c>
      <c r="U740" s="6" t="s">
        <v>2066</v>
      </c>
      <c r="V740" s="6" t="s">
        <v>2183</v>
      </c>
      <c r="W740" s="4" t="s">
        <v>2179</v>
      </c>
      <c r="X740" s="6" t="s">
        <v>1418</v>
      </c>
      <c r="Y740" s="4" t="s">
        <v>2006</v>
      </c>
      <c r="Z740" s="4" t="s">
        <v>2006</v>
      </c>
      <c r="AA740" s="20" t="str">
        <f t="shared" si="20"/>
        <v>NA</v>
      </c>
      <c r="AB740" s="6" t="s">
        <v>19</v>
      </c>
      <c r="AC740" s="5" t="s">
        <v>2084</v>
      </c>
      <c r="AD740" s="9">
        <v>0</v>
      </c>
      <c r="AE740" s="10">
        <v>0</v>
      </c>
      <c r="AF740" s="10">
        <v>0</v>
      </c>
      <c r="AG740" s="43">
        <v>0</v>
      </c>
      <c r="AH740" s="43">
        <v>0</v>
      </c>
      <c r="AI740" s="6">
        <v>380000</v>
      </c>
      <c r="AJ740" s="11">
        <v>0</v>
      </c>
      <c r="AK740" s="11">
        <v>0</v>
      </c>
      <c r="AL740" s="6" t="s">
        <v>53</v>
      </c>
      <c r="AM740" s="21" t="s">
        <v>2269</v>
      </c>
      <c r="AN740" s="47">
        <v>0</v>
      </c>
      <c r="AO740" t="s">
        <v>28</v>
      </c>
    </row>
    <row r="741" spans="1:41" x14ac:dyDescent="0.25">
      <c r="A741" s="7">
        <v>3</v>
      </c>
      <c r="B741" s="7">
        <v>4027</v>
      </c>
      <c r="C741" s="4" t="s">
        <v>65</v>
      </c>
      <c r="D741" s="4" t="s">
        <v>78</v>
      </c>
      <c r="E741" s="4" t="s">
        <v>173</v>
      </c>
      <c r="F741" s="4" t="s">
        <v>19</v>
      </c>
      <c r="G741" s="4" t="s">
        <v>6</v>
      </c>
      <c r="H741" s="4" t="s">
        <v>8</v>
      </c>
      <c r="I741" s="4" t="s">
        <v>69</v>
      </c>
      <c r="J741" s="4" t="s">
        <v>205</v>
      </c>
      <c r="K741" s="6" t="s">
        <v>865</v>
      </c>
      <c r="L741" s="6"/>
      <c r="M741" s="6" t="s">
        <v>2205</v>
      </c>
      <c r="N741" s="6" t="s">
        <v>1398</v>
      </c>
      <c r="O741" s="21" t="s">
        <v>2507</v>
      </c>
      <c r="P741" s="8"/>
      <c r="Q741" s="6" t="s">
        <v>2056</v>
      </c>
      <c r="R741" s="6" t="s">
        <v>2388</v>
      </c>
      <c r="S741" s="6" t="s">
        <v>28</v>
      </c>
      <c r="T741" s="6" t="s">
        <v>1418</v>
      </c>
      <c r="U741" s="6" t="s">
        <v>1418</v>
      </c>
      <c r="V741" s="6" t="s">
        <v>50</v>
      </c>
      <c r="W741" s="4" t="s">
        <v>1418</v>
      </c>
      <c r="X741" s="6" t="s">
        <v>1418</v>
      </c>
      <c r="Y741" s="4" t="s">
        <v>2006</v>
      </c>
      <c r="Z741" s="4" t="s">
        <v>2006</v>
      </c>
      <c r="AA741" s="20" t="str">
        <f t="shared" si="20"/>
        <v>NA</v>
      </c>
      <c r="AB741" s="6" t="s">
        <v>19</v>
      </c>
      <c r="AC741" s="5" t="s">
        <v>2084</v>
      </c>
      <c r="AD741" s="9">
        <v>0</v>
      </c>
      <c r="AE741" s="10">
        <v>0</v>
      </c>
      <c r="AF741" s="10">
        <v>0</v>
      </c>
      <c r="AG741" s="43">
        <v>0</v>
      </c>
      <c r="AH741" s="43">
        <v>0</v>
      </c>
      <c r="AI741" s="6">
        <v>764000</v>
      </c>
      <c r="AJ741" s="11">
        <v>0</v>
      </c>
      <c r="AK741" s="11">
        <v>0</v>
      </c>
      <c r="AL741" s="6" t="s">
        <v>53</v>
      </c>
      <c r="AM741" s="21" t="s">
        <v>2269</v>
      </c>
      <c r="AN741" s="47">
        <v>0</v>
      </c>
      <c r="AO741" t="s">
        <v>28</v>
      </c>
    </row>
    <row r="742" spans="1:41" x14ac:dyDescent="0.25">
      <c r="A742" s="7">
        <v>3</v>
      </c>
      <c r="B742" s="7">
        <v>4029</v>
      </c>
      <c r="C742" s="4" t="s">
        <v>65</v>
      </c>
      <c r="D742" s="4" t="s">
        <v>78</v>
      </c>
      <c r="E742" s="4" t="s">
        <v>173</v>
      </c>
      <c r="F742" s="4" t="s">
        <v>19</v>
      </c>
      <c r="G742" s="4" t="s">
        <v>6</v>
      </c>
      <c r="H742" s="4" t="s">
        <v>8</v>
      </c>
      <c r="I742" s="4" t="s">
        <v>69</v>
      </c>
      <c r="J742" s="4" t="s">
        <v>205</v>
      </c>
      <c r="K742" s="6" t="s">
        <v>866</v>
      </c>
      <c r="L742" s="6"/>
      <c r="M742" s="6" t="s">
        <v>2205</v>
      </c>
      <c r="N742" s="6" t="s">
        <v>1398</v>
      </c>
      <c r="O742" s="21" t="s">
        <v>2507</v>
      </c>
      <c r="P742" s="8"/>
      <c r="Q742" s="21" t="s">
        <v>2060</v>
      </c>
      <c r="R742" s="6" t="s">
        <v>2309</v>
      </c>
      <c r="S742" s="6" t="s">
        <v>28</v>
      </c>
      <c r="T742" s="6" t="s">
        <v>1418</v>
      </c>
      <c r="U742" s="6" t="s">
        <v>1418</v>
      </c>
      <c r="V742" s="6" t="s">
        <v>50</v>
      </c>
      <c r="W742" s="4" t="s">
        <v>1418</v>
      </c>
      <c r="X742" s="6" t="s">
        <v>1418</v>
      </c>
      <c r="Y742" s="4" t="s">
        <v>2006</v>
      </c>
      <c r="Z742" s="4" t="s">
        <v>2006</v>
      </c>
      <c r="AA742" s="20" t="str">
        <f t="shared" si="20"/>
        <v>NA</v>
      </c>
      <c r="AB742" s="6" t="s">
        <v>19</v>
      </c>
      <c r="AC742" s="5" t="s">
        <v>2084</v>
      </c>
      <c r="AD742" s="9">
        <v>0</v>
      </c>
      <c r="AE742" s="10">
        <v>0</v>
      </c>
      <c r="AF742" s="10">
        <v>0</v>
      </c>
      <c r="AG742" s="43">
        <v>0</v>
      </c>
      <c r="AH742" s="43">
        <v>0</v>
      </c>
      <c r="AI742" s="6">
        <v>477500</v>
      </c>
      <c r="AJ742" s="11">
        <v>0</v>
      </c>
      <c r="AK742" s="11">
        <v>0</v>
      </c>
      <c r="AL742" s="6" t="s">
        <v>53</v>
      </c>
      <c r="AM742" s="21" t="s">
        <v>2269</v>
      </c>
      <c r="AN742" s="47">
        <v>0</v>
      </c>
      <c r="AO742" t="s">
        <v>28</v>
      </c>
    </row>
    <row r="743" spans="1:41" x14ac:dyDescent="0.25">
      <c r="A743" s="7">
        <v>1</v>
      </c>
      <c r="B743" s="7">
        <v>4031</v>
      </c>
      <c r="C743" s="4" t="s">
        <v>65</v>
      </c>
      <c r="D743" s="4" t="s">
        <v>78</v>
      </c>
      <c r="E743" s="4" t="s">
        <v>173</v>
      </c>
      <c r="F743" s="4" t="s">
        <v>19</v>
      </c>
      <c r="G743" s="4" t="s">
        <v>6</v>
      </c>
      <c r="H743" s="4" t="s">
        <v>8</v>
      </c>
      <c r="I743" s="4" t="s">
        <v>69</v>
      </c>
      <c r="J743" s="4" t="s">
        <v>205</v>
      </c>
      <c r="K743" s="6" t="s">
        <v>867</v>
      </c>
      <c r="L743" s="6" t="e">
        <f>VLOOKUP(B743,#REF!,3,0)</f>
        <v>#REF!</v>
      </c>
      <c r="M743" s="6" t="s">
        <v>2205</v>
      </c>
      <c r="N743" s="6" t="s">
        <v>1398</v>
      </c>
      <c r="O743" s="21" t="s">
        <v>2507</v>
      </c>
      <c r="P743" s="8"/>
      <c r="Q743" s="6" t="s">
        <v>2060</v>
      </c>
      <c r="R743" s="6" t="s">
        <v>2389</v>
      </c>
      <c r="S743" s="6" t="s">
        <v>53</v>
      </c>
      <c r="T743" s="6" t="s">
        <v>27</v>
      </c>
      <c r="U743" s="6" t="s">
        <v>2065</v>
      </c>
      <c r="V743" s="6" t="s">
        <v>2182</v>
      </c>
      <c r="W743" s="4" t="s">
        <v>2142</v>
      </c>
      <c r="X743" s="6" t="s">
        <v>1418</v>
      </c>
      <c r="Y743" s="4" t="s">
        <v>2006</v>
      </c>
      <c r="Z743" s="4" t="s">
        <v>2006</v>
      </c>
      <c r="AA743" s="20" t="str">
        <f t="shared" si="20"/>
        <v>NA</v>
      </c>
      <c r="AB743" s="6" t="s">
        <v>19</v>
      </c>
      <c r="AC743" s="5" t="s">
        <v>2084</v>
      </c>
      <c r="AD743" s="9">
        <v>0</v>
      </c>
      <c r="AE743" s="10">
        <v>0</v>
      </c>
      <c r="AF743" s="10">
        <v>0</v>
      </c>
      <c r="AG743" s="43">
        <v>0</v>
      </c>
      <c r="AH743" s="43">
        <v>0</v>
      </c>
      <c r="AI743" s="6">
        <v>259882</v>
      </c>
      <c r="AJ743" s="11">
        <v>0</v>
      </c>
      <c r="AK743" s="11">
        <v>0</v>
      </c>
      <c r="AL743" s="6" t="s">
        <v>53</v>
      </c>
      <c r="AM743" s="21" t="s">
        <v>2269</v>
      </c>
      <c r="AN743" s="47">
        <v>0</v>
      </c>
      <c r="AO743" t="s">
        <v>28</v>
      </c>
    </row>
    <row r="744" spans="1:41" x14ac:dyDescent="0.25">
      <c r="A744" s="7">
        <v>3</v>
      </c>
      <c r="B744" s="7">
        <v>4033</v>
      </c>
      <c r="C744" s="4" t="s">
        <v>65</v>
      </c>
      <c r="D744" s="4" t="s">
        <v>78</v>
      </c>
      <c r="E744" s="4" t="s">
        <v>173</v>
      </c>
      <c r="F744" s="4" t="s">
        <v>19</v>
      </c>
      <c r="G744" s="4" t="s">
        <v>6</v>
      </c>
      <c r="H744" s="4" t="s">
        <v>8</v>
      </c>
      <c r="I744" s="4" t="s">
        <v>69</v>
      </c>
      <c r="J744" s="4" t="s">
        <v>205</v>
      </c>
      <c r="K744" s="6" t="s">
        <v>868</v>
      </c>
      <c r="L744" s="6"/>
      <c r="M744" s="6" t="s">
        <v>2205</v>
      </c>
      <c r="N744" s="6" t="s">
        <v>1398</v>
      </c>
      <c r="O744" s="21" t="s">
        <v>2507</v>
      </c>
      <c r="P744" s="8"/>
      <c r="Q744" s="6" t="s">
        <v>2055</v>
      </c>
      <c r="R744" s="6" t="s">
        <v>2390</v>
      </c>
      <c r="S744" s="6" t="s">
        <v>28</v>
      </c>
      <c r="T744" s="6" t="s">
        <v>1418</v>
      </c>
      <c r="U744" s="6" t="s">
        <v>1418</v>
      </c>
      <c r="V744" s="6" t="s">
        <v>50</v>
      </c>
      <c r="W744" s="4" t="s">
        <v>1418</v>
      </c>
      <c r="X744" s="6" t="s">
        <v>1418</v>
      </c>
      <c r="Y744" s="4" t="s">
        <v>2006</v>
      </c>
      <c r="Z744" s="4" t="s">
        <v>2006</v>
      </c>
      <c r="AA744" s="20" t="str">
        <f t="shared" si="20"/>
        <v>NA</v>
      </c>
      <c r="AB744" s="6" t="s">
        <v>19</v>
      </c>
      <c r="AC744" s="5" t="s">
        <v>2084</v>
      </c>
      <c r="AD744" s="9">
        <v>28</v>
      </c>
      <c r="AE744" s="10">
        <v>0</v>
      </c>
      <c r="AF744" s="10">
        <v>0</v>
      </c>
      <c r="AG744" s="43">
        <v>0</v>
      </c>
      <c r="AH744" s="43">
        <v>0</v>
      </c>
      <c r="AI744" s="6">
        <v>1600000</v>
      </c>
      <c r="AJ744" s="11">
        <v>0</v>
      </c>
      <c r="AK744" s="11">
        <v>0</v>
      </c>
      <c r="AL744" s="6" t="s">
        <v>53</v>
      </c>
      <c r="AM744" s="21" t="s">
        <v>2269</v>
      </c>
      <c r="AN744" s="47">
        <v>1600000</v>
      </c>
      <c r="AO744" t="s">
        <v>28</v>
      </c>
    </row>
    <row r="745" spans="1:41" x14ac:dyDescent="0.25">
      <c r="A745" s="7">
        <v>1</v>
      </c>
      <c r="B745" s="7">
        <v>4035</v>
      </c>
      <c r="C745" s="4" t="s">
        <v>65</v>
      </c>
      <c r="D745" s="4" t="s">
        <v>78</v>
      </c>
      <c r="E745" s="4" t="s">
        <v>173</v>
      </c>
      <c r="F745" s="4" t="s">
        <v>19</v>
      </c>
      <c r="G745" s="4" t="s">
        <v>6</v>
      </c>
      <c r="H745" s="4" t="s">
        <v>8</v>
      </c>
      <c r="I745" s="4" t="s">
        <v>69</v>
      </c>
      <c r="J745" s="4" t="s">
        <v>205</v>
      </c>
      <c r="K745" s="6" t="s">
        <v>869</v>
      </c>
      <c r="L745" s="6" t="e">
        <f>VLOOKUP(B745,#REF!,3,0)</f>
        <v>#REF!</v>
      </c>
      <c r="M745" s="6" t="s">
        <v>2205</v>
      </c>
      <c r="N745" s="6" t="s">
        <v>1398</v>
      </c>
      <c r="O745" s="21" t="s">
        <v>2507</v>
      </c>
      <c r="P745" s="8"/>
      <c r="Q745" s="6" t="s">
        <v>2060</v>
      </c>
      <c r="R745" s="6" t="s">
        <v>2391</v>
      </c>
      <c r="S745" s="6" t="s">
        <v>53</v>
      </c>
      <c r="T745" s="6" t="s">
        <v>27</v>
      </c>
      <c r="U745" s="6" t="s">
        <v>2065</v>
      </c>
      <c r="V745" s="6" t="s">
        <v>2182</v>
      </c>
      <c r="W745" s="4" t="s">
        <v>2142</v>
      </c>
      <c r="X745" s="6" t="s">
        <v>1418</v>
      </c>
      <c r="Y745" s="4" t="s">
        <v>2006</v>
      </c>
      <c r="Z745" s="4" t="s">
        <v>2006</v>
      </c>
      <c r="AA745" s="20" t="str">
        <f t="shared" si="20"/>
        <v>NA</v>
      </c>
      <c r="AB745" s="6" t="s">
        <v>19</v>
      </c>
      <c r="AC745" s="5" t="s">
        <v>2084</v>
      </c>
      <c r="AD745" s="9">
        <v>0</v>
      </c>
      <c r="AE745" s="10">
        <v>0</v>
      </c>
      <c r="AF745" s="10">
        <v>0</v>
      </c>
      <c r="AG745" s="43">
        <v>0</v>
      </c>
      <c r="AH745" s="43">
        <v>0</v>
      </c>
      <c r="AI745" s="6">
        <v>285000</v>
      </c>
      <c r="AJ745" s="11">
        <v>0</v>
      </c>
      <c r="AK745" s="11">
        <v>0</v>
      </c>
      <c r="AL745" s="6" t="s">
        <v>53</v>
      </c>
      <c r="AM745" s="21" t="s">
        <v>2269</v>
      </c>
      <c r="AN745" s="47">
        <v>0</v>
      </c>
      <c r="AO745" t="s">
        <v>28</v>
      </c>
    </row>
    <row r="746" spans="1:41" x14ac:dyDescent="0.25">
      <c r="A746" s="7">
        <v>1</v>
      </c>
      <c r="B746" s="7">
        <v>4037</v>
      </c>
      <c r="C746" s="4" t="s">
        <v>65</v>
      </c>
      <c r="D746" s="4" t="s">
        <v>78</v>
      </c>
      <c r="E746" s="4" t="s">
        <v>173</v>
      </c>
      <c r="F746" s="4" t="s">
        <v>19</v>
      </c>
      <c r="G746" s="4" t="s">
        <v>6</v>
      </c>
      <c r="H746" s="4" t="s">
        <v>8</v>
      </c>
      <c r="I746" s="4" t="s">
        <v>69</v>
      </c>
      <c r="J746" s="4" t="s">
        <v>205</v>
      </c>
      <c r="K746" s="6" t="s">
        <v>870</v>
      </c>
      <c r="L746" s="6" t="e">
        <f>VLOOKUP(B746,#REF!,3,0)</f>
        <v>#REF!</v>
      </c>
      <c r="M746" s="6" t="s">
        <v>2205</v>
      </c>
      <c r="N746" s="6" t="s">
        <v>1398</v>
      </c>
      <c r="O746" s="21" t="s">
        <v>2507</v>
      </c>
      <c r="P746" s="8"/>
      <c r="Q746" s="6" t="s">
        <v>2060</v>
      </c>
      <c r="R746" s="6" t="s">
        <v>2392</v>
      </c>
      <c r="S746" s="6" t="s">
        <v>53</v>
      </c>
      <c r="T746" s="6" t="s">
        <v>27</v>
      </c>
      <c r="U746" s="6" t="s">
        <v>2065</v>
      </c>
      <c r="V746" s="6" t="s">
        <v>2182</v>
      </c>
      <c r="W746" s="4" t="s">
        <v>2142</v>
      </c>
      <c r="X746" s="6" t="s">
        <v>1418</v>
      </c>
      <c r="Y746" s="4" t="s">
        <v>2006</v>
      </c>
      <c r="Z746" s="4" t="s">
        <v>2006</v>
      </c>
      <c r="AA746" s="20" t="str">
        <f t="shared" si="20"/>
        <v>NA</v>
      </c>
      <c r="AB746" s="6" t="s">
        <v>19</v>
      </c>
      <c r="AC746" s="5" t="s">
        <v>2084</v>
      </c>
      <c r="AD746" s="9">
        <v>0</v>
      </c>
      <c r="AE746" s="10">
        <v>0</v>
      </c>
      <c r="AF746" s="10">
        <v>0</v>
      </c>
      <c r="AG746" s="43">
        <v>0</v>
      </c>
      <c r="AH746" s="43">
        <v>0</v>
      </c>
      <c r="AI746" s="6">
        <v>259882</v>
      </c>
      <c r="AJ746" s="11">
        <v>0</v>
      </c>
      <c r="AK746" s="11">
        <v>0</v>
      </c>
      <c r="AL746" s="6" t="s">
        <v>53</v>
      </c>
      <c r="AM746" s="21" t="s">
        <v>2269</v>
      </c>
      <c r="AN746" s="47">
        <v>0</v>
      </c>
      <c r="AO746" t="s">
        <v>28</v>
      </c>
    </row>
    <row r="747" spans="1:41" x14ac:dyDescent="0.25">
      <c r="A747" s="7">
        <v>3</v>
      </c>
      <c r="B747" s="7">
        <v>4038</v>
      </c>
      <c r="C747" s="4" t="s">
        <v>65</v>
      </c>
      <c r="D747" s="4" t="s">
        <v>78</v>
      </c>
      <c r="E747" s="4" t="s">
        <v>173</v>
      </c>
      <c r="F747" s="4" t="s">
        <v>19</v>
      </c>
      <c r="G747" s="4" t="s">
        <v>6</v>
      </c>
      <c r="H747" s="4" t="s">
        <v>8</v>
      </c>
      <c r="I747" s="4" t="s">
        <v>69</v>
      </c>
      <c r="J747" s="4" t="s">
        <v>205</v>
      </c>
      <c r="K747" s="6" t="s">
        <v>871</v>
      </c>
      <c r="L747" s="6"/>
      <c r="M747" s="6" t="s">
        <v>2205</v>
      </c>
      <c r="N747" s="6" t="s">
        <v>1398</v>
      </c>
      <c r="O747" s="21" t="s">
        <v>2507</v>
      </c>
      <c r="P747" s="8"/>
      <c r="Q747" s="21" t="s">
        <v>2060</v>
      </c>
      <c r="R747" s="6" t="s">
        <v>2310</v>
      </c>
      <c r="S747" s="6" t="s">
        <v>28</v>
      </c>
      <c r="T747" s="6" t="s">
        <v>1418</v>
      </c>
      <c r="U747" s="6" t="s">
        <v>1418</v>
      </c>
      <c r="V747" s="6" t="s">
        <v>50</v>
      </c>
      <c r="W747" s="4" t="s">
        <v>1418</v>
      </c>
      <c r="X747" s="6" t="s">
        <v>1418</v>
      </c>
      <c r="Y747" s="4" t="s">
        <v>2006</v>
      </c>
      <c r="Z747" s="4" t="s">
        <v>2006</v>
      </c>
      <c r="AA747" s="20" t="str">
        <f t="shared" si="20"/>
        <v>NA</v>
      </c>
      <c r="AB747" s="6" t="s">
        <v>19</v>
      </c>
      <c r="AC747" s="5" t="s">
        <v>2084</v>
      </c>
      <c r="AD747" s="9">
        <v>0</v>
      </c>
      <c r="AE747" s="10">
        <v>0</v>
      </c>
      <c r="AF747" s="10">
        <v>0</v>
      </c>
      <c r="AG747" s="43">
        <v>0</v>
      </c>
      <c r="AH747" s="43">
        <v>0</v>
      </c>
      <c r="AI747" s="6">
        <v>504825</v>
      </c>
      <c r="AJ747" s="11">
        <v>0</v>
      </c>
      <c r="AK747" s="11">
        <v>0</v>
      </c>
      <c r="AL747" s="6" t="s">
        <v>53</v>
      </c>
      <c r="AM747" s="21" t="s">
        <v>2269</v>
      </c>
      <c r="AN747" s="47">
        <v>0</v>
      </c>
      <c r="AO747" t="s">
        <v>28</v>
      </c>
    </row>
    <row r="748" spans="1:41" x14ac:dyDescent="0.25">
      <c r="A748" s="7">
        <v>3</v>
      </c>
      <c r="B748" s="7">
        <v>4039</v>
      </c>
      <c r="C748" s="4" t="s">
        <v>65</v>
      </c>
      <c r="D748" s="4" t="s">
        <v>78</v>
      </c>
      <c r="E748" s="4" t="s">
        <v>173</v>
      </c>
      <c r="F748" s="4" t="s">
        <v>19</v>
      </c>
      <c r="G748" s="4" t="s">
        <v>6</v>
      </c>
      <c r="H748" s="4" t="s">
        <v>8</v>
      </c>
      <c r="I748" s="4" t="s">
        <v>69</v>
      </c>
      <c r="J748" s="4" t="s">
        <v>205</v>
      </c>
      <c r="K748" s="6" t="s">
        <v>872</v>
      </c>
      <c r="L748" s="6"/>
      <c r="M748" s="6" t="s">
        <v>2205</v>
      </c>
      <c r="N748" s="6" t="s">
        <v>1398</v>
      </c>
      <c r="O748" s="21" t="s">
        <v>2507</v>
      </c>
      <c r="P748" s="8"/>
      <c r="Q748" s="6" t="s">
        <v>2057</v>
      </c>
      <c r="R748" s="6" t="s">
        <v>2311</v>
      </c>
      <c r="S748" s="6" t="s">
        <v>28</v>
      </c>
      <c r="T748" s="6" t="s">
        <v>1418</v>
      </c>
      <c r="U748" s="6" t="s">
        <v>1418</v>
      </c>
      <c r="V748" s="6" t="s">
        <v>50</v>
      </c>
      <c r="W748" s="4" t="s">
        <v>1418</v>
      </c>
      <c r="X748" s="6" t="s">
        <v>1418</v>
      </c>
      <c r="Y748" s="4" t="s">
        <v>2006</v>
      </c>
      <c r="Z748" s="4" t="s">
        <v>2006</v>
      </c>
      <c r="AA748" s="20" t="str">
        <f t="shared" si="20"/>
        <v>NA</v>
      </c>
      <c r="AB748" s="6" t="s">
        <v>19</v>
      </c>
      <c r="AC748" s="5" t="s">
        <v>2084</v>
      </c>
      <c r="AD748" s="9">
        <v>0</v>
      </c>
      <c r="AE748" s="10">
        <v>0</v>
      </c>
      <c r="AF748" s="10">
        <v>0</v>
      </c>
      <c r="AG748" s="43">
        <v>0</v>
      </c>
      <c r="AH748" s="43">
        <v>0</v>
      </c>
      <c r="AI748" s="6">
        <v>764000</v>
      </c>
      <c r="AJ748" s="11">
        <v>0</v>
      </c>
      <c r="AK748" s="11">
        <v>0</v>
      </c>
      <c r="AL748" s="6" t="s">
        <v>53</v>
      </c>
      <c r="AM748" s="21" t="s">
        <v>2269</v>
      </c>
      <c r="AN748" s="47">
        <v>0</v>
      </c>
      <c r="AO748" t="s">
        <v>28</v>
      </c>
    </row>
    <row r="749" spans="1:41" x14ac:dyDescent="0.25">
      <c r="A749" s="7">
        <v>1</v>
      </c>
      <c r="B749" s="7">
        <v>4040</v>
      </c>
      <c r="C749" s="4" t="s">
        <v>65</v>
      </c>
      <c r="D749" s="4" t="s">
        <v>78</v>
      </c>
      <c r="E749" s="4" t="s">
        <v>173</v>
      </c>
      <c r="F749" s="4" t="s">
        <v>19</v>
      </c>
      <c r="G749" s="4" t="s">
        <v>6</v>
      </c>
      <c r="H749" s="4" t="s">
        <v>8</v>
      </c>
      <c r="I749" s="4" t="s">
        <v>69</v>
      </c>
      <c r="J749" s="4" t="s">
        <v>205</v>
      </c>
      <c r="K749" s="6" t="s">
        <v>873</v>
      </c>
      <c r="L749" s="6" t="e">
        <f>VLOOKUP(B749,#REF!,3,0)</f>
        <v>#REF!</v>
      </c>
      <c r="M749" s="6" t="s">
        <v>2205</v>
      </c>
      <c r="N749" s="6" t="s">
        <v>1398</v>
      </c>
      <c r="O749" s="21" t="s">
        <v>2507</v>
      </c>
      <c r="P749" s="8"/>
      <c r="Q749" s="6" t="s">
        <v>2060</v>
      </c>
      <c r="R749" s="6" t="s">
        <v>1759</v>
      </c>
      <c r="S749" s="6" t="s">
        <v>53</v>
      </c>
      <c r="T749" s="6" t="s">
        <v>27</v>
      </c>
      <c r="U749" s="6" t="s">
        <v>2065</v>
      </c>
      <c r="V749" s="6" t="s">
        <v>2181</v>
      </c>
      <c r="W749" s="4" t="s">
        <v>2141</v>
      </c>
      <c r="X749" s="6" t="s">
        <v>1418</v>
      </c>
      <c r="Y749" s="4" t="s">
        <v>2006</v>
      </c>
      <c r="Z749" s="4" t="s">
        <v>2006</v>
      </c>
      <c r="AA749" s="20" t="str">
        <f t="shared" si="20"/>
        <v>NA</v>
      </c>
      <c r="AB749" s="6" t="s">
        <v>19</v>
      </c>
      <c r="AC749" s="5" t="s">
        <v>2084</v>
      </c>
      <c r="AD749" s="9">
        <v>0</v>
      </c>
      <c r="AE749" s="10">
        <v>0</v>
      </c>
      <c r="AF749" s="10">
        <v>0</v>
      </c>
      <c r="AG749" s="43">
        <v>0</v>
      </c>
      <c r="AH749" s="43">
        <v>0</v>
      </c>
      <c r="AI749" s="6">
        <v>1615000</v>
      </c>
      <c r="AJ749" s="11">
        <v>0</v>
      </c>
      <c r="AK749" s="11">
        <v>0</v>
      </c>
      <c r="AL749" s="6" t="s">
        <v>53</v>
      </c>
      <c r="AM749" s="21" t="s">
        <v>2269</v>
      </c>
      <c r="AN749" s="47">
        <v>0</v>
      </c>
      <c r="AO749" t="s">
        <v>28</v>
      </c>
    </row>
    <row r="750" spans="1:41" x14ac:dyDescent="0.25">
      <c r="A750" s="7">
        <v>3</v>
      </c>
      <c r="B750" s="7">
        <v>4041</v>
      </c>
      <c r="C750" s="4" t="s">
        <v>65</v>
      </c>
      <c r="D750" s="4" t="s">
        <v>78</v>
      </c>
      <c r="E750" s="4" t="s">
        <v>173</v>
      </c>
      <c r="F750" s="4" t="s">
        <v>19</v>
      </c>
      <c r="G750" s="4" t="s">
        <v>6</v>
      </c>
      <c r="H750" s="4" t="s">
        <v>8</v>
      </c>
      <c r="I750" s="4" t="s">
        <v>69</v>
      </c>
      <c r="J750" s="4" t="s">
        <v>205</v>
      </c>
      <c r="K750" s="6" t="s">
        <v>874</v>
      </c>
      <c r="L750" s="6"/>
      <c r="M750" s="6" t="s">
        <v>2205</v>
      </c>
      <c r="N750" s="6" t="s">
        <v>1398</v>
      </c>
      <c r="O750" s="21" t="s">
        <v>2507</v>
      </c>
      <c r="P750" s="8"/>
      <c r="Q750" s="6" t="s">
        <v>2055</v>
      </c>
      <c r="R750" s="6" t="s">
        <v>2393</v>
      </c>
      <c r="S750" s="6" t="s">
        <v>28</v>
      </c>
      <c r="T750" s="6" t="s">
        <v>1418</v>
      </c>
      <c r="U750" s="6" t="s">
        <v>1418</v>
      </c>
      <c r="V750" s="6" t="s">
        <v>50</v>
      </c>
      <c r="W750" s="4" t="s">
        <v>1418</v>
      </c>
      <c r="X750" s="6" t="s">
        <v>1418</v>
      </c>
      <c r="Y750" s="4" t="s">
        <v>2006</v>
      </c>
      <c r="Z750" s="4" t="s">
        <v>2006</v>
      </c>
      <c r="AA750" s="20" t="str">
        <f t="shared" si="20"/>
        <v>NA</v>
      </c>
      <c r="AB750" s="6" t="s">
        <v>19</v>
      </c>
      <c r="AC750" s="5" t="s">
        <v>2084</v>
      </c>
      <c r="AD750" s="9">
        <v>48</v>
      </c>
      <c r="AE750" s="10">
        <v>0</v>
      </c>
      <c r="AF750" s="10">
        <v>0</v>
      </c>
      <c r="AG750" s="43">
        <v>0</v>
      </c>
      <c r="AH750" s="43">
        <v>0</v>
      </c>
      <c r="AI750" s="6">
        <v>2000000</v>
      </c>
      <c r="AJ750" s="11">
        <v>0</v>
      </c>
      <c r="AK750" s="11">
        <v>0</v>
      </c>
      <c r="AL750" s="6" t="s">
        <v>53</v>
      </c>
      <c r="AM750" s="21" t="s">
        <v>2269</v>
      </c>
      <c r="AN750" s="47">
        <v>2000000</v>
      </c>
      <c r="AO750" t="s">
        <v>28</v>
      </c>
    </row>
    <row r="751" spans="1:41" x14ac:dyDescent="0.25">
      <c r="A751" s="7">
        <v>3</v>
      </c>
      <c r="B751" s="7">
        <v>4042</v>
      </c>
      <c r="C751" s="4" t="s">
        <v>65</v>
      </c>
      <c r="D751" s="4" t="s">
        <v>78</v>
      </c>
      <c r="E751" s="4" t="s">
        <v>173</v>
      </c>
      <c r="F751" s="4" t="s">
        <v>19</v>
      </c>
      <c r="G751" s="4" t="s">
        <v>6</v>
      </c>
      <c r="H751" s="4" t="s">
        <v>8</v>
      </c>
      <c r="I751" s="4" t="s">
        <v>69</v>
      </c>
      <c r="J751" s="4" t="s">
        <v>205</v>
      </c>
      <c r="K751" s="6" t="s">
        <v>875</v>
      </c>
      <c r="L751" s="6"/>
      <c r="M751" s="6" t="s">
        <v>2205</v>
      </c>
      <c r="N751" s="6" t="s">
        <v>1398</v>
      </c>
      <c r="O751" s="21" t="s">
        <v>2507</v>
      </c>
      <c r="P751" s="8"/>
      <c r="Q751" s="6" t="s">
        <v>2055</v>
      </c>
      <c r="R751" s="6" t="s">
        <v>2394</v>
      </c>
      <c r="S751" s="6" t="s">
        <v>28</v>
      </c>
      <c r="T751" s="6" t="s">
        <v>1418</v>
      </c>
      <c r="U751" s="6" t="s">
        <v>1418</v>
      </c>
      <c r="V751" s="6" t="s">
        <v>50</v>
      </c>
      <c r="W751" s="4" t="s">
        <v>1418</v>
      </c>
      <c r="X751" s="6" t="s">
        <v>1418</v>
      </c>
      <c r="Y751" s="4" t="s">
        <v>2006</v>
      </c>
      <c r="Z751" s="4" t="s">
        <v>2006</v>
      </c>
      <c r="AA751" s="20" t="str">
        <f t="shared" si="20"/>
        <v>NA</v>
      </c>
      <c r="AB751" s="6" t="s">
        <v>19</v>
      </c>
      <c r="AC751" s="5" t="s">
        <v>2084</v>
      </c>
      <c r="AD751" s="9">
        <v>100</v>
      </c>
      <c r="AE751" s="10">
        <v>0</v>
      </c>
      <c r="AF751" s="10">
        <v>0</v>
      </c>
      <c r="AG751" s="43">
        <v>0</v>
      </c>
      <c r="AH751" s="43">
        <v>0</v>
      </c>
      <c r="AI751" s="6">
        <v>100320</v>
      </c>
      <c r="AJ751" s="11">
        <v>0</v>
      </c>
      <c r="AK751" s="11">
        <v>100320</v>
      </c>
      <c r="AL751" s="6" t="s">
        <v>53</v>
      </c>
      <c r="AM751" s="21" t="s">
        <v>2269</v>
      </c>
      <c r="AN751" s="47">
        <v>0</v>
      </c>
      <c r="AO751" t="s">
        <v>28</v>
      </c>
    </row>
    <row r="752" spans="1:41" x14ac:dyDescent="0.25">
      <c r="A752" s="7">
        <v>1</v>
      </c>
      <c r="B752" s="7">
        <v>4043</v>
      </c>
      <c r="C752" s="4" t="s">
        <v>65</v>
      </c>
      <c r="D752" s="4" t="s">
        <v>78</v>
      </c>
      <c r="E752" s="4" t="s">
        <v>173</v>
      </c>
      <c r="F752" s="4" t="s">
        <v>19</v>
      </c>
      <c r="G752" s="4" t="s">
        <v>6</v>
      </c>
      <c r="H752" s="4" t="s">
        <v>8</v>
      </c>
      <c r="I752" s="4" t="s">
        <v>69</v>
      </c>
      <c r="J752" s="4" t="s">
        <v>205</v>
      </c>
      <c r="K752" s="6" t="s">
        <v>876</v>
      </c>
      <c r="L752" s="6" t="e">
        <f>VLOOKUP(B752,#REF!,3,0)</f>
        <v>#REF!</v>
      </c>
      <c r="M752" s="6" t="s">
        <v>2205</v>
      </c>
      <c r="N752" s="6" t="s">
        <v>1398</v>
      </c>
      <c r="O752" s="21" t="s">
        <v>2507</v>
      </c>
      <c r="P752" s="8"/>
      <c r="Q752" s="6" t="s">
        <v>2060</v>
      </c>
      <c r="R752" s="6" t="s">
        <v>1760</v>
      </c>
      <c r="S752" s="6" t="s">
        <v>53</v>
      </c>
      <c r="T752" s="6" t="s">
        <v>27</v>
      </c>
      <c r="U752" s="6" t="s">
        <v>2065</v>
      </c>
      <c r="V752" s="6" t="s">
        <v>2181</v>
      </c>
      <c r="W752" s="4" t="s">
        <v>2141</v>
      </c>
      <c r="X752" s="6" t="s">
        <v>1418</v>
      </c>
      <c r="Y752" s="4" t="s">
        <v>2006</v>
      </c>
      <c r="Z752" s="4" t="s">
        <v>2006</v>
      </c>
      <c r="AA752" s="20" t="str">
        <f t="shared" si="20"/>
        <v>NA</v>
      </c>
      <c r="AB752" s="6" t="s">
        <v>19</v>
      </c>
      <c r="AC752" s="5" t="s">
        <v>2084</v>
      </c>
      <c r="AD752" s="9">
        <v>0</v>
      </c>
      <c r="AE752" s="10">
        <v>0</v>
      </c>
      <c r="AF752" s="10">
        <v>0</v>
      </c>
      <c r="AG752" s="43">
        <v>0</v>
      </c>
      <c r="AH752" s="43">
        <v>0</v>
      </c>
      <c r="AI752" s="6">
        <v>285000</v>
      </c>
      <c r="AJ752" s="11">
        <v>0</v>
      </c>
      <c r="AK752" s="11">
        <v>0</v>
      </c>
      <c r="AL752" s="6" t="s">
        <v>53</v>
      </c>
      <c r="AM752" s="21" t="s">
        <v>2269</v>
      </c>
      <c r="AN752" s="47">
        <v>0</v>
      </c>
      <c r="AO752" t="s">
        <v>28</v>
      </c>
    </row>
    <row r="753" spans="1:41" x14ac:dyDescent="0.25">
      <c r="A753" s="7">
        <v>3</v>
      </c>
      <c r="B753" s="7">
        <v>4044</v>
      </c>
      <c r="C753" s="4" t="s">
        <v>65</v>
      </c>
      <c r="D753" s="4" t="s">
        <v>78</v>
      </c>
      <c r="E753" s="4" t="s">
        <v>173</v>
      </c>
      <c r="F753" s="4" t="s">
        <v>19</v>
      </c>
      <c r="G753" s="4" t="s">
        <v>6</v>
      </c>
      <c r="H753" s="4" t="s">
        <v>8</v>
      </c>
      <c r="I753" s="4" t="s">
        <v>69</v>
      </c>
      <c r="J753" s="4" t="s">
        <v>205</v>
      </c>
      <c r="K753" s="6" t="s">
        <v>877</v>
      </c>
      <c r="L753" s="6"/>
      <c r="M753" s="6" t="s">
        <v>2205</v>
      </c>
      <c r="N753" s="6" t="s">
        <v>1398</v>
      </c>
      <c r="O753" s="21" t="s">
        <v>2507</v>
      </c>
      <c r="P753" s="8"/>
      <c r="Q753" s="6" t="s">
        <v>2055</v>
      </c>
      <c r="R753" s="6" t="s">
        <v>2395</v>
      </c>
      <c r="S753" s="6" t="s">
        <v>28</v>
      </c>
      <c r="T753" s="6" t="s">
        <v>1418</v>
      </c>
      <c r="U753" s="6" t="s">
        <v>1418</v>
      </c>
      <c r="V753" s="6" t="s">
        <v>50</v>
      </c>
      <c r="W753" s="4" t="s">
        <v>1418</v>
      </c>
      <c r="X753" s="6" t="s">
        <v>1418</v>
      </c>
      <c r="Y753" s="4" t="s">
        <v>2006</v>
      </c>
      <c r="Z753" s="4" t="s">
        <v>2006</v>
      </c>
      <c r="AA753" s="20" t="str">
        <f t="shared" si="20"/>
        <v>NA</v>
      </c>
      <c r="AB753" s="6" t="s">
        <v>19</v>
      </c>
      <c r="AC753" s="5" t="s">
        <v>2084</v>
      </c>
      <c r="AD753" s="9">
        <v>0</v>
      </c>
      <c r="AE753" s="10">
        <v>0</v>
      </c>
      <c r="AF753" s="10">
        <v>0</v>
      </c>
      <c r="AG753" s="43">
        <v>0</v>
      </c>
      <c r="AH753" s="43">
        <v>0</v>
      </c>
      <c r="AI753" s="6">
        <v>380000</v>
      </c>
      <c r="AJ753" s="11">
        <v>0</v>
      </c>
      <c r="AK753" s="11">
        <v>0</v>
      </c>
      <c r="AL753" s="6" t="s">
        <v>53</v>
      </c>
      <c r="AM753" s="21" t="s">
        <v>2269</v>
      </c>
      <c r="AN753" s="47">
        <v>0</v>
      </c>
      <c r="AO753" t="s">
        <v>28</v>
      </c>
    </row>
    <row r="754" spans="1:41" x14ac:dyDescent="0.25">
      <c r="A754" s="7">
        <v>3</v>
      </c>
      <c r="B754" s="7">
        <v>4045</v>
      </c>
      <c r="C754" s="4" t="s">
        <v>65</v>
      </c>
      <c r="D754" s="4" t="s">
        <v>78</v>
      </c>
      <c r="E754" s="4" t="s">
        <v>173</v>
      </c>
      <c r="F754" s="4" t="s">
        <v>19</v>
      </c>
      <c r="G754" s="4" t="s">
        <v>6</v>
      </c>
      <c r="H754" s="4" t="s">
        <v>8</v>
      </c>
      <c r="I754" s="4" t="s">
        <v>69</v>
      </c>
      <c r="J754" s="4" t="s">
        <v>205</v>
      </c>
      <c r="K754" s="6" t="s">
        <v>878</v>
      </c>
      <c r="L754" s="6"/>
      <c r="M754" s="6" t="s">
        <v>2205</v>
      </c>
      <c r="N754" s="6" t="s">
        <v>1398</v>
      </c>
      <c r="O754" s="21" t="s">
        <v>2507</v>
      </c>
      <c r="P754" s="8"/>
      <c r="Q754" s="6" t="s">
        <v>2055</v>
      </c>
      <c r="R754" s="6" t="s">
        <v>1761</v>
      </c>
      <c r="S754" s="6" t="s">
        <v>28</v>
      </c>
      <c r="T754" s="6" t="s">
        <v>1418</v>
      </c>
      <c r="U754" s="6" t="s">
        <v>1418</v>
      </c>
      <c r="V754" s="6" t="s">
        <v>50</v>
      </c>
      <c r="W754" s="4" t="s">
        <v>1418</v>
      </c>
      <c r="X754" s="6" t="s">
        <v>1418</v>
      </c>
      <c r="Y754" s="4" t="s">
        <v>2006</v>
      </c>
      <c r="Z754" s="4" t="s">
        <v>2006</v>
      </c>
      <c r="AA754" s="20" t="str">
        <f t="shared" si="20"/>
        <v>NA</v>
      </c>
      <c r="AB754" s="6" t="s">
        <v>19</v>
      </c>
      <c r="AC754" s="5" t="s">
        <v>2084</v>
      </c>
      <c r="AD754" s="9">
        <v>0</v>
      </c>
      <c r="AE754" s="10">
        <v>0</v>
      </c>
      <c r="AF754" s="10">
        <v>0</v>
      </c>
      <c r="AG754" s="43">
        <v>0</v>
      </c>
      <c r="AH754" s="43">
        <v>0</v>
      </c>
      <c r="AI754" s="6">
        <v>266000</v>
      </c>
      <c r="AJ754" s="11">
        <v>0</v>
      </c>
      <c r="AK754" s="11">
        <v>133000</v>
      </c>
      <c r="AL754" s="6" t="s">
        <v>53</v>
      </c>
      <c r="AM754" s="21" t="s">
        <v>2269</v>
      </c>
      <c r="AN754" s="47">
        <v>0</v>
      </c>
      <c r="AO754" t="s">
        <v>28</v>
      </c>
    </row>
    <row r="755" spans="1:41" x14ac:dyDescent="0.25">
      <c r="A755" s="7">
        <v>3</v>
      </c>
      <c r="B755" s="7">
        <v>4046</v>
      </c>
      <c r="C755" s="4" t="s">
        <v>65</v>
      </c>
      <c r="D755" s="4" t="s">
        <v>78</v>
      </c>
      <c r="E755" s="4" t="s">
        <v>173</v>
      </c>
      <c r="F755" s="4" t="s">
        <v>19</v>
      </c>
      <c r="G755" s="4" t="s">
        <v>6</v>
      </c>
      <c r="H755" s="4" t="s">
        <v>8</v>
      </c>
      <c r="I755" s="4" t="s">
        <v>69</v>
      </c>
      <c r="J755" s="4" t="s">
        <v>205</v>
      </c>
      <c r="K755" s="6" t="s">
        <v>879</v>
      </c>
      <c r="L755" s="6"/>
      <c r="M755" s="6" t="s">
        <v>2205</v>
      </c>
      <c r="N755" s="6" t="s">
        <v>1398</v>
      </c>
      <c r="O755" s="21" t="s">
        <v>2507</v>
      </c>
      <c r="P755" s="8"/>
      <c r="Q755" s="6" t="s">
        <v>2056</v>
      </c>
      <c r="R755" s="6" t="s">
        <v>2396</v>
      </c>
      <c r="S755" s="6" t="s">
        <v>28</v>
      </c>
      <c r="T755" s="6" t="s">
        <v>1418</v>
      </c>
      <c r="U755" s="6" t="s">
        <v>1418</v>
      </c>
      <c r="V755" s="6" t="s">
        <v>50</v>
      </c>
      <c r="W755" s="4" t="s">
        <v>1418</v>
      </c>
      <c r="X755" s="6" t="s">
        <v>1418</v>
      </c>
      <c r="Y755" s="4" t="s">
        <v>2006</v>
      </c>
      <c r="Z755" s="4" t="s">
        <v>2006</v>
      </c>
      <c r="AA755" s="20" t="str">
        <f t="shared" si="20"/>
        <v>NA</v>
      </c>
      <c r="AB755" s="6" t="s">
        <v>19</v>
      </c>
      <c r="AC755" s="5" t="s">
        <v>2084</v>
      </c>
      <c r="AD755" s="9">
        <v>0</v>
      </c>
      <c r="AE755" s="10">
        <v>0</v>
      </c>
      <c r="AF755" s="10">
        <v>0</v>
      </c>
      <c r="AG755" s="43">
        <v>0</v>
      </c>
      <c r="AH755" s="43">
        <v>0</v>
      </c>
      <c r="AI755" s="6">
        <v>250040</v>
      </c>
      <c r="AJ755" s="11">
        <v>0</v>
      </c>
      <c r="AK755" s="11">
        <v>250040</v>
      </c>
      <c r="AL755" s="6" t="s">
        <v>53</v>
      </c>
      <c r="AM755" s="21" t="s">
        <v>2269</v>
      </c>
      <c r="AN755" s="47">
        <v>0</v>
      </c>
      <c r="AO755" t="s">
        <v>28</v>
      </c>
    </row>
    <row r="756" spans="1:41" x14ac:dyDescent="0.25">
      <c r="A756" s="7">
        <v>1</v>
      </c>
      <c r="B756" s="7">
        <v>4047</v>
      </c>
      <c r="C756" s="4" t="s">
        <v>65</v>
      </c>
      <c r="D756" s="4" t="s">
        <v>78</v>
      </c>
      <c r="E756" s="4" t="s">
        <v>173</v>
      </c>
      <c r="F756" s="4" t="s">
        <v>19</v>
      </c>
      <c r="G756" s="4" t="s">
        <v>6</v>
      </c>
      <c r="H756" s="4" t="s">
        <v>8</v>
      </c>
      <c r="I756" s="4" t="s">
        <v>69</v>
      </c>
      <c r="J756" s="4" t="s">
        <v>205</v>
      </c>
      <c r="K756" s="6" t="s">
        <v>880</v>
      </c>
      <c r="L756" s="6" t="e">
        <f>VLOOKUP(B756,#REF!,3,0)</f>
        <v>#REF!</v>
      </c>
      <c r="M756" s="6" t="s">
        <v>2205</v>
      </c>
      <c r="N756" s="6" t="s">
        <v>1398</v>
      </c>
      <c r="O756" s="21" t="s">
        <v>2507</v>
      </c>
      <c r="P756" s="8"/>
      <c r="Q756" s="6" t="s">
        <v>2060</v>
      </c>
      <c r="R756" s="6" t="s">
        <v>2397</v>
      </c>
      <c r="S756" s="6" t="s">
        <v>53</v>
      </c>
      <c r="T756" s="6" t="s">
        <v>27</v>
      </c>
      <c r="U756" s="6" t="s">
        <v>2065</v>
      </c>
      <c r="V756" s="6" t="s">
        <v>2182</v>
      </c>
      <c r="W756" s="4" t="s">
        <v>2142</v>
      </c>
      <c r="X756" s="6" t="s">
        <v>1418</v>
      </c>
      <c r="Y756" s="4" t="s">
        <v>2006</v>
      </c>
      <c r="Z756" s="4" t="s">
        <v>2006</v>
      </c>
      <c r="AA756" s="20" t="str">
        <f t="shared" si="20"/>
        <v>NA</v>
      </c>
      <c r="AB756" s="6" t="s">
        <v>19</v>
      </c>
      <c r="AC756" s="5" t="s">
        <v>2084</v>
      </c>
      <c r="AD756" s="9">
        <v>0</v>
      </c>
      <c r="AE756" s="10">
        <v>0</v>
      </c>
      <c r="AF756" s="10">
        <v>0</v>
      </c>
      <c r="AG756" s="43">
        <v>0</v>
      </c>
      <c r="AH756" s="43">
        <v>0</v>
      </c>
      <c r="AI756" s="6">
        <v>251750</v>
      </c>
      <c r="AJ756" s="11">
        <v>0</v>
      </c>
      <c r="AK756" s="11">
        <v>0</v>
      </c>
      <c r="AL756" s="6" t="s">
        <v>53</v>
      </c>
      <c r="AM756" s="21" t="s">
        <v>2269</v>
      </c>
      <c r="AN756" s="47">
        <v>0</v>
      </c>
      <c r="AO756" t="s">
        <v>28</v>
      </c>
    </row>
    <row r="757" spans="1:41" x14ac:dyDescent="0.25">
      <c r="A757" s="7">
        <v>3</v>
      </c>
      <c r="B757" s="7">
        <v>4050</v>
      </c>
      <c r="C757" s="4" t="s">
        <v>65</v>
      </c>
      <c r="D757" s="4" t="s">
        <v>78</v>
      </c>
      <c r="E757" s="4" t="s">
        <v>173</v>
      </c>
      <c r="F757" s="4" t="s">
        <v>19</v>
      </c>
      <c r="G757" s="4" t="s">
        <v>6</v>
      </c>
      <c r="H757" s="4" t="s">
        <v>8</v>
      </c>
      <c r="I757" s="4" t="s">
        <v>69</v>
      </c>
      <c r="J757" s="4" t="s">
        <v>205</v>
      </c>
      <c r="K757" s="6" t="s">
        <v>881</v>
      </c>
      <c r="L757" s="6"/>
      <c r="M757" s="6" t="s">
        <v>2205</v>
      </c>
      <c r="N757" s="6" t="s">
        <v>1398</v>
      </c>
      <c r="O757" s="21" t="s">
        <v>2507</v>
      </c>
      <c r="P757" s="8"/>
      <c r="Q757" s="21" t="s">
        <v>2060</v>
      </c>
      <c r="R757" s="6" t="s">
        <v>2312</v>
      </c>
      <c r="S757" s="6" t="s">
        <v>28</v>
      </c>
      <c r="T757" s="6" t="s">
        <v>1418</v>
      </c>
      <c r="U757" s="6" t="s">
        <v>1418</v>
      </c>
      <c r="V757" s="6" t="s">
        <v>50</v>
      </c>
      <c r="W757" s="4" t="s">
        <v>1418</v>
      </c>
      <c r="X757" s="6" t="s">
        <v>1418</v>
      </c>
      <c r="Y757" s="4" t="s">
        <v>2006</v>
      </c>
      <c r="Z757" s="4" t="s">
        <v>2006</v>
      </c>
      <c r="AA757" s="20" t="str">
        <f t="shared" si="20"/>
        <v>NA</v>
      </c>
      <c r="AB757" s="6" t="s">
        <v>19</v>
      </c>
      <c r="AC757" s="5" t="s">
        <v>2084</v>
      </c>
      <c r="AD757" s="9">
        <v>0</v>
      </c>
      <c r="AE757" s="10">
        <v>0</v>
      </c>
      <c r="AF757" s="10">
        <v>0</v>
      </c>
      <c r="AG757" s="43">
        <v>0</v>
      </c>
      <c r="AH757" s="43">
        <v>0</v>
      </c>
      <c r="AI757" s="6">
        <v>250800</v>
      </c>
      <c r="AJ757" s="11">
        <v>0</v>
      </c>
      <c r="AK757" s="11">
        <v>0</v>
      </c>
      <c r="AL757" s="6" t="s">
        <v>53</v>
      </c>
      <c r="AM757" s="21" t="s">
        <v>2269</v>
      </c>
      <c r="AN757" s="47">
        <v>0</v>
      </c>
      <c r="AO757" t="s">
        <v>28</v>
      </c>
    </row>
    <row r="758" spans="1:41" x14ac:dyDescent="0.25">
      <c r="A758" s="7">
        <v>3</v>
      </c>
      <c r="B758" s="7">
        <v>4051</v>
      </c>
      <c r="C758" s="4" t="s">
        <v>65</v>
      </c>
      <c r="D758" s="4" t="s">
        <v>78</v>
      </c>
      <c r="E758" s="4" t="s">
        <v>173</v>
      </c>
      <c r="F758" s="4" t="s">
        <v>19</v>
      </c>
      <c r="G758" s="4" t="s">
        <v>6</v>
      </c>
      <c r="H758" s="4" t="s">
        <v>8</v>
      </c>
      <c r="I758" s="4" t="s">
        <v>69</v>
      </c>
      <c r="J758" s="4" t="s">
        <v>205</v>
      </c>
      <c r="K758" s="6" t="s">
        <v>882</v>
      </c>
      <c r="L758" s="6"/>
      <c r="M758" s="6" t="s">
        <v>2205</v>
      </c>
      <c r="N758" s="6" t="s">
        <v>1398</v>
      </c>
      <c r="O758" s="21" t="s">
        <v>2507</v>
      </c>
      <c r="P758" s="8"/>
      <c r="Q758" s="21" t="s">
        <v>2060</v>
      </c>
      <c r="R758" s="6" t="s">
        <v>2313</v>
      </c>
      <c r="S758" s="6" t="s">
        <v>28</v>
      </c>
      <c r="T758" s="6" t="s">
        <v>1418</v>
      </c>
      <c r="U758" s="6" t="s">
        <v>1418</v>
      </c>
      <c r="V758" s="6" t="s">
        <v>50</v>
      </c>
      <c r="W758" s="4" t="s">
        <v>1418</v>
      </c>
      <c r="X758" s="6" t="s">
        <v>1418</v>
      </c>
      <c r="Y758" s="4" t="s">
        <v>2006</v>
      </c>
      <c r="Z758" s="4" t="s">
        <v>2006</v>
      </c>
      <c r="AA758" s="20" t="str">
        <f t="shared" si="20"/>
        <v>NA</v>
      </c>
      <c r="AB758" s="6" t="s">
        <v>19</v>
      </c>
      <c r="AC758" s="5" t="s">
        <v>2084</v>
      </c>
      <c r="AD758" s="9">
        <v>0</v>
      </c>
      <c r="AE758" s="10">
        <v>0</v>
      </c>
      <c r="AF758" s="10">
        <v>0</v>
      </c>
      <c r="AG758" s="43">
        <v>0</v>
      </c>
      <c r="AH758" s="43">
        <v>0</v>
      </c>
      <c r="AI758" s="6">
        <v>716250</v>
      </c>
      <c r="AJ758" s="11">
        <v>0</v>
      </c>
      <c r="AK758" s="11">
        <v>0</v>
      </c>
      <c r="AL758" s="6" t="s">
        <v>53</v>
      </c>
      <c r="AM758" s="21" t="s">
        <v>2269</v>
      </c>
      <c r="AN758" s="47">
        <v>0</v>
      </c>
      <c r="AO758" t="s">
        <v>28</v>
      </c>
    </row>
    <row r="759" spans="1:41" x14ac:dyDescent="0.25">
      <c r="A759" s="7">
        <v>3</v>
      </c>
      <c r="B759" s="7">
        <v>4052</v>
      </c>
      <c r="C759" s="4" t="s">
        <v>65</v>
      </c>
      <c r="D759" s="4" t="s">
        <v>78</v>
      </c>
      <c r="E759" s="4" t="s">
        <v>173</v>
      </c>
      <c r="F759" s="4" t="s">
        <v>19</v>
      </c>
      <c r="G759" s="4" t="s">
        <v>6</v>
      </c>
      <c r="H759" s="4" t="s">
        <v>8</v>
      </c>
      <c r="I759" s="4" t="s">
        <v>69</v>
      </c>
      <c r="J759" s="4" t="s">
        <v>205</v>
      </c>
      <c r="K759" s="6" t="s">
        <v>883</v>
      </c>
      <c r="L759" s="6"/>
      <c r="M759" s="6" t="s">
        <v>2205</v>
      </c>
      <c r="N759" s="6" t="s">
        <v>1398</v>
      </c>
      <c r="O759" s="21" t="s">
        <v>2507</v>
      </c>
      <c r="P759" s="8"/>
      <c r="Q759" s="6" t="s">
        <v>2057</v>
      </c>
      <c r="R759" s="6" t="s">
        <v>1762</v>
      </c>
      <c r="S759" s="6" t="s">
        <v>28</v>
      </c>
      <c r="T759" s="6" t="s">
        <v>1418</v>
      </c>
      <c r="U759" s="6" t="s">
        <v>1418</v>
      </c>
      <c r="V759" s="6" t="s">
        <v>50</v>
      </c>
      <c r="W759" s="4" t="s">
        <v>1418</v>
      </c>
      <c r="X759" s="6" t="s">
        <v>1418</v>
      </c>
      <c r="Y759" s="4" t="s">
        <v>2006</v>
      </c>
      <c r="Z759" s="4" t="s">
        <v>2006</v>
      </c>
      <c r="AA759" s="20" t="str">
        <f t="shared" si="20"/>
        <v>NA</v>
      </c>
      <c r="AB759" s="6" t="s">
        <v>19</v>
      </c>
      <c r="AC759" s="5" t="s">
        <v>2084</v>
      </c>
      <c r="AD759" s="9">
        <v>0</v>
      </c>
      <c r="AE759" s="10">
        <v>0</v>
      </c>
      <c r="AF759" s="10">
        <v>0</v>
      </c>
      <c r="AG759" s="43">
        <v>0</v>
      </c>
      <c r="AH759" s="43">
        <v>0</v>
      </c>
      <c r="AI759" s="6">
        <v>250800</v>
      </c>
      <c r="AJ759" s="11">
        <v>0</v>
      </c>
      <c r="AK759" s="11">
        <v>250800</v>
      </c>
      <c r="AL759" s="6" t="s">
        <v>53</v>
      </c>
      <c r="AM759" s="21" t="s">
        <v>2269</v>
      </c>
      <c r="AN759" s="47">
        <v>0</v>
      </c>
      <c r="AO759" t="s">
        <v>28</v>
      </c>
    </row>
    <row r="760" spans="1:41" x14ac:dyDescent="0.25">
      <c r="A760" s="7">
        <v>3</v>
      </c>
      <c r="B760" s="7">
        <v>4054</v>
      </c>
      <c r="C760" s="4" t="s">
        <v>65</v>
      </c>
      <c r="D760" s="4" t="s">
        <v>78</v>
      </c>
      <c r="E760" s="4" t="s">
        <v>173</v>
      </c>
      <c r="F760" s="4" t="s">
        <v>19</v>
      </c>
      <c r="G760" s="4" t="s">
        <v>6</v>
      </c>
      <c r="H760" s="4" t="s">
        <v>8</v>
      </c>
      <c r="I760" s="4" t="s">
        <v>69</v>
      </c>
      <c r="J760" s="4" t="s">
        <v>205</v>
      </c>
      <c r="K760" s="6" t="s">
        <v>884</v>
      </c>
      <c r="L760" s="6"/>
      <c r="M760" s="6" t="s">
        <v>2205</v>
      </c>
      <c r="N760" s="6" t="s">
        <v>1398</v>
      </c>
      <c r="O760" s="21" t="s">
        <v>2507</v>
      </c>
      <c r="P760" s="8"/>
      <c r="Q760" s="6" t="s">
        <v>2057</v>
      </c>
      <c r="R760" s="6" t="s">
        <v>1696</v>
      </c>
      <c r="S760" s="6" t="s">
        <v>28</v>
      </c>
      <c r="T760" s="6" t="s">
        <v>1418</v>
      </c>
      <c r="U760" s="6" t="s">
        <v>1418</v>
      </c>
      <c r="V760" s="6" t="s">
        <v>50</v>
      </c>
      <c r="W760" s="4" t="s">
        <v>1418</v>
      </c>
      <c r="X760" s="6" t="s">
        <v>1418</v>
      </c>
      <c r="Y760" s="4" t="s">
        <v>2006</v>
      </c>
      <c r="Z760" s="4" t="s">
        <v>2006</v>
      </c>
      <c r="AA760" s="20" t="str">
        <f t="shared" si="20"/>
        <v>NA</v>
      </c>
      <c r="AB760" s="6" t="s">
        <v>19</v>
      </c>
      <c r="AC760" s="5" t="s">
        <v>2084</v>
      </c>
      <c r="AD760" s="9">
        <v>0</v>
      </c>
      <c r="AE760" s="10">
        <v>0</v>
      </c>
      <c r="AF760" s="10">
        <v>0</v>
      </c>
      <c r="AG760" s="43">
        <v>0</v>
      </c>
      <c r="AH760" s="43">
        <v>0</v>
      </c>
      <c r="AI760" s="6">
        <v>253075</v>
      </c>
      <c r="AJ760" s="11">
        <v>0</v>
      </c>
      <c r="AK760" s="11">
        <v>0</v>
      </c>
      <c r="AL760" s="6" t="s">
        <v>53</v>
      </c>
      <c r="AM760" s="21" t="s">
        <v>2269</v>
      </c>
      <c r="AN760" s="47">
        <v>0</v>
      </c>
      <c r="AO760" t="s">
        <v>28</v>
      </c>
    </row>
    <row r="761" spans="1:41" x14ac:dyDescent="0.25">
      <c r="A761" s="7">
        <v>3</v>
      </c>
      <c r="B761" s="7">
        <v>4055</v>
      </c>
      <c r="C761" s="4" t="s">
        <v>65</v>
      </c>
      <c r="D761" s="4" t="s">
        <v>78</v>
      </c>
      <c r="E761" s="4" t="s">
        <v>173</v>
      </c>
      <c r="F761" s="4" t="s">
        <v>19</v>
      </c>
      <c r="G761" s="4" t="s">
        <v>6</v>
      </c>
      <c r="H761" s="4" t="s">
        <v>8</v>
      </c>
      <c r="I761" s="4" t="s">
        <v>69</v>
      </c>
      <c r="J761" s="4" t="s">
        <v>205</v>
      </c>
      <c r="K761" s="6" t="s">
        <v>885</v>
      </c>
      <c r="L761" s="6"/>
      <c r="M761" s="6" t="s">
        <v>2205</v>
      </c>
      <c r="N761" s="6" t="s">
        <v>1399</v>
      </c>
      <c r="O761" s="21" t="s">
        <v>2503</v>
      </c>
      <c r="P761" s="8"/>
      <c r="Q761" s="6" t="s">
        <v>2056</v>
      </c>
      <c r="R761" s="6" t="s">
        <v>1763</v>
      </c>
      <c r="S761" s="6" t="s">
        <v>28</v>
      </c>
      <c r="T761" s="6" t="s">
        <v>1418</v>
      </c>
      <c r="U761" s="6" t="s">
        <v>1418</v>
      </c>
      <c r="V761" s="6" t="s">
        <v>50</v>
      </c>
      <c r="W761" s="4" t="s">
        <v>1418</v>
      </c>
      <c r="X761" s="6" t="s">
        <v>1418</v>
      </c>
      <c r="Y761" s="4" t="s">
        <v>2006</v>
      </c>
      <c r="Z761" s="4" t="s">
        <v>2006</v>
      </c>
      <c r="AA761" s="20" t="str">
        <f t="shared" si="20"/>
        <v>NA</v>
      </c>
      <c r="AB761" s="6" t="s">
        <v>19</v>
      </c>
      <c r="AC761" s="5" t="s">
        <v>2084</v>
      </c>
      <c r="AD761" s="9">
        <v>0</v>
      </c>
      <c r="AE761" s="10">
        <v>0</v>
      </c>
      <c r="AF761" s="10">
        <v>0</v>
      </c>
      <c r="AG761" s="43">
        <v>0</v>
      </c>
      <c r="AH761" s="43">
        <v>0</v>
      </c>
      <c r="AI761" s="6">
        <v>251000</v>
      </c>
      <c r="AJ761" s="11">
        <v>0</v>
      </c>
      <c r="AK761" s="11">
        <v>0</v>
      </c>
      <c r="AL761" s="6" t="s">
        <v>53</v>
      </c>
      <c r="AM761" s="21" t="s">
        <v>2269</v>
      </c>
      <c r="AN761" s="47">
        <v>0</v>
      </c>
      <c r="AO761" t="s">
        <v>28</v>
      </c>
    </row>
    <row r="762" spans="1:41" x14ac:dyDescent="0.25">
      <c r="A762" s="7">
        <v>3</v>
      </c>
      <c r="B762" s="7">
        <v>4057</v>
      </c>
      <c r="C762" s="4" t="s">
        <v>65</v>
      </c>
      <c r="D762" s="4" t="s">
        <v>78</v>
      </c>
      <c r="E762" s="4" t="s">
        <v>173</v>
      </c>
      <c r="F762" s="4" t="s">
        <v>19</v>
      </c>
      <c r="G762" s="4" t="s">
        <v>6</v>
      </c>
      <c r="H762" s="4" t="s">
        <v>8</v>
      </c>
      <c r="I762" s="4" t="s">
        <v>69</v>
      </c>
      <c r="J762" s="4" t="s">
        <v>205</v>
      </c>
      <c r="K762" s="6" t="s">
        <v>886</v>
      </c>
      <c r="L762" s="6"/>
      <c r="M762" s="6" t="s">
        <v>2205</v>
      </c>
      <c r="N762" s="6" t="s">
        <v>1399</v>
      </c>
      <c r="O762" s="21" t="s">
        <v>2503</v>
      </c>
      <c r="P762" s="8"/>
      <c r="Q762" s="6" t="s">
        <v>2056</v>
      </c>
      <c r="R762" s="6" t="s">
        <v>1764</v>
      </c>
      <c r="S762" s="6" t="s">
        <v>28</v>
      </c>
      <c r="T762" s="6" t="s">
        <v>1418</v>
      </c>
      <c r="U762" s="6" t="s">
        <v>1418</v>
      </c>
      <c r="V762" s="6" t="s">
        <v>50</v>
      </c>
      <c r="W762" s="4" t="s">
        <v>1418</v>
      </c>
      <c r="X762" s="6" t="s">
        <v>1418</v>
      </c>
      <c r="Y762" s="4" t="s">
        <v>2006</v>
      </c>
      <c r="Z762" s="4" t="s">
        <v>2006</v>
      </c>
      <c r="AA762" s="20" t="str">
        <f t="shared" si="20"/>
        <v>NA</v>
      </c>
      <c r="AB762" s="6" t="s">
        <v>19</v>
      </c>
      <c r="AC762" s="5" t="s">
        <v>2084</v>
      </c>
      <c r="AD762" s="9">
        <v>0</v>
      </c>
      <c r="AE762" s="10">
        <v>0</v>
      </c>
      <c r="AF762" s="10">
        <v>0</v>
      </c>
      <c r="AG762" s="43">
        <v>0</v>
      </c>
      <c r="AH762" s="43">
        <v>0</v>
      </c>
      <c r="AI762" s="6">
        <v>253000</v>
      </c>
      <c r="AJ762" s="11">
        <v>0</v>
      </c>
      <c r="AK762" s="11">
        <v>0</v>
      </c>
      <c r="AL762" s="6" t="s">
        <v>53</v>
      </c>
      <c r="AM762" s="21" t="s">
        <v>2269</v>
      </c>
      <c r="AN762" s="47">
        <v>0</v>
      </c>
      <c r="AO762" t="s">
        <v>28</v>
      </c>
    </row>
    <row r="763" spans="1:41" x14ac:dyDescent="0.25">
      <c r="A763" s="7">
        <v>2</v>
      </c>
      <c r="B763" s="7">
        <v>4059</v>
      </c>
      <c r="C763" s="4" t="s">
        <v>65</v>
      </c>
      <c r="D763" s="4" t="s">
        <v>78</v>
      </c>
      <c r="E763" s="4" t="s">
        <v>173</v>
      </c>
      <c r="F763" s="4" t="s">
        <v>19</v>
      </c>
      <c r="G763" s="4" t="s">
        <v>6</v>
      </c>
      <c r="H763" s="4" t="s">
        <v>8</v>
      </c>
      <c r="I763" s="4" t="s">
        <v>69</v>
      </c>
      <c r="J763" s="4" t="s">
        <v>205</v>
      </c>
      <c r="K763" s="6" t="s">
        <v>2145</v>
      </c>
      <c r="L763" s="34" t="e">
        <f>VLOOKUP(B763,#REF!,3,0)</f>
        <v>#REF!</v>
      </c>
      <c r="M763" s="6" t="s">
        <v>2205</v>
      </c>
      <c r="N763" s="6" t="s">
        <v>1399</v>
      </c>
      <c r="O763" s="21" t="s">
        <v>2503</v>
      </c>
      <c r="P763" s="8"/>
      <c r="Q763" s="21" t="s">
        <v>2062</v>
      </c>
      <c r="R763" s="6" t="s">
        <v>2314</v>
      </c>
      <c r="S763" s="6" t="s">
        <v>53</v>
      </c>
      <c r="T763" s="6" t="s">
        <v>27</v>
      </c>
      <c r="U763" s="6" t="s">
        <v>2066</v>
      </c>
      <c r="V763" s="6" t="s">
        <v>2183</v>
      </c>
      <c r="W763" s="4" t="s">
        <v>2179</v>
      </c>
      <c r="X763" s="6" t="s">
        <v>1418</v>
      </c>
      <c r="Y763" s="4" t="s">
        <v>2006</v>
      </c>
      <c r="Z763" s="4" t="s">
        <v>2006</v>
      </c>
      <c r="AA763" s="20" t="str">
        <f t="shared" si="20"/>
        <v>NA</v>
      </c>
      <c r="AB763" s="6" t="s">
        <v>19</v>
      </c>
      <c r="AC763" s="5" t="s">
        <v>2084</v>
      </c>
      <c r="AD763" s="9">
        <v>0</v>
      </c>
      <c r="AE763" s="10">
        <v>0</v>
      </c>
      <c r="AF763" s="10">
        <v>0</v>
      </c>
      <c r="AG763" s="43">
        <v>0</v>
      </c>
      <c r="AH763" s="43">
        <v>0</v>
      </c>
      <c r="AI763" s="6">
        <v>253000</v>
      </c>
      <c r="AJ763" s="11">
        <v>0</v>
      </c>
      <c r="AK763" s="11">
        <v>0</v>
      </c>
      <c r="AL763" s="6" t="s">
        <v>53</v>
      </c>
      <c r="AM763" s="21" t="s">
        <v>2269</v>
      </c>
      <c r="AN763" s="47">
        <v>0</v>
      </c>
      <c r="AO763" t="s">
        <v>28</v>
      </c>
    </row>
    <row r="764" spans="1:41" x14ac:dyDescent="0.25">
      <c r="A764" s="7">
        <v>3</v>
      </c>
      <c r="B764" s="7">
        <v>4061</v>
      </c>
      <c r="C764" s="4" t="s">
        <v>65</v>
      </c>
      <c r="D764" s="4" t="s">
        <v>78</v>
      </c>
      <c r="E764" s="4" t="s">
        <v>173</v>
      </c>
      <c r="F764" s="4" t="s">
        <v>19</v>
      </c>
      <c r="G764" s="4" t="s">
        <v>6</v>
      </c>
      <c r="H764" s="4" t="s">
        <v>8</v>
      </c>
      <c r="I764" s="4" t="s">
        <v>69</v>
      </c>
      <c r="J764" s="4" t="s">
        <v>205</v>
      </c>
      <c r="K764" s="6" t="s">
        <v>887</v>
      </c>
      <c r="L764" s="6"/>
      <c r="M764" s="6" t="s">
        <v>2205</v>
      </c>
      <c r="N764" s="6" t="s">
        <v>1399</v>
      </c>
      <c r="O764" s="21" t="s">
        <v>2503</v>
      </c>
      <c r="P764" s="8"/>
      <c r="Q764" s="6" t="s">
        <v>2062</v>
      </c>
      <c r="R764" s="6" t="s">
        <v>2398</v>
      </c>
      <c r="S764" s="6" t="s">
        <v>28</v>
      </c>
      <c r="T764" s="6" t="s">
        <v>1418</v>
      </c>
      <c r="U764" s="6" t="s">
        <v>1418</v>
      </c>
      <c r="V764" s="6" t="s">
        <v>50</v>
      </c>
      <c r="W764" s="4" t="s">
        <v>1418</v>
      </c>
      <c r="X764" s="6" t="s">
        <v>1418</v>
      </c>
      <c r="Y764" s="4" t="s">
        <v>2006</v>
      </c>
      <c r="Z764" s="4" t="s">
        <v>2006</v>
      </c>
      <c r="AA764" s="20" t="str">
        <f t="shared" si="20"/>
        <v>NA</v>
      </c>
      <c r="AB764" s="6" t="s">
        <v>19</v>
      </c>
      <c r="AC764" s="5" t="s">
        <v>2084</v>
      </c>
      <c r="AD764" s="9">
        <v>0</v>
      </c>
      <c r="AE764" s="10">
        <v>0</v>
      </c>
      <c r="AF764" s="10">
        <v>0</v>
      </c>
      <c r="AG764" s="43">
        <v>0</v>
      </c>
      <c r="AH764" s="43">
        <v>0</v>
      </c>
      <c r="AI764" s="6">
        <v>253000</v>
      </c>
      <c r="AJ764" s="11">
        <v>0</v>
      </c>
      <c r="AK764" s="11">
        <v>253000</v>
      </c>
      <c r="AL764" s="6" t="s">
        <v>53</v>
      </c>
      <c r="AM764" s="21" t="s">
        <v>2269</v>
      </c>
      <c r="AN764" s="47">
        <v>0</v>
      </c>
      <c r="AO764" t="s">
        <v>28</v>
      </c>
    </row>
    <row r="765" spans="1:41" x14ac:dyDescent="0.25">
      <c r="A765" s="7">
        <v>3</v>
      </c>
      <c r="B765" s="7">
        <v>4062</v>
      </c>
      <c r="C765" s="4" t="s">
        <v>65</v>
      </c>
      <c r="D765" s="4" t="s">
        <v>78</v>
      </c>
      <c r="E765" s="4" t="s">
        <v>173</v>
      </c>
      <c r="F765" s="4" t="s">
        <v>19</v>
      </c>
      <c r="G765" s="4" t="s">
        <v>6</v>
      </c>
      <c r="H765" s="4" t="s">
        <v>8</v>
      </c>
      <c r="I765" s="4" t="s">
        <v>69</v>
      </c>
      <c r="J765" s="4" t="s">
        <v>205</v>
      </c>
      <c r="K765" s="6" t="s">
        <v>888</v>
      </c>
      <c r="L765" s="6"/>
      <c r="M765" s="6" t="s">
        <v>2205</v>
      </c>
      <c r="N765" s="6" t="s">
        <v>1399</v>
      </c>
      <c r="O765" s="21" t="s">
        <v>2503</v>
      </c>
      <c r="P765" s="8"/>
      <c r="Q765" s="6" t="s">
        <v>2056</v>
      </c>
      <c r="R765" s="6" t="s">
        <v>1765</v>
      </c>
      <c r="S765" s="6" t="s">
        <v>28</v>
      </c>
      <c r="T765" s="6" t="s">
        <v>1418</v>
      </c>
      <c r="U765" s="6" t="s">
        <v>1418</v>
      </c>
      <c r="V765" s="6" t="s">
        <v>50</v>
      </c>
      <c r="W765" s="4" t="s">
        <v>1418</v>
      </c>
      <c r="X765" s="6" t="s">
        <v>1418</v>
      </c>
      <c r="Y765" s="4" t="s">
        <v>2006</v>
      </c>
      <c r="Z765" s="4" t="s">
        <v>2006</v>
      </c>
      <c r="AA765" s="20" t="str">
        <f t="shared" si="20"/>
        <v>NA</v>
      </c>
      <c r="AB765" s="6" t="s">
        <v>19</v>
      </c>
      <c r="AC765" s="5" t="s">
        <v>2084</v>
      </c>
      <c r="AD765" s="9">
        <v>0</v>
      </c>
      <c r="AE765" s="10">
        <v>0</v>
      </c>
      <c r="AF765" s="10">
        <v>0</v>
      </c>
      <c r="AG765" s="43">
        <v>0</v>
      </c>
      <c r="AH765" s="43">
        <v>0</v>
      </c>
      <c r="AI765" s="6">
        <v>253000</v>
      </c>
      <c r="AJ765" s="11">
        <v>0</v>
      </c>
      <c r="AK765" s="11">
        <v>0</v>
      </c>
      <c r="AL765" s="6" t="s">
        <v>53</v>
      </c>
      <c r="AM765" s="21" t="s">
        <v>2269</v>
      </c>
      <c r="AN765" s="47">
        <v>0</v>
      </c>
      <c r="AO765" t="s">
        <v>28</v>
      </c>
    </row>
    <row r="766" spans="1:41" x14ac:dyDescent="0.25">
      <c r="A766" s="7">
        <v>3</v>
      </c>
      <c r="B766" s="7">
        <v>4063</v>
      </c>
      <c r="C766" s="4" t="s">
        <v>65</v>
      </c>
      <c r="D766" s="4" t="s">
        <v>78</v>
      </c>
      <c r="E766" s="4" t="s">
        <v>173</v>
      </c>
      <c r="F766" s="4" t="s">
        <v>19</v>
      </c>
      <c r="G766" s="4" t="s">
        <v>6</v>
      </c>
      <c r="H766" s="4" t="s">
        <v>8</v>
      </c>
      <c r="I766" s="4" t="s">
        <v>69</v>
      </c>
      <c r="J766" s="4" t="s">
        <v>205</v>
      </c>
      <c r="K766" s="6" t="s">
        <v>889</v>
      </c>
      <c r="L766" s="6"/>
      <c r="M766" s="6" t="s">
        <v>2205</v>
      </c>
      <c r="N766" s="6" t="s">
        <v>1399</v>
      </c>
      <c r="O766" s="21" t="s">
        <v>2503</v>
      </c>
      <c r="P766" s="8"/>
      <c r="Q766" s="6" t="s">
        <v>2056</v>
      </c>
      <c r="R766" s="6" t="s">
        <v>2399</v>
      </c>
      <c r="S766" s="6" t="s">
        <v>28</v>
      </c>
      <c r="T766" s="6" t="s">
        <v>1418</v>
      </c>
      <c r="U766" s="6" t="s">
        <v>1418</v>
      </c>
      <c r="V766" s="6" t="s">
        <v>50</v>
      </c>
      <c r="W766" s="4" t="s">
        <v>1418</v>
      </c>
      <c r="X766" s="6" t="s">
        <v>1418</v>
      </c>
      <c r="Y766" s="4" t="s">
        <v>2006</v>
      </c>
      <c r="Z766" s="4" t="s">
        <v>2006</v>
      </c>
      <c r="AA766" s="20" t="str">
        <f t="shared" si="20"/>
        <v>NA</v>
      </c>
      <c r="AB766" s="6" t="s">
        <v>19</v>
      </c>
      <c r="AC766" s="5" t="s">
        <v>2084</v>
      </c>
      <c r="AD766" s="9">
        <v>0</v>
      </c>
      <c r="AE766" s="10">
        <v>0</v>
      </c>
      <c r="AF766" s="10">
        <v>0</v>
      </c>
      <c r="AG766" s="43">
        <v>0</v>
      </c>
      <c r="AH766" s="43">
        <v>0</v>
      </c>
      <c r="AI766" s="6">
        <v>253000</v>
      </c>
      <c r="AJ766" s="11">
        <v>0</v>
      </c>
      <c r="AK766" s="11">
        <v>0</v>
      </c>
      <c r="AL766" s="6" t="s">
        <v>53</v>
      </c>
      <c r="AM766" s="21" t="s">
        <v>2269</v>
      </c>
      <c r="AN766" s="47">
        <v>0</v>
      </c>
      <c r="AO766" t="s">
        <v>28</v>
      </c>
    </row>
    <row r="767" spans="1:41" x14ac:dyDescent="0.25">
      <c r="A767" s="7">
        <v>3</v>
      </c>
      <c r="B767" s="7">
        <v>4064</v>
      </c>
      <c r="C767" s="4" t="s">
        <v>65</v>
      </c>
      <c r="D767" s="4" t="s">
        <v>78</v>
      </c>
      <c r="E767" s="4" t="s">
        <v>173</v>
      </c>
      <c r="F767" s="4" t="s">
        <v>19</v>
      </c>
      <c r="G767" s="4" t="s">
        <v>6</v>
      </c>
      <c r="H767" s="4" t="s">
        <v>8</v>
      </c>
      <c r="I767" s="4" t="s">
        <v>69</v>
      </c>
      <c r="J767" s="4" t="s">
        <v>205</v>
      </c>
      <c r="K767" s="6" t="s">
        <v>890</v>
      </c>
      <c r="L767" s="6"/>
      <c r="M767" s="6" t="s">
        <v>2205</v>
      </c>
      <c r="N767" s="6" t="s">
        <v>1399</v>
      </c>
      <c r="O767" s="21" t="s">
        <v>2503</v>
      </c>
      <c r="P767" s="8"/>
      <c r="Q767" s="6" t="s">
        <v>2062</v>
      </c>
      <c r="R767" s="6" t="s">
        <v>2400</v>
      </c>
      <c r="S767" s="6" t="s">
        <v>28</v>
      </c>
      <c r="T767" s="6" t="s">
        <v>1418</v>
      </c>
      <c r="U767" s="6" t="s">
        <v>1418</v>
      </c>
      <c r="V767" s="6" t="s">
        <v>50</v>
      </c>
      <c r="W767" s="4" t="s">
        <v>1418</v>
      </c>
      <c r="X767" s="6" t="s">
        <v>1418</v>
      </c>
      <c r="Y767" s="4" t="s">
        <v>2006</v>
      </c>
      <c r="Z767" s="4" t="s">
        <v>2006</v>
      </c>
      <c r="AA767" s="20" t="str">
        <f t="shared" si="20"/>
        <v>NA</v>
      </c>
      <c r="AB767" s="6" t="s">
        <v>19</v>
      </c>
      <c r="AC767" s="5" t="s">
        <v>2084</v>
      </c>
      <c r="AD767" s="9">
        <v>0</v>
      </c>
      <c r="AE767" s="10">
        <v>0</v>
      </c>
      <c r="AF767" s="10">
        <v>0</v>
      </c>
      <c r="AG767" s="43">
        <v>0</v>
      </c>
      <c r="AH767" s="43">
        <v>0</v>
      </c>
      <c r="AI767" s="6">
        <v>253000</v>
      </c>
      <c r="AJ767" s="11">
        <v>0</v>
      </c>
      <c r="AK767" s="11">
        <v>253000</v>
      </c>
      <c r="AL767" s="6" t="s">
        <v>53</v>
      </c>
      <c r="AM767" s="21" t="s">
        <v>2269</v>
      </c>
      <c r="AN767" s="47">
        <v>0</v>
      </c>
      <c r="AO767" t="s">
        <v>28</v>
      </c>
    </row>
    <row r="768" spans="1:41" x14ac:dyDescent="0.25">
      <c r="A768" s="7">
        <v>2</v>
      </c>
      <c r="B768" s="7">
        <v>4065</v>
      </c>
      <c r="C768" s="4" t="s">
        <v>65</v>
      </c>
      <c r="D768" s="4" t="s">
        <v>78</v>
      </c>
      <c r="E768" s="4" t="s">
        <v>173</v>
      </c>
      <c r="F768" s="4" t="s">
        <v>19</v>
      </c>
      <c r="G768" s="4" t="s">
        <v>6</v>
      </c>
      <c r="H768" s="4" t="s">
        <v>8</v>
      </c>
      <c r="I768" s="4" t="s">
        <v>69</v>
      </c>
      <c r="J768" s="4" t="s">
        <v>205</v>
      </c>
      <c r="K768" s="6" t="s">
        <v>2146</v>
      </c>
      <c r="L768" s="34" t="e">
        <f>VLOOKUP(B768,#REF!,3,0)</f>
        <v>#REF!</v>
      </c>
      <c r="M768" s="6" t="s">
        <v>2205</v>
      </c>
      <c r="N768" s="6" t="s">
        <v>1399</v>
      </c>
      <c r="O768" s="21" t="s">
        <v>2503</v>
      </c>
      <c r="P768" s="8"/>
      <c r="Q768" s="6" t="s">
        <v>2060</v>
      </c>
      <c r="R768" s="6" t="s">
        <v>2401</v>
      </c>
      <c r="S768" s="6" t="s">
        <v>53</v>
      </c>
      <c r="T768" s="6" t="s">
        <v>27</v>
      </c>
      <c r="U768" s="6" t="s">
        <v>2066</v>
      </c>
      <c r="V768" s="6" t="s">
        <v>2183</v>
      </c>
      <c r="W768" s="4" t="s">
        <v>2179</v>
      </c>
      <c r="X768" s="6" t="s">
        <v>1418</v>
      </c>
      <c r="Y768" s="4" t="s">
        <v>2006</v>
      </c>
      <c r="Z768" s="4" t="s">
        <v>2006</v>
      </c>
      <c r="AA768" s="20" t="str">
        <f t="shared" si="20"/>
        <v>NA</v>
      </c>
      <c r="AB768" s="6" t="s">
        <v>19</v>
      </c>
      <c r="AC768" s="5" t="s">
        <v>2084</v>
      </c>
      <c r="AD768" s="9">
        <v>0</v>
      </c>
      <c r="AE768" s="10">
        <v>0</v>
      </c>
      <c r="AF768" s="10">
        <v>0</v>
      </c>
      <c r="AG768" s="43">
        <v>0</v>
      </c>
      <c r="AH768" s="43">
        <v>0</v>
      </c>
      <c r="AI768" s="6">
        <v>253000</v>
      </c>
      <c r="AJ768" s="11">
        <v>0</v>
      </c>
      <c r="AK768" s="11">
        <v>0</v>
      </c>
      <c r="AL768" s="6" t="s">
        <v>53</v>
      </c>
      <c r="AM768" s="21" t="s">
        <v>2269</v>
      </c>
      <c r="AN768" s="47">
        <v>0</v>
      </c>
      <c r="AO768" t="s">
        <v>28</v>
      </c>
    </row>
    <row r="769" spans="1:41" x14ac:dyDescent="0.25">
      <c r="A769" s="7">
        <v>3</v>
      </c>
      <c r="B769" s="7">
        <v>4066</v>
      </c>
      <c r="C769" s="4" t="s">
        <v>65</v>
      </c>
      <c r="D769" s="4" t="s">
        <v>78</v>
      </c>
      <c r="E769" s="4" t="s">
        <v>173</v>
      </c>
      <c r="F769" s="4" t="s">
        <v>19</v>
      </c>
      <c r="G769" s="4" t="s">
        <v>6</v>
      </c>
      <c r="H769" s="4" t="s">
        <v>8</v>
      </c>
      <c r="I769" s="4" t="s">
        <v>69</v>
      </c>
      <c r="J769" s="4" t="s">
        <v>205</v>
      </c>
      <c r="K769" s="6" t="s">
        <v>891</v>
      </c>
      <c r="L769" s="6"/>
      <c r="M769" s="6" t="s">
        <v>2205</v>
      </c>
      <c r="N769" s="6" t="s">
        <v>1399</v>
      </c>
      <c r="O769" s="21" t="s">
        <v>2503</v>
      </c>
      <c r="P769" s="8"/>
      <c r="Q769" s="6" t="s">
        <v>2056</v>
      </c>
      <c r="R769" s="6" t="s">
        <v>2402</v>
      </c>
      <c r="S769" s="6" t="s">
        <v>28</v>
      </c>
      <c r="T769" s="6" t="s">
        <v>1418</v>
      </c>
      <c r="U769" s="6" t="s">
        <v>1418</v>
      </c>
      <c r="V769" s="6" t="s">
        <v>50</v>
      </c>
      <c r="W769" s="4" t="s">
        <v>1418</v>
      </c>
      <c r="X769" s="6" t="s">
        <v>1418</v>
      </c>
      <c r="Y769" s="4" t="s">
        <v>2006</v>
      </c>
      <c r="Z769" s="4" t="s">
        <v>2006</v>
      </c>
      <c r="AA769" s="20" t="str">
        <f t="shared" si="20"/>
        <v>NA</v>
      </c>
      <c r="AB769" s="6" t="s">
        <v>19</v>
      </c>
      <c r="AC769" s="5" t="s">
        <v>2084</v>
      </c>
      <c r="AD769" s="9">
        <v>0</v>
      </c>
      <c r="AE769" s="10">
        <v>0</v>
      </c>
      <c r="AF769" s="10">
        <v>0</v>
      </c>
      <c r="AG769" s="43">
        <v>0</v>
      </c>
      <c r="AH769" s="43">
        <v>0</v>
      </c>
      <c r="AI769" s="6">
        <v>253000</v>
      </c>
      <c r="AJ769" s="11">
        <v>0</v>
      </c>
      <c r="AK769" s="11">
        <v>0</v>
      </c>
      <c r="AL769" s="6" t="s">
        <v>53</v>
      </c>
      <c r="AM769" s="21" t="s">
        <v>2269</v>
      </c>
      <c r="AN769" s="47">
        <v>0</v>
      </c>
      <c r="AO769" t="s">
        <v>28</v>
      </c>
    </row>
    <row r="770" spans="1:41" x14ac:dyDescent="0.25">
      <c r="A770" s="7">
        <v>3</v>
      </c>
      <c r="B770" s="7">
        <v>4067</v>
      </c>
      <c r="C770" s="4" t="s">
        <v>65</v>
      </c>
      <c r="D770" s="4" t="s">
        <v>78</v>
      </c>
      <c r="E770" s="4" t="s">
        <v>173</v>
      </c>
      <c r="F770" s="4" t="s">
        <v>19</v>
      </c>
      <c r="G770" s="4" t="s">
        <v>6</v>
      </c>
      <c r="H770" s="4" t="s">
        <v>8</v>
      </c>
      <c r="I770" s="4" t="s">
        <v>69</v>
      </c>
      <c r="J770" s="4" t="s">
        <v>205</v>
      </c>
      <c r="K770" s="6" t="s">
        <v>892</v>
      </c>
      <c r="L770" s="6"/>
      <c r="M770" s="6" t="s">
        <v>2205</v>
      </c>
      <c r="N770" s="6" t="s">
        <v>1399</v>
      </c>
      <c r="O770" s="21" t="s">
        <v>2503</v>
      </c>
      <c r="P770" s="8"/>
      <c r="Q770" s="6" t="s">
        <v>2056</v>
      </c>
      <c r="R770" s="6" t="s">
        <v>2403</v>
      </c>
      <c r="S770" s="6" t="s">
        <v>28</v>
      </c>
      <c r="T770" s="6" t="s">
        <v>1418</v>
      </c>
      <c r="U770" s="6" t="s">
        <v>1418</v>
      </c>
      <c r="V770" s="6" t="s">
        <v>50</v>
      </c>
      <c r="W770" s="4" t="s">
        <v>1418</v>
      </c>
      <c r="X770" s="6" t="s">
        <v>1418</v>
      </c>
      <c r="Y770" s="4" t="s">
        <v>2006</v>
      </c>
      <c r="Z770" s="4" t="s">
        <v>2006</v>
      </c>
      <c r="AA770" s="20" t="str">
        <f t="shared" si="20"/>
        <v>NA</v>
      </c>
      <c r="AB770" s="6" t="s">
        <v>19</v>
      </c>
      <c r="AC770" s="5" t="s">
        <v>2084</v>
      </c>
      <c r="AD770" s="9">
        <v>0</v>
      </c>
      <c r="AE770" s="10">
        <v>0</v>
      </c>
      <c r="AF770" s="10">
        <v>0</v>
      </c>
      <c r="AG770" s="43">
        <v>0</v>
      </c>
      <c r="AH770" s="43">
        <v>0</v>
      </c>
      <c r="AI770" s="6">
        <v>253000</v>
      </c>
      <c r="AJ770" s="11">
        <v>0</v>
      </c>
      <c r="AK770" s="11">
        <v>253000</v>
      </c>
      <c r="AL770" s="6" t="s">
        <v>53</v>
      </c>
      <c r="AM770" s="21" t="s">
        <v>2269</v>
      </c>
      <c r="AN770" s="47">
        <v>0</v>
      </c>
      <c r="AO770" t="s">
        <v>28</v>
      </c>
    </row>
    <row r="771" spans="1:41" x14ac:dyDescent="0.25">
      <c r="A771" s="7">
        <v>3</v>
      </c>
      <c r="B771" s="7">
        <v>4068</v>
      </c>
      <c r="C771" s="4" t="s">
        <v>65</v>
      </c>
      <c r="D771" s="4" t="s">
        <v>78</v>
      </c>
      <c r="E771" s="4" t="s">
        <v>173</v>
      </c>
      <c r="F771" s="4" t="s">
        <v>19</v>
      </c>
      <c r="G771" s="4" t="s">
        <v>6</v>
      </c>
      <c r="H771" s="4" t="s">
        <v>8</v>
      </c>
      <c r="I771" s="4" t="s">
        <v>69</v>
      </c>
      <c r="J771" s="4" t="s">
        <v>205</v>
      </c>
      <c r="K771" s="6" t="s">
        <v>893</v>
      </c>
      <c r="L771" s="6"/>
      <c r="M771" s="6" t="s">
        <v>2205</v>
      </c>
      <c r="N771" s="6" t="s">
        <v>1399</v>
      </c>
      <c r="O771" s="21" t="s">
        <v>2503</v>
      </c>
      <c r="P771" s="8"/>
      <c r="Q771" s="6" t="s">
        <v>2062</v>
      </c>
      <c r="R771" s="6" t="s">
        <v>2404</v>
      </c>
      <c r="S771" s="6" t="s">
        <v>28</v>
      </c>
      <c r="T771" s="6" t="s">
        <v>1418</v>
      </c>
      <c r="U771" s="6" t="s">
        <v>1418</v>
      </c>
      <c r="V771" s="6" t="s">
        <v>50</v>
      </c>
      <c r="W771" s="4" t="s">
        <v>1418</v>
      </c>
      <c r="X771" s="6" t="s">
        <v>1418</v>
      </c>
      <c r="Y771" s="4" t="s">
        <v>2006</v>
      </c>
      <c r="Z771" s="4" t="s">
        <v>2006</v>
      </c>
      <c r="AA771" s="20" t="str">
        <f t="shared" si="20"/>
        <v>NA</v>
      </c>
      <c r="AB771" s="6" t="s">
        <v>19</v>
      </c>
      <c r="AC771" s="5" t="s">
        <v>2084</v>
      </c>
      <c r="AD771" s="9">
        <v>0</v>
      </c>
      <c r="AE771" s="10">
        <v>0</v>
      </c>
      <c r="AF771" s="10">
        <v>0</v>
      </c>
      <c r="AG771" s="43">
        <v>0</v>
      </c>
      <c r="AH771" s="43">
        <v>0</v>
      </c>
      <c r="AI771" s="6">
        <v>253000</v>
      </c>
      <c r="AJ771" s="11">
        <v>0</v>
      </c>
      <c r="AK771" s="11">
        <v>0</v>
      </c>
      <c r="AL771" s="6" t="s">
        <v>53</v>
      </c>
      <c r="AM771" s="21" t="s">
        <v>2269</v>
      </c>
      <c r="AN771" s="47">
        <v>0</v>
      </c>
      <c r="AO771" t="s">
        <v>28</v>
      </c>
    </row>
    <row r="772" spans="1:41" x14ac:dyDescent="0.25">
      <c r="A772" s="7">
        <v>3</v>
      </c>
      <c r="B772" s="7">
        <v>4069</v>
      </c>
      <c r="C772" s="4" t="s">
        <v>65</v>
      </c>
      <c r="D772" s="4" t="s">
        <v>78</v>
      </c>
      <c r="E772" s="4" t="s">
        <v>173</v>
      </c>
      <c r="F772" s="4" t="s">
        <v>19</v>
      </c>
      <c r="G772" s="4" t="s">
        <v>6</v>
      </c>
      <c r="H772" s="4" t="s">
        <v>8</v>
      </c>
      <c r="I772" s="4" t="s">
        <v>69</v>
      </c>
      <c r="J772" s="4" t="s">
        <v>205</v>
      </c>
      <c r="K772" s="6" t="s">
        <v>894</v>
      </c>
      <c r="L772" s="6"/>
      <c r="M772" s="6" t="s">
        <v>2205</v>
      </c>
      <c r="N772" s="6" t="s">
        <v>1399</v>
      </c>
      <c r="O772" s="21" t="s">
        <v>2503</v>
      </c>
      <c r="P772" s="8"/>
      <c r="Q772" s="6" t="s">
        <v>2056</v>
      </c>
      <c r="R772" s="6" t="s">
        <v>2405</v>
      </c>
      <c r="S772" s="6" t="s">
        <v>28</v>
      </c>
      <c r="T772" s="6" t="s">
        <v>1418</v>
      </c>
      <c r="U772" s="6" t="s">
        <v>1418</v>
      </c>
      <c r="V772" s="6" t="s">
        <v>50</v>
      </c>
      <c r="W772" s="4" t="s">
        <v>1418</v>
      </c>
      <c r="X772" s="6" t="s">
        <v>1418</v>
      </c>
      <c r="Y772" s="4" t="s">
        <v>2006</v>
      </c>
      <c r="Z772" s="4" t="s">
        <v>2006</v>
      </c>
      <c r="AA772" s="20" t="str">
        <f t="shared" si="20"/>
        <v>NA</v>
      </c>
      <c r="AB772" s="6" t="s">
        <v>19</v>
      </c>
      <c r="AC772" s="5" t="s">
        <v>2084</v>
      </c>
      <c r="AD772" s="9">
        <v>0</v>
      </c>
      <c r="AE772" s="10">
        <v>0</v>
      </c>
      <c r="AF772" s="10">
        <v>0</v>
      </c>
      <c r="AG772" s="43">
        <v>0</v>
      </c>
      <c r="AH772" s="43">
        <v>0</v>
      </c>
      <c r="AI772" s="6">
        <v>253000</v>
      </c>
      <c r="AJ772" s="11">
        <v>0</v>
      </c>
      <c r="AK772" s="11">
        <v>0</v>
      </c>
      <c r="AL772" s="6" t="s">
        <v>53</v>
      </c>
      <c r="AM772" s="21" t="s">
        <v>2269</v>
      </c>
      <c r="AN772" s="47">
        <v>0</v>
      </c>
      <c r="AO772" t="s">
        <v>28</v>
      </c>
    </row>
    <row r="773" spans="1:41" x14ac:dyDescent="0.25">
      <c r="A773" s="7">
        <v>2</v>
      </c>
      <c r="B773" s="7">
        <v>4070</v>
      </c>
      <c r="C773" s="4" t="s">
        <v>65</v>
      </c>
      <c r="D773" s="4" t="s">
        <v>78</v>
      </c>
      <c r="E773" s="4" t="s">
        <v>173</v>
      </c>
      <c r="F773" s="4" t="s">
        <v>19</v>
      </c>
      <c r="G773" s="4" t="s">
        <v>6</v>
      </c>
      <c r="H773" s="4" t="s">
        <v>8</v>
      </c>
      <c r="I773" s="4" t="s">
        <v>69</v>
      </c>
      <c r="J773" s="4" t="s">
        <v>205</v>
      </c>
      <c r="K773" s="6" t="s">
        <v>2147</v>
      </c>
      <c r="L773" s="34" t="e">
        <f>VLOOKUP(B773,#REF!,3,0)</f>
        <v>#REF!</v>
      </c>
      <c r="M773" s="6" t="s">
        <v>2205</v>
      </c>
      <c r="N773" s="6" t="s">
        <v>1399</v>
      </c>
      <c r="O773" s="21" t="s">
        <v>2503</v>
      </c>
      <c r="P773" s="8"/>
      <c r="Q773" s="6" t="s">
        <v>2060</v>
      </c>
      <c r="R773" s="6" t="s">
        <v>1766</v>
      </c>
      <c r="S773" s="6" t="s">
        <v>53</v>
      </c>
      <c r="T773" s="6" t="s">
        <v>27</v>
      </c>
      <c r="U773" s="6" t="s">
        <v>2066</v>
      </c>
      <c r="V773" s="6" t="s">
        <v>2183</v>
      </c>
      <c r="W773" s="4" t="s">
        <v>2179</v>
      </c>
      <c r="X773" s="6" t="s">
        <v>1418</v>
      </c>
      <c r="Y773" s="4" t="s">
        <v>2006</v>
      </c>
      <c r="Z773" s="4" t="s">
        <v>2006</v>
      </c>
      <c r="AA773" s="20" t="str">
        <f t="shared" si="20"/>
        <v>NA</v>
      </c>
      <c r="AB773" s="6" t="s">
        <v>19</v>
      </c>
      <c r="AC773" s="5" t="s">
        <v>2084</v>
      </c>
      <c r="AD773" s="9">
        <v>0</v>
      </c>
      <c r="AE773" s="10">
        <v>0</v>
      </c>
      <c r="AF773" s="10">
        <v>0</v>
      </c>
      <c r="AG773" s="43">
        <v>0</v>
      </c>
      <c r="AH773" s="43">
        <v>0</v>
      </c>
      <c r="AI773" s="6">
        <v>253000</v>
      </c>
      <c r="AJ773" s="11">
        <v>0</v>
      </c>
      <c r="AK773" s="11">
        <v>0</v>
      </c>
      <c r="AL773" s="6" t="s">
        <v>53</v>
      </c>
      <c r="AM773" s="21" t="s">
        <v>2269</v>
      </c>
      <c r="AN773" s="47">
        <v>0</v>
      </c>
      <c r="AO773" t="s">
        <v>28</v>
      </c>
    </row>
    <row r="774" spans="1:41" x14ac:dyDescent="0.25">
      <c r="A774" s="7">
        <v>3</v>
      </c>
      <c r="B774" s="7">
        <v>4071</v>
      </c>
      <c r="C774" s="4" t="s">
        <v>65</v>
      </c>
      <c r="D774" s="4" t="s">
        <v>78</v>
      </c>
      <c r="E774" s="4" t="s">
        <v>173</v>
      </c>
      <c r="F774" s="4" t="s">
        <v>19</v>
      </c>
      <c r="G774" s="4" t="s">
        <v>6</v>
      </c>
      <c r="H774" s="4" t="s">
        <v>8</v>
      </c>
      <c r="I774" s="4" t="s">
        <v>69</v>
      </c>
      <c r="J774" s="4" t="s">
        <v>205</v>
      </c>
      <c r="K774" s="6" t="s">
        <v>895</v>
      </c>
      <c r="L774" s="6"/>
      <c r="M774" s="6" t="s">
        <v>2205</v>
      </c>
      <c r="N774" s="6" t="s">
        <v>1399</v>
      </c>
      <c r="O774" s="21" t="s">
        <v>2503</v>
      </c>
      <c r="P774" s="8"/>
      <c r="Q774" s="6" t="s">
        <v>2062</v>
      </c>
      <c r="R774" s="6" t="s">
        <v>2406</v>
      </c>
      <c r="S774" s="6" t="s">
        <v>28</v>
      </c>
      <c r="T774" s="6" t="s">
        <v>1418</v>
      </c>
      <c r="U774" s="6" t="s">
        <v>1418</v>
      </c>
      <c r="V774" s="6" t="s">
        <v>50</v>
      </c>
      <c r="W774" s="4" t="s">
        <v>1418</v>
      </c>
      <c r="X774" s="6" t="s">
        <v>1418</v>
      </c>
      <c r="Y774" s="4" t="s">
        <v>2006</v>
      </c>
      <c r="Z774" s="4" t="s">
        <v>2006</v>
      </c>
      <c r="AA774" s="20" t="str">
        <f t="shared" si="20"/>
        <v>NA</v>
      </c>
      <c r="AB774" s="6" t="s">
        <v>19</v>
      </c>
      <c r="AC774" s="5" t="s">
        <v>2084</v>
      </c>
      <c r="AD774" s="9">
        <v>0</v>
      </c>
      <c r="AE774" s="10">
        <v>0</v>
      </c>
      <c r="AF774" s="10">
        <v>0</v>
      </c>
      <c r="AG774" s="43">
        <v>0</v>
      </c>
      <c r="AH774" s="43">
        <v>0</v>
      </c>
      <c r="AI774" s="6">
        <v>253000</v>
      </c>
      <c r="AJ774" s="11">
        <v>0</v>
      </c>
      <c r="AK774" s="11">
        <v>253000</v>
      </c>
      <c r="AL774" s="6" t="s">
        <v>53</v>
      </c>
      <c r="AM774" s="21" t="s">
        <v>2269</v>
      </c>
      <c r="AN774" s="47">
        <v>0</v>
      </c>
      <c r="AO774" t="s">
        <v>28</v>
      </c>
    </row>
    <row r="775" spans="1:41" x14ac:dyDescent="0.25">
      <c r="A775" s="7">
        <v>2</v>
      </c>
      <c r="B775" s="7">
        <v>4072</v>
      </c>
      <c r="C775" s="4" t="s">
        <v>65</v>
      </c>
      <c r="D775" s="4" t="s">
        <v>78</v>
      </c>
      <c r="E775" s="4" t="s">
        <v>173</v>
      </c>
      <c r="F775" s="4" t="s">
        <v>19</v>
      </c>
      <c r="G775" s="4" t="s">
        <v>6</v>
      </c>
      <c r="H775" s="4" t="s">
        <v>8</v>
      </c>
      <c r="I775" s="4" t="s">
        <v>69</v>
      </c>
      <c r="J775" s="4" t="s">
        <v>205</v>
      </c>
      <c r="K775" s="6" t="s">
        <v>2148</v>
      </c>
      <c r="L775" s="34" t="e">
        <f>VLOOKUP(B775,#REF!,3,0)</f>
        <v>#REF!</v>
      </c>
      <c r="M775" s="6" t="s">
        <v>2205</v>
      </c>
      <c r="N775" s="6" t="s">
        <v>1399</v>
      </c>
      <c r="O775" s="21" t="s">
        <v>2503</v>
      </c>
      <c r="P775" s="8"/>
      <c r="Q775" s="6" t="s">
        <v>2060</v>
      </c>
      <c r="R775" s="6" t="s">
        <v>2407</v>
      </c>
      <c r="S775" s="6" t="s">
        <v>53</v>
      </c>
      <c r="T775" s="6" t="s">
        <v>27</v>
      </c>
      <c r="U775" s="6" t="s">
        <v>2066</v>
      </c>
      <c r="V775" s="6" t="s">
        <v>2183</v>
      </c>
      <c r="W775" s="4" t="s">
        <v>2179</v>
      </c>
      <c r="X775" s="6" t="s">
        <v>1418</v>
      </c>
      <c r="Y775" s="4" t="s">
        <v>2006</v>
      </c>
      <c r="Z775" s="4" t="s">
        <v>2006</v>
      </c>
      <c r="AA775" s="20" t="str">
        <f t="shared" si="20"/>
        <v>NA</v>
      </c>
      <c r="AB775" s="6" t="s">
        <v>19</v>
      </c>
      <c r="AC775" s="5" t="s">
        <v>2084</v>
      </c>
      <c r="AD775" s="9">
        <v>0</v>
      </c>
      <c r="AE775" s="10">
        <v>0</v>
      </c>
      <c r="AF775" s="10">
        <v>0</v>
      </c>
      <c r="AG775" s="43">
        <v>0</v>
      </c>
      <c r="AH775" s="43">
        <v>0</v>
      </c>
      <c r="AI775" s="6">
        <v>253000</v>
      </c>
      <c r="AJ775" s="11">
        <v>0</v>
      </c>
      <c r="AK775" s="11">
        <v>0</v>
      </c>
      <c r="AL775" s="6" t="s">
        <v>53</v>
      </c>
      <c r="AM775" s="21" t="s">
        <v>2269</v>
      </c>
      <c r="AN775" s="47">
        <v>0</v>
      </c>
      <c r="AO775" t="s">
        <v>28</v>
      </c>
    </row>
    <row r="776" spans="1:41" x14ac:dyDescent="0.25">
      <c r="A776" s="7">
        <v>2</v>
      </c>
      <c r="B776" s="7">
        <v>4074</v>
      </c>
      <c r="C776" s="4" t="s">
        <v>65</v>
      </c>
      <c r="D776" s="4" t="s">
        <v>78</v>
      </c>
      <c r="E776" s="4" t="s">
        <v>173</v>
      </c>
      <c r="F776" s="4" t="s">
        <v>19</v>
      </c>
      <c r="G776" s="4" t="s">
        <v>6</v>
      </c>
      <c r="H776" s="4" t="s">
        <v>8</v>
      </c>
      <c r="I776" s="4" t="s">
        <v>69</v>
      </c>
      <c r="J776" s="4" t="s">
        <v>205</v>
      </c>
      <c r="K776" s="6" t="s">
        <v>2149</v>
      </c>
      <c r="L776" s="34" t="e">
        <f>VLOOKUP(B776,#REF!,3,0)</f>
        <v>#REF!</v>
      </c>
      <c r="M776" s="6" t="s">
        <v>2205</v>
      </c>
      <c r="N776" s="6" t="s">
        <v>1399</v>
      </c>
      <c r="O776" s="21" t="s">
        <v>2503</v>
      </c>
      <c r="P776" s="8"/>
      <c r="Q776" s="6" t="s">
        <v>2060</v>
      </c>
      <c r="R776" s="6" t="s">
        <v>2408</v>
      </c>
      <c r="S776" s="6" t="s">
        <v>53</v>
      </c>
      <c r="T776" s="6" t="s">
        <v>27</v>
      </c>
      <c r="U776" s="6" t="s">
        <v>2066</v>
      </c>
      <c r="V776" s="6" t="s">
        <v>2183</v>
      </c>
      <c r="W776" s="4" t="s">
        <v>2179</v>
      </c>
      <c r="X776" s="6" t="s">
        <v>1418</v>
      </c>
      <c r="Y776" s="4" t="s">
        <v>2006</v>
      </c>
      <c r="Z776" s="4" t="s">
        <v>2006</v>
      </c>
      <c r="AA776" s="20" t="str">
        <f t="shared" si="20"/>
        <v>NA</v>
      </c>
      <c r="AB776" s="6" t="s">
        <v>19</v>
      </c>
      <c r="AC776" s="5" t="s">
        <v>2084</v>
      </c>
      <c r="AD776" s="9">
        <v>0</v>
      </c>
      <c r="AE776" s="10">
        <v>0</v>
      </c>
      <c r="AF776" s="10">
        <v>0</v>
      </c>
      <c r="AG776" s="43">
        <v>0</v>
      </c>
      <c r="AH776" s="43">
        <v>0</v>
      </c>
      <c r="AI776" s="6">
        <v>253000</v>
      </c>
      <c r="AJ776" s="11">
        <v>0</v>
      </c>
      <c r="AK776" s="11">
        <v>0</v>
      </c>
      <c r="AL776" s="6" t="s">
        <v>53</v>
      </c>
      <c r="AM776" s="21" t="s">
        <v>2269</v>
      </c>
      <c r="AN776" s="47">
        <v>0</v>
      </c>
      <c r="AO776" t="s">
        <v>28</v>
      </c>
    </row>
    <row r="777" spans="1:41" x14ac:dyDescent="0.25">
      <c r="A777" s="7">
        <v>3</v>
      </c>
      <c r="B777" s="7">
        <v>4075</v>
      </c>
      <c r="C777" s="4" t="s">
        <v>65</v>
      </c>
      <c r="D777" s="4" t="s">
        <v>78</v>
      </c>
      <c r="E777" s="4" t="s">
        <v>173</v>
      </c>
      <c r="F777" s="4" t="s">
        <v>19</v>
      </c>
      <c r="G777" s="4" t="s">
        <v>6</v>
      </c>
      <c r="H777" s="4" t="s">
        <v>8</v>
      </c>
      <c r="I777" s="4" t="s">
        <v>69</v>
      </c>
      <c r="J777" s="4" t="s">
        <v>205</v>
      </c>
      <c r="K777" s="6" t="s">
        <v>896</v>
      </c>
      <c r="L777" s="6"/>
      <c r="M777" s="6" t="s">
        <v>2205</v>
      </c>
      <c r="N777" s="6" t="s">
        <v>1399</v>
      </c>
      <c r="O777" s="21" t="s">
        <v>2503</v>
      </c>
      <c r="P777" s="8"/>
      <c r="Q777" s="6" t="s">
        <v>2056</v>
      </c>
      <c r="R777" s="6" t="s">
        <v>2409</v>
      </c>
      <c r="S777" s="6" t="s">
        <v>28</v>
      </c>
      <c r="T777" s="6" t="s">
        <v>1418</v>
      </c>
      <c r="U777" s="6" t="s">
        <v>1418</v>
      </c>
      <c r="V777" s="6" t="s">
        <v>50</v>
      </c>
      <c r="W777" s="4" t="s">
        <v>1418</v>
      </c>
      <c r="X777" s="6" t="s">
        <v>1418</v>
      </c>
      <c r="Y777" s="4" t="s">
        <v>2006</v>
      </c>
      <c r="Z777" s="4" t="s">
        <v>2006</v>
      </c>
      <c r="AA777" s="20" t="str">
        <f t="shared" si="20"/>
        <v>NA</v>
      </c>
      <c r="AB777" s="6" t="s">
        <v>19</v>
      </c>
      <c r="AC777" s="5" t="s">
        <v>2084</v>
      </c>
      <c r="AD777" s="9">
        <v>0</v>
      </c>
      <c r="AE777" s="10">
        <v>0</v>
      </c>
      <c r="AF777" s="10">
        <v>0</v>
      </c>
      <c r="AG777" s="43">
        <v>0</v>
      </c>
      <c r="AH777" s="43">
        <v>0</v>
      </c>
      <c r="AI777" s="6">
        <v>253000</v>
      </c>
      <c r="AJ777" s="11">
        <v>0</v>
      </c>
      <c r="AK777" s="11">
        <v>0</v>
      </c>
      <c r="AL777" s="6" t="s">
        <v>53</v>
      </c>
      <c r="AM777" s="21" t="s">
        <v>2269</v>
      </c>
      <c r="AN777" s="47">
        <v>0</v>
      </c>
      <c r="AO777" t="s">
        <v>28</v>
      </c>
    </row>
    <row r="778" spans="1:41" x14ac:dyDescent="0.25">
      <c r="A778" s="7">
        <v>3</v>
      </c>
      <c r="B778" s="7">
        <v>4077</v>
      </c>
      <c r="C778" s="4" t="s">
        <v>65</v>
      </c>
      <c r="D778" s="4" t="s">
        <v>78</v>
      </c>
      <c r="E778" s="4" t="s">
        <v>173</v>
      </c>
      <c r="F778" s="4" t="s">
        <v>19</v>
      </c>
      <c r="G778" s="4" t="s">
        <v>6</v>
      </c>
      <c r="H778" s="4" t="s">
        <v>8</v>
      </c>
      <c r="I778" s="4" t="s">
        <v>69</v>
      </c>
      <c r="J778" s="4" t="s">
        <v>205</v>
      </c>
      <c r="K778" s="6" t="s">
        <v>897</v>
      </c>
      <c r="L778" s="6"/>
      <c r="M778" s="6" t="s">
        <v>2205</v>
      </c>
      <c r="N778" s="6" t="s">
        <v>1399</v>
      </c>
      <c r="O778" s="21" t="s">
        <v>2503</v>
      </c>
      <c r="P778" s="8"/>
      <c r="Q778" s="6" t="s">
        <v>2062</v>
      </c>
      <c r="R778" s="6" t="s">
        <v>1767</v>
      </c>
      <c r="S778" s="6" t="s">
        <v>28</v>
      </c>
      <c r="T778" s="6" t="s">
        <v>1418</v>
      </c>
      <c r="U778" s="6" t="s">
        <v>1418</v>
      </c>
      <c r="V778" s="6" t="s">
        <v>50</v>
      </c>
      <c r="W778" s="4" t="s">
        <v>1418</v>
      </c>
      <c r="X778" s="6" t="s">
        <v>1418</v>
      </c>
      <c r="Y778" s="4" t="s">
        <v>2006</v>
      </c>
      <c r="Z778" s="4" t="s">
        <v>2006</v>
      </c>
      <c r="AA778" s="20" t="str">
        <f t="shared" si="20"/>
        <v>NA</v>
      </c>
      <c r="AB778" s="6" t="s">
        <v>19</v>
      </c>
      <c r="AC778" s="5" t="s">
        <v>2084</v>
      </c>
      <c r="AD778" s="9">
        <v>0</v>
      </c>
      <c r="AE778" s="10">
        <v>0</v>
      </c>
      <c r="AF778" s="10">
        <v>0</v>
      </c>
      <c r="AG778" s="43">
        <v>0</v>
      </c>
      <c r="AH778" s="43">
        <v>0</v>
      </c>
      <c r="AI778" s="6">
        <v>253000</v>
      </c>
      <c r="AJ778" s="11">
        <v>0</v>
      </c>
      <c r="AK778" s="11">
        <v>253000</v>
      </c>
      <c r="AL778" s="6" t="s">
        <v>53</v>
      </c>
      <c r="AM778" s="21" t="s">
        <v>2269</v>
      </c>
      <c r="AN778" s="47">
        <v>0</v>
      </c>
      <c r="AO778" t="s">
        <v>28</v>
      </c>
    </row>
    <row r="779" spans="1:41" x14ac:dyDescent="0.25">
      <c r="A779" s="7">
        <v>3</v>
      </c>
      <c r="B779" s="7">
        <v>4078</v>
      </c>
      <c r="C779" s="4" t="s">
        <v>65</v>
      </c>
      <c r="D779" s="4" t="s">
        <v>78</v>
      </c>
      <c r="E779" s="4" t="s">
        <v>173</v>
      </c>
      <c r="F779" s="4" t="s">
        <v>19</v>
      </c>
      <c r="G779" s="4" t="s">
        <v>6</v>
      </c>
      <c r="H779" s="4" t="s">
        <v>8</v>
      </c>
      <c r="I779" s="4" t="s">
        <v>69</v>
      </c>
      <c r="J779" s="4" t="s">
        <v>205</v>
      </c>
      <c r="K779" s="6" t="s">
        <v>898</v>
      </c>
      <c r="L779" s="6"/>
      <c r="M779" s="6" t="s">
        <v>2205</v>
      </c>
      <c r="N779" s="6" t="s">
        <v>1399</v>
      </c>
      <c r="O779" s="21" t="s">
        <v>2503</v>
      </c>
      <c r="P779" s="8"/>
      <c r="Q779" s="6" t="s">
        <v>2056</v>
      </c>
      <c r="R779" s="6" t="s">
        <v>1768</v>
      </c>
      <c r="S779" s="6" t="s">
        <v>28</v>
      </c>
      <c r="T779" s="6" t="s">
        <v>1418</v>
      </c>
      <c r="U779" s="6" t="s">
        <v>1418</v>
      </c>
      <c r="V779" s="6" t="s">
        <v>50</v>
      </c>
      <c r="W779" s="4" t="s">
        <v>1418</v>
      </c>
      <c r="X779" s="6" t="s">
        <v>1418</v>
      </c>
      <c r="Y779" s="4" t="s">
        <v>2006</v>
      </c>
      <c r="Z779" s="4" t="s">
        <v>2006</v>
      </c>
      <c r="AA779" s="20" t="str">
        <f t="shared" si="20"/>
        <v>NA</v>
      </c>
      <c r="AB779" s="6" t="s">
        <v>19</v>
      </c>
      <c r="AC779" s="5" t="s">
        <v>2084</v>
      </c>
      <c r="AD779" s="9">
        <v>0</v>
      </c>
      <c r="AE779" s="10">
        <v>0</v>
      </c>
      <c r="AF779" s="10">
        <v>0</v>
      </c>
      <c r="AG779" s="43">
        <v>0</v>
      </c>
      <c r="AH779" s="43">
        <v>0</v>
      </c>
      <c r="AI779" s="6">
        <v>253000</v>
      </c>
      <c r="AJ779" s="11">
        <v>0</v>
      </c>
      <c r="AK779" s="11">
        <v>0</v>
      </c>
      <c r="AL779" s="6" t="s">
        <v>53</v>
      </c>
      <c r="AM779" s="21" t="s">
        <v>2269</v>
      </c>
      <c r="AN779" s="47">
        <v>0</v>
      </c>
      <c r="AO779" t="s">
        <v>28</v>
      </c>
    </row>
    <row r="780" spans="1:41" x14ac:dyDescent="0.25">
      <c r="A780" s="7">
        <v>2</v>
      </c>
      <c r="B780" s="7">
        <v>4079</v>
      </c>
      <c r="C780" s="4" t="s">
        <v>65</v>
      </c>
      <c r="D780" s="4" t="s">
        <v>78</v>
      </c>
      <c r="E780" s="4" t="s">
        <v>173</v>
      </c>
      <c r="F780" s="4" t="s">
        <v>19</v>
      </c>
      <c r="G780" s="4" t="s">
        <v>6</v>
      </c>
      <c r="H780" s="4" t="s">
        <v>8</v>
      </c>
      <c r="I780" s="4" t="s">
        <v>69</v>
      </c>
      <c r="J780" s="4" t="s">
        <v>205</v>
      </c>
      <c r="K780" s="6" t="s">
        <v>2150</v>
      </c>
      <c r="L780" s="34" t="e">
        <f>VLOOKUP(B780,#REF!,3,0)</f>
        <v>#REF!</v>
      </c>
      <c r="M780" s="6" t="s">
        <v>2205</v>
      </c>
      <c r="N780" s="6" t="s">
        <v>1399</v>
      </c>
      <c r="O780" s="21" t="s">
        <v>2503</v>
      </c>
      <c r="P780" s="8"/>
      <c r="Q780" s="6" t="s">
        <v>2060</v>
      </c>
      <c r="R780" s="6" t="s">
        <v>2410</v>
      </c>
      <c r="S780" s="6" t="s">
        <v>53</v>
      </c>
      <c r="T780" s="6" t="s">
        <v>27</v>
      </c>
      <c r="U780" s="6" t="s">
        <v>2066</v>
      </c>
      <c r="V780" s="6" t="s">
        <v>2183</v>
      </c>
      <c r="W780" s="4" t="s">
        <v>2179</v>
      </c>
      <c r="X780" s="6" t="s">
        <v>1418</v>
      </c>
      <c r="Y780" s="4" t="s">
        <v>2006</v>
      </c>
      <c r="Z780" s="4" t="s">
        <v>2006</v>
      </c>
      <c r="AA780" s="20" t="str">
        <f t="shared" si="20"/>
        <v>NA</v>
      </c>
      <c r="AB780" s="6" t="s">
        <v>19</v>
      </c>
      <c r="AC780" s="5" t="s">
        <v>2084</v>
      </c>
      <c r="AD780" s="9">
        <v>0</v>
      </c>
      <c r="AE780" s="10">
        <v>0</v>
      </c>
      <c r="AF780" s="10">
        <v>0</v>
      </c>
      <c r="AG780" s="43">
        <v>0</v>
      </c>
      <c r="AH780" s="43">
        <v>0</v>
      </c>
      <c r="AI780" s="6">
        <v>253000</v>
      </c>
      <c r="AJ780" s="11">
        <v>0</v>
      </c>
      <c r="AK780" s="11">
        <v>0</v>
      </c>
      <c r="AL780" s="6" t="s">
        <v>53</v>
      </c>
      <c r="AM780" s="21" t="s">
        <v>2269</v>
      </c>
      <c r="AN780" s="47">
        <v>0</v>
      </c>
      <c r="AO780" t="s">
        <v>28</v>
      </c>
    </row>
    <row r="781" spans="1:41" x14ac:dyDescent="0.25">
      <c r="A781" s="7">
        <v>2</v>
      </c>
      <c r="B781" s="7">
        <v>4080</v>
      </c>
      <c r="C781" s="4" t="s">
        <v>65</v>
      </c>
      <c r="D781" s="4" t="s">
        <v>78</v>
      </c>
      <c r="E781" s="4" t="s">
        <v>173</v>
      </c>
      <c r="F781" s="4" t="s">
        <v>19</v>
      </c>
      <c r="G781" s="4" t="s">
        <v>6</v>
      </c>
      <c r="H781" s="4" t="s">
        <v>8</v>
      </c>
      <c r="I781" s="4" t="s">
        <v>69</v>
      </c>
      <c r="J781" s="4" t="s">
        <v>205</v>
      </c>
      <c r="K781" s="6" t="s">
        <v>2151</v>
      </c>
      <c r="L781" s="34" t="e">
        <f>VLOOKUP(B781,#REF!,3,0)</f>
        <v>#REF!</v>
      </c>
      <c r="M781" s="6" t="s">
        <v>2205</v>
      </c>
      <c r="N781" s="6" t="s">
        <v>1399</v>
      </c>
      <c r="O781" s="21" t="s">
        <v>2503</v>
      </c>
      <c r="P781" s="8"/>
      <c r="Q781" s="6" t="s">
        <v>2060</v>
      </c>
      <c r="R781" s="6" t="s">
        <v>2410</v>
      </c>
      <c r="S781" s="6" t="s">
        <v>53</v>
      </c>
      <c r="T781" s="6" t="s">
        <v>27</v>
      </c>
      <c r="U781" s="6" t="s">
        <v>2066</v>
      </c>
      <c r="V781" s="6" t="s">
        <v>2183</v>
      </c>
      <c r="W781" s="4" t="s">
        <v>2179</v>
      </c>
      <c r="X781" s="6" t="s">
        <v>1418</v>
      </c>
      <c r="Y781" s="4" t="s">
        <v>2006</v>
      </c>
      <c r="Z781" s="4" t="s">
        <v>2006</v>
      </c>
      <c r="AA781" s="20" t="str">
        <f t="shared" si="20"/>
        <v>NA</v>
      </c>
      <c r="AB781" s="6" t="s">
        <v>19</v>
      </c>
      <c r="AC781" s="5" t="s">
        <v>2084</v>
      </c>
      <c r="AD781" s="9">
        <v>0</v>
      </c>
      <c r="AE781" s="10">
        <v>0</v>
      </c>
      <c r="AF781" s="10">
        <v>0</v>
      </c>
      <c r="AG781" s="43">
        <v>0</v>
      </c>
      <c r="AH781" s="43">
        <v>0</v>
      </c>
      <c r="AI781" s="6">
        <v>253000</v>
      </c>
      <c r="AJ781" s="11">
        <v>0</v>
      </c>
      <c r="AK781" s="11">
        <v>0</v>
      </c>
      <c r="AL781" s="6" t="s">
        <v>53</v>
      </c>
      <c r="AM781" s="21" t="s">
        <v>2269</v>
      </c>
      <c r="AN781" s="47">
        <v>0</v>
      </c>
      <c r="AO781" t="s">
        <v>28</v>
      </c>
    </row>
    <row r="782" spans="1:41" x14ac:dyDescent="0.25">
      <c r="A782" s="7">
        <v>3</v>
      </c>
      <c r="B782" s="7">
        <v>4081</v>
      </c>
      <c r="C782" s="4" t="s">
        <v>65</v>
      </c>
      <c r="D782" s="4" t="s">
        <v>78</v>
      </c>
      <c r="E782" s="4" t="s">
        <v>173</v>
      </c>
      <c r="F782" s="4" t="s">
        <v>19</v>
      </c>
      <c r="G782" s="4" t="s">
        <v>6</v>
      </c>
      <c r="H782" s="4" t="s">
        <v>8</v>
      </c>
      <c r="I782" s="4" t="s">
        <v>69</v>
      </c>
      <c r="J782" s="4" t="s">
        <v>205</v>
      </c>
      <c r="K782" s="6" t="s">
        <v>899</v>
      </c>
      <c r="L782" s="6"/>
      <c r="M782" s="6" t="s">
        <v>2205</v>
      </c>
      <c r="N782" s="6" t="s">
        <v>1399</v>
      </c>
      <c r="O782" s="21" t="s">
        <v>2503</v>
      </c>
      <c r="P782" s="8"/>
      <c r="Q782" s="6" t="s">
        <v>2062</v>
      </c>
      <c r="R782" s="6" t="s">
        <v>2411</v>
      </c>
      <c r="S782" s="6" t="s">
        <v>28</v>
      </c>
      <c r="T782" s="6" t="s">
        <v>1418</v>
      </c>
      <c r="U782" s="6" t="s">
        <v>1418</v>
      </c>
      <c r="V782" s="6" t="s">
        <v>50</v>
      </c>
      <c r="W782" s="4" t="s">
        <v>1418</v>
      </c>
      <c r="X782" s="6" t="s">
        <v>1418</v>
      </c>
      <c r="Y782" s="4" t="s">
        <v>2006</v>
      </c>
      <c r="Z782" s="4" t="s">
        <v>2006</v>
      </c>
      <c r="AA782" s="20" t="str">
        <f t="shared" si="20"/>
        <v>NA</v>
      </c>
      <c r="AB782" s="6" t="s">
        <v>19</v>
      </c>
      <c r="AC782" s="5" t="s">
        <v>2084</v>
      </c>
      <c r="AD782" s="9">
        <v>0</v>
      </c>
      <c r="AE782" s="10">
        <v>0</v>
      </c>
      <c r="AF782" s="10">
        <v>0</v>
      </c>
      <c r="AG782" s="43">
        <v>0</v>
      </c>
      <c r="AH782" s="43">
        <v>0</v>
      </c>
      <c r="AI782" s="6">
        <v>253000</v>
      </c>
      <c r="AJ782" s="11">
        <v>0</v>
      </c>
      <c r="AK782" s="11">
        <v>253000</v>
      </c>
      <c r="AL782" s="6" t="s">
        <v>53</v>
      </c>
      <c r="AM782" s="21" t="s">
        <v>2269</v>
      </c>
      <c r="AN782" s="47">
        <v>0</v>
      </c>
      <c r="AO782" t="s">
        <v>28</v>
      </c>
    </row>
    <row r="783" spans="1:41" x14ac:dyDescent="0.25">
      <c r="A783" s="7">
        <v>2</v>
      </c>
      <c r="B783" s="7">
        <v>4083</v>
      </c>
      <c r="C783" s="4" t="s">
        <v>65</v>
      </c>
      <c r="D783" s="4" t="s">
        <v>78</v>
      </c>
      <c r="E783" s="4" t="s">
        <v>173</v>
      </c>
      <c r="F783" s="4" t="s">
        <v>19</v>
      </c>
      <c r="G783" s="4" t="s">
        <v>6</v>
      </c>
      <c r="H783" s="4" t="s">
        <v>8</v>
      </c>
      <c r="I783" s="4" t="s">
        <v>69</v>
      </c>
      <c r="J783" s="4" t="s">
        <v>205</v>
      </c>
      <c r="K783" s="6" t="s">
        <v>2152</v>
      </c>
      <c r="L783" s="34" t="e">
        <f>VLOOKUP(B783,#REF!,3,0)</f>
        <v>#REF!</v>
      </c>
      <c r="M783" s="6" t="s">
        <v>2205</v>
      </c>
      <c r="N783" s="6" t="s">
        <v>1399</v>
      </c>
      <c r="O783" s="21" t="s">
        <v>2503</v>
      </c>
      <c r="P783" s="8"/>
      <c r="Q783" s="6" t="s">
        <v>2060</v>
      </c>
      <c r="R783" s="6" t="s">
        <v>2412</v>
      </c>
      <c r="S783" s="6" t="s">
        <v>53</v>
      </c>
      <c r="T783" s="6" t="s">
        <v>27</v>
      </c>
      <c r="U783" s="6" t="s">
        <v>2066</v>
      </c>
      <c r="V783" s="6" t="s">
        <v>2183</v>
      </c>
      <c r="W783" s="4" t="s">
        <v>2179</v>
      </c>
      <c r="X783" s="6" t="s">
        <v>1418</v>
      </c>
      <c r="Y783" s="4" t="s">
        <v>2006</v>
      </c>
      <c r="Z783" s="4" t="s">
        <v>2006</v>
      </c>
      <c r="AA783" s="20" t="str">
        <f t="shared" si="20"/>
        <v>NA</v>
      </c>
      <c r="AB783" s="6" t="s">
        <v>19</v>
      </c>
      <c r="AC783" s="5" t="s">
        <v>2084</v>
      </c>
      <c r="AD783" s="9">
        <v>0</v>
      </c>
      <c r="AE783" s="10">
        <v>0</v>
      </c>
      <c r="AF783" s="10">
        <v>0</v>
      </c>
      <c r="AG783" s="43">
        <v>0</v>
      </c>
      <c r="AH783" s="43">
        <v>0</v>
      </c>
      <c r="AI783" s="6">
        <v>253000</v>
      </c>
      <c r="AJ783" s="11">
        <v>0</v>
      </c>
      <c r="AK783" s="11">
        <v>0</v>
      </c>
      <c r="AL783" s="6" t="s">
        <v>53</v>
      </c>
      <c r="AM783" s="21" t="s">
        <v>2269</v>
      </c>
      <c r="AN783" s="47">
        <v>0</v>
      </c>
      <c r="AO783" t="s">
        <v>28</v>
      </c>
    </row>
    <row r="784" spans="1:41" x14ac:dyDescent="0.25">
      <c r="A784" s="7">
        <v>3</v>
      </c>
      <c r="B784" s="7">
        <v>4084</v>
      </c>
      <c r="C784" s="4" t="s">
        <v>65</v>
      </c>
      <c r="D784" s="4" t="s">
        <v>78</v>
      </c>
      <c r="E784" s="4" t="s">
        <v>173</v>
      </c>
      <c r="F784" s="4" t="s">
        <v>19</v>
      </c>
      <c r="G784" s="4" t="s">
        <v>6</v>
      </c>
      <c r="H784" s="4" t="s">
        <v>8</v>
      </c>
      <c r="I784" s="4" t="s">
        <v>69</v>
      </c>
      <c r="J784" s="4" t="s">
        <v>205</v>
      </c>
      <c r="K784" s="6" t="s">
        <v>900</v>
      </c>
      <c r="L784" s="6"/>
      <c r="M784" s="6" t="s">
        <v>2205</v>
      </c>
      <c r="N784" s="6" t="s">
        <v>1399</v>
      </c>
      <c r="O784" s="21" t="s">
        <v>2503</v>
      </c>
      <c r="P784" s="8"/>
      <c r="Q784" s="21" t="s">
        <v>2060</v>
      </c>
      <c r="R784" s="6" t="s">
        <v>2315</v>
      </c>
      <c r="S784" s="6" t="s">
        <v>28</v>
      </c>
      <c r="T784" s="6" t="s">
        <v>1418</v>
      </c>
      <c r="U784" s="6" t="s">
        <v>1418</v>
      </c>
      <c r="V784" s="6" t="s">
        <v>50</v>
      </c>
      <c r="W784" s="4" t="s">
        <v>1418</v>
      </c>
      <c r="X784" s="6" t="s">
        <v>1418</v>
      </c>
      <c r="Y784" s="4" t="s">
        <v>2006</v>
      </c>
      <c r="Z784" s="4" t="s">
        <v>2006</v>
      </c>
      <c r="AA784" s="20" t="str">
        <f t="shared" si="20"/>
        <v>NA</v>
      </c>
      <c r="AB784" s="6" t="s">
        <v>19</v>
      </c>
      <c r="AC784" s="5" t="s">
        <v>2084</v>
      </c>
      <c r="AD784" s="9">
        <v>0</v>
      </c>
      <c r="AE784" s="10">
        <v>0</v>
      </c>
      <c r="AF784" s="10">
        <v>0</v>
      </c>
      <c r="AG784" s="43">
        <v>0</v>
      </c>
      <c r="AH784" s="43">
        <v>0</v>
      </c>
      <c r="AI784" s="6">
        <v>253000</v>
      </c>
      <c r="AJ784" s="11">
        <v>0</v>
      </c>
      <c r="AK784" s="11">
        <v>0</v>
      </c>
      <c r="AL784" s="6" t="s">
        <v>53</v>
      </c>
      <c r="AM784" s="21" t="s">
        <v>2269</v>
      </c>
      <c r="AN784" s="47">
        <v>0</v>
      </c>
      <c r="AO784" t="s">
        <v>28</v>
      </c>
    </row>
    <row r="785" spans="1:41" x14ac:dyDescent="0.25">
      <c r="A785" s="7">
        <v>3</v>
      </c>
      <c r="B785" s="7">
        <v>4085</v>
      </c>
      <c r="C785" s="4" t="s">
        <v>65</v>
      </c>
      <c r="D785" s="4" t="s">
        <v>78</v>
      </c>
      <c r="E785" s="4" t="s">
        <v>173</v>
      </c>
      <c r="F785" s="4" t="s">
        <v>19</v>
      </c>
      <c r="G785" s="4" t="s">
        <v>6</v>
      </c>
      <c r="H785" s="4" t="s">
        <v>8</v>
      </c>
      <c r="I785" s="4" t="s">
        <v>73</v>
      </c>
      <c r="J785" s="4" t="s">
        <v>205</v>
      </c>
      <c r="K785" s="6" t="s">
        <v>901</v>
      </c>
      <c r="L785" s="6"/>
      <c r="M785" s="6" t="s">
        <v>2205</v>
      </c>
      <c r="N785" s="6" t="s">
        <v>1398</v>
      </c>
      <c r="O785" s="21" t="s">
        <v>2507</v>
      </c>
      <c r="P785" s="8"/>
      <c r="Q785" s="6" t="s">
        <v>2055</v>
      </c>
      <c r="R785" s="6" t="s">
        <v>1769</v>
      </c>
      <c r="S785" s="6" t="s">
        <v>28</v>
      </c>
      <c r="T785" s="6" t="s">
        <v>1418</v>
      </c>
      <c r="U785" s="6" t="s">
        <v>1418</v>
      </c>
      <c r="V785" s="6" t="s">
        <v>50</v>
      </c>
      <c r="W785" s="4" t="s">
        <v>1418</v>
      </c>
      <c r="X785" s="6" t="s">
        <v>1418</v>
      </c>
      <c r="Y785" s="4" t="s">
        <v>2006</v>
      </c>
      <c r="Z785" s="4" t="s">
        <v>2006</v>
      </c>
      <c r="AA785" s="20" t="str">
        <f t="shared" si="20"/>
        <v>NA</v>
      </c>
      <c r="AB785" s="6" t="s">
        <v>19</v>
      </c>
      <c r="AC785" s="5" t="s">
        <v>2087</v>
      </c>
      <c r="AD785" s="9">
        <v>0</v>
      </c>
      <c r="AE785" s="10">
        <v>0</v>
      </c>
      <c r="AF785" s="10">
        <v>0</v>
      </c>
      <c r="AG785" s="43">
        <v>0</v>
      </c>
      <c r="AH785" s="43">
        <v>0</v>
      </c>
      <c r="AI785" s="6">
        <v>1520000</v>
      </c>
      <c r="AJ785" s="11">
        <v>0</v>
      </c>
      <c r="AK785" s="11">
        <v>0</v>
      </c>
      <c r="AL785" s="6" t="s">
        <v>53</v>
      </c>
      <c r="AM785" s="21" t="s">
        <v>2269</v>
      </c>
      <c r="AN785" s="47">
        <v>0</v>
      </c>
      <c r="AO785" t="s">
        <v>28</v>
      </c>
    </row>
    <row r="786" spans="1:41" x14ac:dyDescent="0.25">
      <c r="A786" s="7">
        <v>3</v>
      </c>
      <c r="B786" s="7">
        <v>4086</v>
      </c>
      <c r="C786" s="4" t="s">
        <v>65</v>
      </c>
      <c r="D786" s="4" t="s">
        <v>78</v>
      </c>
      <c r="E786" s="4" t="s">
        <v>173</v>
      </c>
      <c r="F786" s="4" t="s">
        <v>19</v>
      </c>
      <c r="G786" s="4" t="s">
        <v>6</v>
      </c>
      <c r="H786" s="4" t="s">
        <v>8</v>
      </c>
      <c r="I786" s="4" t="s">
        <v>73</v>
      </c>
      <c r="J786" s="4" t="s">
        <v>205</v>
      </c>
      <c r="K786" s="6" t="s">
        <v>902</v>
      </c>
      <c r="L786" s="6"/>
      <c r="M786" s="6" t="s">
        <v>2205</v>
      </c>
      <c r="N786" s="6" t="s">
        <v>1398</v>
      </c>
      <c r="O786" s="21" t="s">
        <v>2507</v>
      </c>
      <c r="P786" s="8"/>
      <c r="Q786" s="6" t="s">
        <v>2055</v>
      </c>
      <c r="R786" s="6" t="s">
        <v>1770</v>
      </c>
      <c r="S786" s="6" t="s">
        <v>28</v>
      </c>
      <c r="T786" s="6" t="s">
        <v>1418</v>
      </c>
      <c r="U786" s="6" t="s">
        <v>1418</v>
      </c>
      <c r="V786" s="6" t="s">
        <v>50</v>
      </c>
      <c r="W786" s="4" t="s">
        <v>1418</v>
      </c>
      <c r="X786" s="6" t="s">
        <v>1418</v>
      </c>
      <c r="Y786" s="4" t="s">
        <v>2006</v>
      </c>
      <c r="Z786" s="4" t="s">
        <v>2006</v>
      </c>
      <c r="AA786" s="20" t="str">
        <f t="shared" si="20"/>
        <v>NA</v>
      </c>
      <c r="AB786" s="6" t="s">
        <v>19</v>
      </c>
      <c r="AC786" s="5" t="s">
        <v>2087</v>
      </c>
      <c r="AD786" s="9">
        <v>0</v>
      </c>
      <c r="AE786" s="10">
        <v>0</v>
      </c>
      <c r="AF786" s="10">
        <v>0</v>
      </c>
      <c r="AG786" s="43">
        <v>0</v>
      </c>
      <c r="AH786" s="43">
        <v>0</v>
      </c>
      <c r="AI786" s="6">
        <v>1432500</v>
      </c>
      <c r="AJ786" s="11">
        <v>0</v>
      </c>
      <c r="AK786" s="11">
        <v>0</v>
      </c>
      <c r="AL786" s="6" t="s">
        <v>53</v>
      </c>
      <c r="AM786" s="21" t="s">
        <v>2269</v>
      </c>
      <c r="AN786" s="47">
        <v>0</v>
      </c>
      <c r="AO786" t="s">
        <v>28</v>
      </c>
    </row>
    <row r="787" spans="1:41" x14ac:dyDescent="0.25">
      <c r="A787" s="7">
        <v>3</v>
      </c>
      <c r="B787" s="7">
        <v>4087</v>
      </c>
      <c r="C787" s="4" t="s">
        <v>65</v>
      </c>
      <c r="D787" s="4" t="s">
        <v>78</v>
      </c>
      <c r="E787" s="4" t="s">
        <v>173</v>
      </c>
      <c r="F787" s="4" t="s">
        <v>19</v>
      </c>
      <c r="G787" s="4" t="s">
        <v>6</v>
      </c>
      <c r="H787" s="4" t="s">
        <v>8</v>
      </c>
      <c r="I787" s="4" t="s">
        <v>73</v>
      </c>
      <c r="J787" s="4" t="s">
        <v>205</v>
      </c>
      <c r="K787" s="6" t="s">
        <v>903</v>
      </c>
      <c r="L787" s="6"/>
      <c r="M787" s="6" t="s">
        <v>2205</v>
      </c>
      <c r="N787" s="6" t="s">
        <v>1398</v>
      </c>
      <c r="O787" s="21" t="s">
        <v>2507</v>
      </c>
      <c r="P787" s="8"/>
      <c r="Q787" s="6" t="s">
        <v>2055</v>
      </c>
      <c r="R787" s="6" t="s">
        <v>1771</v>
      </c>
      <c r="S787" s="6" t="s">
        <v>28</v>
      </c>
      <c r="T787" s="6" t="s">
        <v>1418</v>
      </c>
      <c r="U787" s="6" t="s">
        <v>1418</v>
      </c>
      <c r="V787" s="6" t="s">
        <v>50</v>
      </c>
      <c r="W787" s="4" t="s">
        <v>1418</v>
      </c>
      <c r="X787" s="6" t="s">
        <v>1418</v>
      </c>
      <c r="Y787" s="4" t="s">
        <v>2006</v>
      </c>
      <c r="Z787" s="4" t="s">
        <v>2006</v>
      </c>
      <c r="AA787" s="20" t="str">
        <f t="shared" si="20"/>
        <v>NA</v>
      </c>
      <c r="AB787" s="6" t="s">
        <v>19</v>
      </c>
      <c r="AC787" s="5" t="s">
        <v>2087</v>
      </c>
      <c r="AD787" s="9">
        <v>0</v>
      </c>
      <c r="AE787" s="10">
        <v>0</v>
      </c>
      <c r="AF787" s="10">
        <v>0</v>
      </c>
      <c r="AG787" s="43">
        <v>0</v>
      </c>
      <c r="AH787" s="43">
        <v>0</v>
      </c>
      <c r="AI787" s="6">
        <v>1910000</v>
      </c>
      <c r="AJ787" s="11">
        <v>0</v>
      </c>
      <c r="AK787" s="11">
        <v>0</v>
      </c>
      <c r="AL787" s="6" t="s">
        <v>53</v>
      </c>
      <c r="AM787" s="21" t="s">
        <v>2269</v>
      </c>
      <c r="AN787" s="47">
        <v>0</v>
      </c>
      <c r="AO787" t="s">
        <v>28</v>
      </c>
    </row>
    <row r="788" spans="1:41" x14ac:dyDescent="0.25">
      <c r="A788" s="7">
        <v>3</v>
      </c>
      <c r="B788" s="7">
        <v>4088</v>
      </c>
      <c r="C788" s="4" t="s">
        <v>65</v>
      </c>
      <c r="D788" s="4" t="s">
        <v>78</v>
      </c>
      <c r="E788" s="4" t="s">
        <v>173</v>
      </c>
      <c r="F788" s="4" t="s">
        <v>19</v>
      </c>
      <c r="G788" s="4" t="s">
        <v>6</v>
      </c>
      <c r="H788" s="4" t="s">
        <v>8</v>
      </c>
      <c r="I788" s="4" t="s">
        <v>73</v>
      </c>
      <c r="J788" s="4" t="s">
        <v>205</v>
      </c>
      <c r="K788" s="6" t="s">
        <v>904</v>
      </c>
      <c r="L788" s="6"/>
      <c r="M788" s="6" t="s">
        <v>2205</v>
      </c>
      <c r="N788" s="6" t="s">
        <v>1398</v>
      </c>
      <c r="O788" s="21" t="s">
        <v>2507</v>
      </c>
      <c r="P788" s="8"/>
      <c r="Q788" s="6" t="s">
        <v>2055</v>
      </c>
      <c r="R788" s="6" t="s">
        <v>1772</v>
      </c>
      <c r="S788" s="6" t="s">
        <v>28</v>
      </c>
      <c r="T788" s="6" t="s">
        <v>1418</v>
      </c>
      <c r="U788" s="6" t="s">
        <v>1418</v>
      </c>
      <c r="V788" s="6" t="s">
        <v>50</v>
      </c>
      <c r="W788" s="4" t="s">
        <v>1418</v>
      </c>
      <c r="X788" s="6" t="s">
        <v>1418</v>
      </c>
      <c r="Y788" s="4" t="s">
        <v>2006</v>
      </c>
      <c r="Z788" s="4" t="s">
        <v>2006</v>
      </c>
      <c r="AA788" s="20" t="str">
        <f t="shared" si="20"/>
        <v>NA</v>
      </c>
      <c r="AB788" s="6" t="s">
        <v>19</v>
      </c>
      <c r="AC788" s="5" t="s">
        <v>2087</v>
      </c>
      <c r="AD788" s="9">
        <v>0</v>
      </c>
      <c r="AE788" s="10">
        <v>0</v>
      </c>
      <c r="AF788" s="10">
        <v>0</v>
      </c>
      <c r="AG788" s="43">
        <v>0</v>
      </c>
      <c r="AH788" s="43">
        <v>0</v>
      </c>
      <c r="AI788" s="6">
        <v>1525000</v>
      </c>
      <c r="AJ788" s="11">
        <v>0</v>
      </c>
      <c r="AK788" s="11">
        <v>1525000</v>
      </c>
      <c r="AL788" s="6" t="s">
        <v>53</v>
      </c>
      <c r="AM788" s="21" t="s">
        <v>2269</v>
      </c>
      <c r="AN788" s="47">
        <v>0</v>
      </c>
      <c r="AO788" t="s">
        <v>28</v>
      </c>
    </row>
    <row r="789" spans="1:41" x14ac:dyDescent="0.25">
      <c r="A789" s="7">
        <v>3</v>
      </c>
      <c r="B789" s="7">
        <v>4089</v>
      </c>
      <c r="C789" s="4" t="s">
        <v>65</v>
      </c>
      <c r="D789" s="4" t="s">
        <v>78</v>
      </c>
      <c r="E789" s="4" t="s">
        <v>173</v>
      </c>
      <c r="F789" s="4" t="s">
        <v>19</v>
      </c>
      <c r="G789" s="4" t="s">
        <v>6</v>
      </c>
      <c r="H789" s="4" t="s">
        <v>8</v>
      </c>
      <c r="I789" s="4" t="s">
        <v>73</v>
      </c>
      <c r="J789" s="4" t="s">
        <v>205</v>
      </c>
      <c r="K789" s="6" t="s">
        <v>905</v>
      </c>
      <c r="L789" s="6"/>
      <c r="M789" s="6" t="s">
        <v>2205</v>
      </c>
      <c r="N789" s="6" t="s">
        <v>1398</v>
      </c>
      <c r="O789" s="21" t="s">
        <v>2507</v>
      </c>
      <c r="P789" s="8"/>
      <c r="Q789" s="6" t="s">
        <v>2055</v>
      </c>
      <c r="R789" s="6" t="s">
        <v>1773</v>
      </c>
      <c r="S789" s="6" t="s">
        <v>28</v>
      </c>
      <c r="T789" s="6" t="s">
        <v>1418</v>
      </c>
      <c r="U789" s="6" t="s">
        <v>1418</v>
      </c>
      <c r="V789" s="6" t="s">
        <v>50</v>
      </c>
      <c r="W789" s="4" t="s">
        <v>1418</v>
      </c>
      <c r="X789" s="6" t="s">
        <v>1418</v>
      </c>
      <c r="Y789" s="4" t="s">
        <v>2006</v>
      </c>
      <c r="Z789" s="4" t="s">
        <v>2006</v>
      </c>
      <c r="AA789" s="20" t="str">
        <f t="shared" si="20"/>
        <v>NA</v>
      </c>
      <c r="AB789" s="6" t="s">
        <v>19</v>
      </c>
      <c r="AC789" s="5" t="s">
        <v>2087</v>
      </c>
      <c r="AD789" s="9">
        <v>0</v>
      </c>
      <c r="AE789" s="10">
        <v>0</v>
      </c>
      <c r="AF789" s="10">
        <v>0</v>
      </c>
      <c r="AG789" s="43">
        <v>0</v>
      </c>
      <c r="AH789" s="43">
        <v>0</v>
      </c>
      <c r="AI789" s="6">
        <v>1955000</v>
      </c>
      <c r="AJ789" s="11">
        <v>0</v>
      </c>
      <c r="AK789" s="11">
        <v>0</v>
      </c>
      <c r="AL789" s="6" t="s">
        <v>53</v>
      </c>
      <c r="AM789" s="21" t="s">
        <v>2269</v>
      </c>
      <c r="AN789" s="47">
        <v>0</v>
      </c>
      <c r="AO789" t="s">
        <v>28</v>
      </c>
    </row>
    <row r="790" spans="1:41" x14ac:dyDescent="0.25">
      <c r="A790" s="7">
        <v>3</v>
      </c>
      <c r="B790" s="7">
        <v>4090</v>
      </c>
      <c r="C790" s="4" t="s">
        <v>65</v>
      </c>
      <c r="D790" s="4" t="s">
        <v>78</v>
      </c>
      <c r="E790" s="4" t="s">
        <v>173</v>
      </c>
      <c r="F790" s="4" t="s">
        <v>19</v>
      </c>
      <c r="G790" s="4" t="s">
        <v>6</v>
      </c>
      <c r="H790" s="4" t="s">
        <v>8</v>
      </c>
      <c r="I790" s="4" t="s">
        <v>73</v>
      </c>
      <c r="J790" s="4" t="s">
        <v>205</v>
      </c>
      <c r="K790" s="6" t="s">
        <v>906</v>
      </c>
      <c r="L790" s="6"/>
      <c r="M790" s="6" t="s">
        <v>2205</v>
      </c>
      <c r="N790" s="6" t="s">
        <v>1398</v>
      </c>
      <c r="O790" s="21" t="s">
        <v>2507</v>
      </c>
      <c r="P790" s="8"/>
      <c r="Q790" s="6" t="s">
        <v>2055</v>
      </c>
      <c r="R790" s="6" t="s">
        <v>1774</v>
      </c>
      <c r="S790" s="6" t="s">
        <v>28</v>
      </c>
      <c r="T790" s="6" t="s">
        <v>1418</v>
      </c>
      <c r="U790" s="6" t="s">
        <v>1418</v>
      </c>
      <c r="V790" s="6" t="s">
        <v>50</v>
      </c>
      <c r="W790" s="4" t="s">
        <v>1418</v>
      </c>
      <c r="X790" s="6" t="s">
        <v>1418</v>
      </c>
      <c r="Y790" s="4" t="s">
        <v>2006</v>
      </c>
      <c r="Z790" s="4" t="s">
        <v>2006</v>
      </c>
      <c r="AA790" s="20" t="str">
        <f t="shared" si="20"/>
        <v>NA</v>
      </c>
      <c r="AB790" s="6" t="s">
        <v>19</v>
      </c>
      <c r="AC790" s="5" t="s">
        <v>2087</v>
      </c>
      <c r="AD790" s="9">
        <v>77</v>
      </c>
      <c r="AE790" s="10">
        <v>0</v>
      </c>
      <c r="AF790" s="10">
        <v>0</v>
      </c>
      <c r="AG790" s="43">
        <v>0</v>
      </c>
      <c r="AH790" s="43">
        <v>0</v>
      </c>
      <c r="AI790" s="6">
        <v>380000</v>
      </c>
      <c r="AJ790" s="11">
        <v>0</v>
      </c>
      <c r="AK790" s="11">
        <v>380000</v>
      </c>
      <c r="AL790" s="6" t="s">
        <v>53</v>
      </c>
      <c r="AM790" s="21" t="s">
        <v>2269</v>
      </c>
      <c r="AN790" s="47">
        <v>0</v>
      </c>
      <c r="AO790" t="s">
        <v>28</v>
      </c>
    </row>
    <row r="791" spans="1:41" x14ac:dyDescent="0.25">
      <c r="A791" s="7">
        <v>3</v>
      </c>
      <c r="B791" s="7">
        <v>4091</v>
      </c>
      <c r="C791" s="4" t="s">
        <v>65</v>
      </c>
      <c r="D791" s="4" t="s">
        <v>78</v>
      </c>
      <c r="E791" s="4" t="s">
        <v>173</v>
      </c>
      <c r="F791" s="4" t="s">
        <v>19</v>
      </c>
      <c r="G791" s="4" t="s">
        <v>6</v>
      </c>
      <c r="H791" s="4" t="s">
        <v>8</v>
      </c>
      <c r="I791" s="4" t="s">
        <v>73</v>
      </c>
      <c r="J791" s="4" t="s">
        <v>205</v>
      </c>
      <c r="K791" s="6" t="s">
        <v>907</v>
      </c>
      <c r="L791" s="6"/>
      <c r="M791" s="6" t="s">
        <v>2205</v>
      </c>
      <c r="N791" s="6" t="s">
        <v>1398</v>
      </c>
      <c r="O791" s="21" t="s">
        <v>2507</v>
      </c>
      <c r="P791" s="8"/>
      <c r="Q791" s="6" t="s">
        <v>2055</v>
      </c>
      <c r="R791" s="6" t="s">
        <v>1775</v>
      </c>
      <c r="S791" s="6" t="s">
        <v>28</v>
      </c>
      <c r="T791" s="6" t="s">
        <v>1418</v>
      </c>
      <c r="U791" s="6" t="s">
        <v>1418</v>
      </c>
      <c r="V791" s="6" t="s">
        <v>50</v>
      </c>
      <c r="W791" s="4" t="s">
        <v>1418</v>
      </c>
      <c r="X791" s="6" t="s">
        <v>1418</v>
      </c>
      <c r="Y791" s="4" t="s">
        <v>2006</v>
      </c>
      <c r="Z791" s="4" t="s">
        <v>2006</v>
      </c>
      <c r="AA791" s="20" t="str">
        <f t="shared" si="20"/>
        <v>NA</v>
      </c>
      <c r="AB791" s="6" t="s">
        <v>19</v>
      </c>
      <c r="AC791" s="5" t="s">
        <v>2087</v>
      </c>
      <c r="AD791" s="9">
        <v>30</v>
      </c>
      <c r="AE791" s="10">
        <v>0</v>
      </c>
      <c r="AF791" s="10">
        <v>0</v>
      </c>
      <c r="AG791" s="43">
        <v>0</v>
      </c>
      <c r="AH791" s="43">
        <v>0</v>
      </c>
      <c r="AI791" s="6">
        <v>1528000</v>
      </c>
      <c r="AJ791" s="11">
        <v>0</v>
      </c>
      <c r="AK791" s="11">
        <v>0</v>
      </c>
      <c r="AL791" s="6" t="s">
        <v>53</v>
      </c>
      <c r="AM791" s="21" t="s">
        <v>2269</v>
      </c>
      <c r="AN791" s="47">
        <v>0</v>
      </c>
      <c r="AO791" t="s">
        <v>28</v>
      </c>
    </row>
    <row r="792" spans="1:41" x14ac:dyDescent="0.25">
      <c r="A792" s="7">
        <v>3</v>
      </c>
      <c r="B792" s="7">
        <v>4092</v>
      </c>
      <c r="C792" s="4" t="s">
        <v>65</v>
      </c>
      <c r="D792" s="4" t="s">
        <v>78</v>
      </c>
      <c r="E792" s="4" t="s">
        <v>173</v>
      </c>
      <c r="F792" s="4" t="s">
        <v>19</v>
      </c>
      <c r="G792" s="4" t="s">
        <v>6</v>
      </c>
      <c r="H792" s="4" t="s">
        <v>8</v>
      </c>
      <c r="I792" s="4" t="s">
        <v>73</v>
      </c>
      <c r="J792" s="4" t="s">
        <v>205</v>
      </c>
      <c r="K792" s="6" t="s">
        <v>908</v>
      </c>
      <c r="L792" s="6"/>
      <c r="M792" s="6" t="s">
        <v>2205</v>
      </c>
      <c r="N792" s="6" t="s">
        <v>1398</v>
      </c>
      <c r="O792" s="21" t="s">
        <v>2507</v>
      </c>
      <c r="P792" s="8"/>
      <c r="Q792" s="6" t="s">
        <v>2055</v>
      </c>
      <c r="R792" s="6" t="s">
        <v>1776</v>
      </c>
      <c r="S792" s="6" t="s">
        <v>28</v>
      </c>
      <c r="T792" s="6" t="s">
        <v>1418</v>
      </c>
      <c r="U792" s="6" t="s">
        <v>1418</v>
      </c>
      <c r="V792" s="6" t="s">
        <v>50</v>
      </c>
      <c r="W792" s="4" t="s">
        <v>1418</v>
      </c>
      <c r="X792" s="6" t="s">
        <v>1418</v>
      </c>
      <c r="Y792" s="4" t="s">
        <v>2006</v>
      </c>
      <c r="Z792" s="4" t="s">
        <v>2006</v>
      </c>
      <c r="AA792" s="20" t="str">
        <f t="shared" si="20"/>
        <v>NA</v>
      </c>
      <c r="AB792" s="6" t="s">
        <v>19</v>
      </c>
      <c r="AC792" s="5" t="s">
        <v>2087</v>
      </c>
      <c r="AD792" s="9">
        <v>0</v>
      </c>
      <c r="AE792" s="10">
        <v>0</v>
      </c>
      <c r="AF792" s="10">
        <v>0</v>
      </c>
      <c r="AG792" s="43">
        <v>0</v>
      </c>
      <c r="AH792" s="43">
        <v>0</v>
      </c>
      <c r="AI792" s="6">
        <v>2865000</v>
      </c>
      <c r="AJ792" s="11">
        <v>0</v>
      </c>
      <c r="AK792" s="11">
        <v>0</v>
      </c>
      <c r="AL792" s="6" t="s">
        <v>53</v>
      </c>
      <c r="AM792" s="21" t="s">
        <v>2269</v>
      </c>
      <c r="AN792" s="47">
        <v>0</v>
      </c>
      <c r="AO792" t="s">
        <v>28</v>
      </c>
    </row>
    <row r="793" spans="1:41" x14ac:dyDescent="0.25">
      <c r="A793" s="7">
        <v>3</v>
      </c>
      <c r="B793" s="7">
        <v>4093</v>
      </c>
      <c r="C793" s="4" t="s">
        <v>65</v>
      </c>
      <c r="D793" s="4" t="s">
        <v>78</v>
      </c>
      <c r="E793" s="4" t="s">
        <v>173</v>
      </c>
      <c r="F793" s="4" t="s">
        <v>19</v>
      </c>
      <c r="G793" s="4" t="s">
        <v>6</v>
      </c>
      <c r="H793" s="4" t="s">
        <v>8</v>
      </c>
      <c r="I793" s="4" t="s">
        <v>73</v>
      </c>
      <c r="J793" s="4" t="s">
        <v>205</v>
      </c>
      <c r="K793" s="6" t="s">
        <v>909</v>
      </c>
      <c r="L793" s="6"/>
      <c r="M793" s="6" t="s">
        <v>2205</v>
      </c>
      <c r="N793" s="6" t="s">
        <v>1398</v>
      </c>
      <c r="O793" s="21" t="s">
        <v>2507</v>
      </c>
      <c r="P793" s="8"/>
      <c r="Q793" s="6" t="s">
        <v>2055</v>
      </c>
      <c r="R793" s="6" t="s">
        <v>1777</v>
      </c>
      <c r="S793" s="6" t="s">
        <v>28</v>
      </c>
      <c r="T793" s="6" t="s">
        <v>1418</v>
      </c>
      <c r="U793" s="6" t="s">
        <v>1418</v>
      </c>
      <c r="V793" s="6" t="s">
        <v>50</v>
      </c>
      <c r="W793" s="4" t="s">
        <v>1418</v>
      </c>
      <c r="X793" s="6" t="s">
        <v>1418</v>
      </c>
      <c r="Y793" s="4" t="s">
        <v>2006</v>
      </c>
      <c r="Z793" s="4" t="s">
        <v>2006</v>
      </c>
      <c r="AA793" s="20" t="str">
        <f t="shared" si="20"/>
        <v>NA</v>
      </c>
      <c r="AB793" s="6" t="s">
        <v>19</v>
      </c>
      <c r="AC793" s="5" t="s">
        <v>2087</v>
      </c>
      <c r="AD793" s="9">
        <v>0</v>
      </c>
      <c r="AE793" s="10">
        <v>0</v>
      </c>
      <c r="AF793" s="10">
        <v>0</v>
      </c>
      <c r="AG793" s="43">
        <v>0</v>
      </c>
      <c r="AH793" s="43">
        <v>0</v>
      </c>
      <c r="AI793" s="6">
        <v>285000</v>
      </c>
      <c r="AJ793" s="11">
        <v>0</v>
      </c>
      <c r="AK793" s="11">
        <v>0</v>
      </c>
      <c r="AL793" s="6" t="s">
        <v>53</v>
      </c>
      <c r="AM793" s="21" t="s">
        <v>2269</v>
      </c>
      <c r="AN793" s="47">
        <v>0</v>
      </c>
      <c r="AO793" t="s">
        <v>28</v>
      </c>
    </row>
    <row r="794" spans="1:41" x14ac:dyDescent="0.25">
      <c r="A794" s="7">
        <v>3</v>
      </c>
      <c r="B794" s="7">
        <v>4094</v>
      </c>
      <c r="C794" s="4" t="s">
        <v>65</v>
      </c>
      <c r="D794" s="4" t="s">
        <v>78</v>
      </c>
      <c r="E794" s="4" t="s">
        <v>173</v>
      </c>
      <c r="F794" s="4" t="s">
        <v>19</v>
      </c>
      <c r="G794" s="4" t="s">
        <v>6</v>
      </c>
      <c r="H794" s="4" t="s">
        <v>8</v>
      </c>
      <c r="I794" s="4" t="s">
        <v>73</v>
      </c>
      <c r="J794" s="4" t="s">
        <v>205</v>
      </c>
      <c r="K794" s="6" t="s">
        <v>910</v>
      </c>
      <c r="L794" s="6"/>
      <c r="M794" s="6" t="s">
        <v>2205</v>
      </c>
      <c r="N794" s="6" t="s">
        <v>1398</v>
      </c>
      <c r="O794" s="21" t="s">
        <v>2507</v>
      </c>
      <c r="P794" s="8"/>
      <c r="Q794" s="6" t="s">
        <v>2055</v>
      </c>
      <c r="R794" s="6" t="s">
        <v>1778</v>
      </c>
      <c r="S794" s="6" t="s">
        <v>28</v>
      </c>
      <c r="T794" s="6" t="s">
        <v>1418</v>
      </c>
      <c r="U794" s="6" t="s">
        <v>1418</v>
      </c>
      <c r="V794" s="6" t="s">
        <v>50</v>
      </c>
      <c r="W794" s="4" t="s">
        <v>1418</v>
      </c>
      <c r="X794" s="6" t="s">
        <v>1418</v>
      </c>
      <c r="Y794" s="4" t="s">
        <v>2006</v>
      </c>
      <c r="Z794" s="4" t="s">
        <v>2006</v>
      </c>
      <c r="AA794" s="20" t="str">
        <f t="shared" si="20"/>
        <v>NA</v>
      </c>
      <c r="AB794" s="6" t="s">
        <v>19</v>
      </c>
      <c r="AC794" s="5" t="s">
        <v>2087</v>
      </c>
      <c r="AD794" s="9">
        <v>0</v>
      </c>
      <c r="AE794" s="10">
        <v>0</v>
      </c>
      <c r="AF794" s="10">
        <v>0</v>
      </c>
      <c r="AG794" s="43">
        <v>0</v>
      </c>
      <c r="AH794" s="43">
        <v>0</v>
      </c>
      <c r="AI794" s="6">
        <v>1432500</v>
      </c>
      <c r="AJ794" s="11">
        <v>0</v>
      </c>
      <c r="AK794" s="11">
        <v>0</v>
      </c>
      <c r="AL794" s="6" t="s">
        <v>53</v>
      </c>
      <c r="AM794" s="21" t="s">
        <v>2269</v>
      </c>
      <c r="AN794" s="47">
        <v>0</v>
      </c>
      <c r="AO794" t="s">
        <v>28</v>
      </c>
    </row>
    <row r="795" spans="1:41" x14ac:dyDescent="0.25">
      <c r="A795" s="7">
        <v>3</v>
      </c>
      <c r="B795" s="7">
        <v>4095</v>
      </c>
      <c r="C795" s="4" t="s">
        <v>65</v>
      </c>
      <c r="D795" s="4" t="s">
        <v>78</v>
      </c>
      <c r="E795" s="4" t="s">
        <v>173</v>
      </c>
      <c r="F795" s="4" t="s">
        <v>19</v>
      </c>
      <c r="G795" s="4" t="s">
        <v>6</v>
      </c>
      <c r="H795" s="4" t="s">
        <v>8</v>
      </c>
      <c r="I795" s="4" t="s">
        <v>73</v>
      </c>
      <c r="J795" s="4" t="s">
        <v>205</v>
      </c>
      <c r="K795" s="6" t="s">
        <v>911</v>
      </c>
      <c r="L795" s="6"/>
      <c r="M795" s="6" t="s">
        <v>2205</v>
      </c>
      <c r="N795" s="6" t="s">
        <v>1398</v>
      </c>
      <c r="O795" s="21" t="s">
        <v>2507</v>
      </c>
      <c r="P795" s="8"/>
      <c r="Q795" s="6" t="s">
        <v>2055</v>
      </c>
      <c r="R795" s="6" t="s">
        <v>1779</v>
      </c>
      <c r="S795" s="6" t="s">
        <v>28</v>
      </c>
      <c r="T795" s="6" t="s">
        <v>1418</v>
      </c>
      <c r="U795" s="6" t="s">
        <v>1418</v>
      </c>
      <c r="V795" s="6" t="s">
        <v>50</v>
      </c>
      <c r="W795" s="4" t="s">
        <v>1418</v>
      </c>
      <c r="X795" s="6" t="s">
        <v>1418</v>
      </c>
      <c r="Y795" s="4" t="s">
        <v>2006</v>
      </c>
      <c r="Z795" s="4" t="s">
        <v>2006</v>
      </c>
      <c r="AA795" s="20" t="str">
        <f t="shared" si="20"/>
        <v>NA</v>
      </c>
      <c r="AB795" s="6" t="s">
        <v>19</v>
      </c>
      <c r="AC795" s="5" t="s">
        <v>2087</v>
      </c>
      <c r="AD795" s="9">
        <v>0</v>
      </c>
      <c r="AE795" s="10">
        <v>0</v>
      </c>
      <c r="AF795" s="10">
        <v>0</v>
      </c>
      <c r="AG795" s="43">
        <v>0</v>
      </c>
      <c r="AH795" s="43">
        <v>0</v>
      </c>
      <c r="AI795" s="6">
        <v>1373500</v>
      </c>
      <c r="AJ795" s="11">
        <v>0</v>
      </c>
      <c r="AK795" s="11">
        <v>0</v>
      </c>
      <c r="AL795" s="6" t="s">
        <v>53</v>
      </c>
      <c r="AM795" s="21" t="s">
        <v>2269</v>
      </c>
      <c r="AN795" s="47">
        <v>0</v>
      </c>
      <c r="AO795" t="s">
        <v>28</v>
      </c>
    </row>
    <row r="796" spans="1:41" x14ac:dyDescent="0.25">
      <c r="A796" s="7">
        <v>3</v>
      </c>
      <c r="B796" s="7">
        <v>4096</v>
      </c>
      <c r="C796" s="4" t="s">
        <v>65</v>
      </c>
      <c r="D796" s="4" t="s">
        <v>78</v>
      </c>
      <c r="E796" s="4" t="s">
        <v>173</v>
      </c>
      <c r="F796" s="4" t="s">
        <v>19</v>
      </c>
      <c r="G796" s="4" t="s">
        <v>6</v>
      </c>
      <c r="H796" s="4" t="s">
        <v>8</v>
      </c>
      <c r="I796" s="4" t="s">
        <v>73</v>
      </c>
      <c r="J796" s="4" t="s">
        <v>205</v>
      </c>
      <c r="K796" s="6" t="s">
        <v>912</v>
      </c>
      <c r="L796" s="6"/>
      <c r="M796" s="6" t="s">
        <v>2205</v>
      </c>
      <c r="N796" s="6" t="s">
        <v>1398</v>
      </c>
      <c r="O796" s="21" t="s">
        <v>2507</v>
      </c>
      <c r="P796" s="8"/>
      <c r="Q796" s="6" t="s">
        <v>2055</v>
      </c>
      <c r="R796" s="6" t="s">
        <v>1780</v>
      </c>
      <c r="S796" s="6" t="s">
        <v>28</v>
      </c>
      <c r="T796" s="6" t="s">
        <v>1418</v>
      </c>
      <c r="U796" s="6" t="s">
        <v>1418</v>
      </c>
      <c r="V796" s="6" t="s">
        <v>50</v>
      </c>
      <c r="W796" s="4" t="s">
        <v>1418</v>
      </c>
      <c r="X796" s="6" t="s">
        <v>1418</v>
      </c>
      <c r="Y796" s="4" t="s">
        <v>2006</v>
      </c>
      <c r="Z796" s="4" t="s">
        <v>2006</v>
      </c>
      <c r="AA796" s="20" t="str">
        <f t="shared" si="20"/>
        <v>NA</v>
      </c>
      <c r="AB796" s="6" t="s">
        <v>19</v>
      </c>
      <c r="AC796" s="5" t="s">
        <v>2087</v>
      </c>
      <c r="AD796" s="9">
        <v>0</v>
      </c>
      <c r="AE796" s="10">
        <v>0</v>
      </c>
      <c r="AF796" s="10">
        <v>0</v>
      </c>
      <c r="AG796" s="43">
        <v>0</v>
      </c>
      <c r="AH796" s="43">
        <v>0</v>
      </c>
      <c r="AI796" s="6">
        <v>1500000</v>
      </c>
      <c r="AJ796" s="11">
        <v>0</v>
      </c>
      <c r="AK796" s="11">
        <v>0</v>
      </c>
      <c r="AL796" s="6" t="s">
        <v>53</v>
      </c>
      <c r="AM796" s="21" t="s">
        <v>2269</v>
      </c>
      <c r="AN796" s="47">
        <v>0</v>
      </c>
      <c r="AO796" t="s">
        <v>28</v>
      </c>
    </row>
    <row r="797" spans="1:41" x14ac:dyDescent="0.25">
      <c r="A797" s="7">
        <v>3</v>
      </c>
      <c r="B797" s="7">
        <v>4098</v>
      </c>
      <c r="C797" s="4" t="s">
        <v>65</v>
      </c>
      <c r="D797" s="4" t="s">
        <v>78</v>
      </c>
      <c r="E797" s="4" t="s">
        <v>173</v>
      </c>
      <c r="F797" s="4" t="s">
        <v>19</v>
      </c>
      <c r="G797" s="4" t="s">
        <v>6</v>
      </c>
      <c r="H797" s="4" t="s">
        <v>8</v>
      </c>
      <c r="I797" s="4" t="s">
        <v>73</v>
      </c>
      <c r="J797" s="4" t="s">
        <v>205</v>
      </c>
      <c r="K797" s="6" t="s">
        <v>913</v>
      </c>
      <c r="L797" s="6"/>
      <c r="M797" s="6" t="s">
        <v>2205</v>
      </c>
      <c r="N797" s="6" t="s">
        <v>1398</v>
      </c>
      <c r="O797" s="21" t="s">
        <v>2507</v>
      </c>
      <c r="P797" s="8"/>
      <c r="Q797" s="6" t="s">
        <v>2055</v>
      </c>
      <c r="R797" s="6" t="s">
        <v>1781</v>
      </c>
      <c r="S797" s="6" t="s">
        <v>28</v>
      </c>
      <c r="T797" s="6" t="s">
        <v>1418</v>
      </c>
      <c r="U797" s="6" t="s">
        <v>1418</v>
      </c>
      <c r="V797" s="6" t="s">
        <v>50</v>
      </c>
      <c r="W797" s="4" t="s">
        <v>1418</v>
      </c>
      <c r="X797" s="6" t="s">
        <v>1418</v>
      </c>
      <c r="Y797" s="4" t="s">
        <v>2006</v>
      </c>
      <c r="Z797" s="4" t="s">
        <v>2006</v>
      </c>
      <c r="AA797" s="20" t="str">
        <f t="shared" si="20"/>
        <v>NA</v>
      </c>
      <c r="AB797" s="6" t="s">
        <v>19</v>
      </c>
      <c r="AC797" s="5" t="s">
        <v>2087</v>
      </c>
      <c r="AD797" s="9">
        <v>0</v>
      </c>
      <c r="AE797" s="10">
        <v>0</v>
      </c>
      <c r="AF797" s="10">
        <v>0</v>
      </c>
      <c r="AG797" s="43">
        <v>0</v>
      </c>
      <c r="AH797" s="43">
        <v>0</v>
      </c>
      <c r="AI797" s="6">
        <v>389867</v>
      </c>
      <c r="AJ797" s="11">
        <v>0</v>
      </c>
      <c r="AK797" s="11">
        <v>0</v>
      </c>
      <c r="AL797" s="6" t="s">
        <v>53</v>
      </c>
      <c r="AM797" s="21" t="s">
        <v>2269</v>
      </c>
      <c r="AN797" s="47">
        <v>0</v>
      </c>
      <c r="AO797" t="s">
        <v>28</v>
      </c>
    </row>
    <row r="798" spans="1:41" x14ac:dyDescent="0.25">
      <c r="A798" s="7">
        <v>3</v>
      </c>
      <c r="B798" s="7">
        <v>4103</v>
      </c>
      <c r="C798" s="4" t="s">
        <v>65</v>
      </c>
      <c r="D798" s="4" t="s">
        <v>78</v>
      </c>
      <c r="E798" s="4" t="s">
        <v>173</v>
      </c>
      <c r="F798" s="4" t="s">
        <v>19</v>
      </c>
      <c r="G798" s="4" t="s">
        <v>6</v>
      </c>
      <c r="H798" s="4" t="s">
        <v>8</v>
      </c>
      <c r="I798" s="4" t="s">
        <v>73</v>
      </c>
      <c r="J798" s="4" t="s">
        <v>205</v>
      </c>
      <c r="K798" s="6" t="s">
        <v>914</v>
      </c>
      <c r="L798" s="6"/>
      <c r="M798" s="6" t="s">
        <v>2205</v>
      </c>
      <c r="N798" s="6" t="s">
        <v>1398</v>
      </c>
      <c r="O798" s="21" t="s">
        <v>2507</v>
      </c>
      <c r="P798" s="8"/>
      <c r="Q798" s="6" t="s">
        <v>2055</v>
      </c>
      <c r="R798" s="6" t="s">
        <v>1782</v>
      </c>
      <c r="S798" s="6" t="s">
        <v>28</v>
      </c>
      <c r="T798" s="6" t="s">
        <v>1418</v>
      </c>
      <c r="U798" s="6" t="s">
        <v>1418</v>
      </c>
      <c r="V798" s="6" t="s">
        <v>50</v>
      </c>
      <c r="W798" s="4" t="s">
        <v>1418</v>
      </c>
      <c r="X798" s="6" t="s">
        <v>1418</v>
      </c>
      <c r="Y798" s="4" t="s">
        <v>2006</v>
      </c>
      <c r="Z798" s="4" t="s">
        <v>2006</v>
      </c>
      <c r="AA798" s="20" t="str">
        <f t="shared" si="20"/>
        <v>NA</v>
      </c>
      <c r="AB798" s="6" t="s">
        <v>19</v>
      </c>
      <c r="AC798" s="5" t="s">
        <v>2087</v>
      </c>
      <c r="AD798" s="9">
        <v>0</v>
      </c>
      <c r="AE798" s="10">
        <v>0</v>
      </c>
      <c r="AF798" s="10">
        <v>0</v>
      </c>
      <c r="AG798" s="43">
        <v>0</v>
      </c>
      <c r="AH798" s="43">
        <v>0</v>
      </c>
      <c r="AI798" s="6">
        <v>380000</v>
      </c>
      <c r="AJ798" s="11">
        <v>0</v>
      </c>
      <c r="AK798" s="11">
        <v>0</v>
      </c>
      <c r="AL798" s="6" t="s">
        <v>53</v>
      </c>
      <c r="AM798" s="21" t="s">
        <v>2269</v>
      </c>
      <c r="AN798" s="47">
        <v>0</v>
      </c>
      <c r="AO798" t="s">
        <v>28</v>
      </c>
    </row>
    <row r="799" spans="1:41" x14ac:dyDescent="0.25">
      <c r="A799" s="7">
        <v>3</v>
      </c>
      <c r="B799" s="7">
        <v>4104</v>
      </c>
      <c r="C799" s="4" t="s">
        <v>65</v>
      </c>
      <c r="D799" s="4" t="s">
        <v>78</v>
      </c>
      <c r="E799" s="4" t="s">
        <v>173</v>
      </c>
      <c r="F799" s="4" t="s">
        <v>19</v>
      </c>
      <c r="G799" s="4" t="s">
        <v>6</v>
      </c>
      <c r="H799" s="4" t="s">
        <v>8</v>
      </c>
      <c r="I799" s="4" t="s">
        <v>73</v>
      </c>
      <c r="J799" s="4" t="s">
        <v>205</v>
      </c>
      <c r="K799" s="6" t="s">
        <v>915</v>
      </c>
      <c r="L799" s="6"/>
      <c r="M799" s="6" t="s">
        <v>2205</v>
      </c>
      <c r="N799" s="6" t="s">
        <v>1398</v>
      </c>
      <c r="O799" s="21" t="s">
        <v>2507</v>
      </c>
      <c r="P799" s="8"/>
      <c r="Q799" s="6" t="s">
        <v>2055</v>
      </c>
      <c r="R799" s="6" t="s">
        <v>1783</v>
      </c>
      <c r="S799" s="6" t="s">
        <v>28</v>
      </c>
      <c r="T799" s="6" t="s">
        <v>1418</v>
      </c>
      <c r="U799" s="6" t="s">
        <v>1418</v>
      </c>
      <c r="V799" s="6" t="s">
        <v>50</v>
      </c>
      <c r="W799" s="4" t="s">
        <v>1418</v>
      </c>
      <c r="X799" s="6" t="s">
        <v>1418</v>
      </c>
      <c r="Y799" s="4" t="s">
        <v>2006</v>
      </c>
      <c r="Z799" s="4" t="s">
        <v>2006</v>
      </c>
      <c r="AA799" s="20" t="str">
        <f t="shared" si="20"/>
        <v>NA</v>
      </c>
      <c r="AB799" s="6" t="s">
        <v>19</v>
      </c>
      <c r="AC799" s="5" t="s">
        <v>2087</v>
      </c>
      <c r="AD799" s="9">
        <v>82</v>
      </c>
      <c r="AE799" s="10">
        <v>0</v>
      </c>
      <c r="AF799" s="10">
        <v>0</v>
      </c>
      <c r="AG799" s="43">
        <v>0</v>
      </c>
      <c r="AH799" s="43">
        <v>0</v>
      </c>
      <c r="AI799" s="6">
        <v>200000</v>
      </c>
      <c r="AJ799" s="11">
        <v>0</v>
      </c>
      <c r="AK799" s="11">
        <v>0</v>
      </c>
      <c r="AL799" s="6" t="s">
        <v>53</v>
      </c>
      <c r="AM799" s="21" t="s">
        <v>2269</v>
      </c>
      <c r="AN799" s="47">
        <v>200000</v>
      </c>
      <c r="AO799" t="s">
        <v>28</v>
      </c>
    </row>
    <row r="800" spans="1:41" x14ac:dyDescent="0.25">
      <c r="A800" s="7">
        <v>3</v>
      </c>
      <c r="B800" s="7">
        <v>4107</v>
      </c>
      <c r="C800" s="4" t="s">
        <v>65</v>
      </c>
      <c r="D800" s="4" t="s">
        <v>78</v>
      </c>
      <c r="E800" s="4" t="s">
        <v>173</v>
      </c>
      <c r="F800" s="4" t="s">
        <v>19</v>
      </c>
      <c r="G800" s="4" t="s">
        <v>6</v>
      </c>
      <c r="H800" s="4" t="s">
        <v>8</v>
      </c>
      <c r="I800" s="4" t="s">
        <v>73</v>
      </c>
      <c r="J800" s="4" t="s">
        <v>205</v>
      </c>
      <c r="K800" s="6" t="s">
        <v>916</v>
      </c>
      <c r="L800" s="6"/>
      <c r="M800" s="6" t="s">
        <v>2205</v>
      </c>
      <c r="N800" s="6" t="s">
        <v>1398</v>
      </c>
      <c r="O800" s="21" t="s">
        <v>2507</v>
      </c>
      <c r="P800" s="8"/>
      <c r="Q800" s="6" t="s">
        <v>2055</v>
      </c>
      <c r="R800" s="6" t="s">
        <v>1432</v>
      </c>
      <c r="S800" s="6" t="s">
        <v>28</v>
      </c>
      <c r="T800" s="6" t="s">
        <v>1418</v>
      </c>
      <c r="U800" s="6" t="s">
        <v>1418</v>
      </c>
      <c r="V800" s="6" t="s">
        <v>50</v>
      </c>
      <c r="W800" s="4" t="s">
        <v>1418</v>
      </c>
      <c r="X800" s="6" t="s">
        <v>1418</v>
      </c>
      <c r="Y800" s="4" t="s">
        <v>2006</v>
      </c>
      <c r="Z800" s="4" t="s">
        <v>2006</v>
      </c>
      <c r="AA800" s="20" t="str">
        <f t="shared" ref="AA800:AA863" si="21">LEFT(Z800,4)</f>
        <v>NA</v>
      </c>
      <c r="AB800" s="6" t="s">
        <v>19</v>
      </c>
      <c r="AC800" s="5" t="s">
        <v>2087</v>
      </c>
      <c r="AD800" s="9">
        <v>0</v>
      </c>
      <c r="AE800" s="10">
        <v>0</v>
      </c>
      <c r="AF800" s="10">
        <v>0</v>
      </c>
      <c r="AG800" s="43">
        <v>0</v>
      </c>
      <c r="AH800" s="43">
        <v>0</v>
      </c>
      <c r="AI800" s="6">
        <v>719000</v>
      </c>
      <c r="AJ800" s="11">
        <v>0</v>
      </c>
      <c r="AK800" s="11">
        <v>0</v>
      </c>
      <c r="AL800" s="6" t="s">
        <v>53</v>
      </c>
      <c r="AM800" s="21" t="s">
        <v>2269</v>
      </c>
      <c r="AN800" s="47">
        <v>0</v>
      </c>
      <c r="AO800" t="s">
        <v>28</v>
      </c>
    </row>
    <row r="801" spans="1:41" x14ac:dyDescent="0.25">
      <c r="A801" s="7">
        <v>3</v>
      </c>
      <c r="B801" s="7">
        <v>4114</v>
      </c>
      <c r="C801" s="4" t="s">
        <v>65</v>
      </c>
      <c r="D801" s="4" t="s">
        <v>78</v>
      </c>
      <c r="E801" s="4" t="s">
        <v>173</v>
      </c>
      <c r="F801" s="4" t="s">
        <v>19</v>
      </c>
      <c r="G801" s="4" t="s">
        <v>6</v>
      </c>
      <c r="H801" s="4" t="s">
        <v>8</v>
      </c>
      <c r="I801" s="4" t="s">
        <v>73</v>
      </c>
      <c r="J801" s="4" t="s">
        <v>205</v>
      </c>
      <c r="K801" s="6" t="s">
        <v>917</v>
      </c>
      <c r="L801" s="6"/>
      <c r="M801" s="6" t="s">
        <v>2205</v>
      </c>
      <c r="N801" s="6" t="s">
        <v>1401</v>
      </c>
      <c r="O801" s="21" t="s">
        <v>2503</v>
      </c>
      <c r="P801" s="8"/>
      <c r="Q801" s="6" t="s">
        <v>2055</v>
      </c>
      <c r="R801" s="6" t="s">
        <v>1784</v>
      </c>
      <c r="S801" s="6" t="s">
        <v>28</v>
      </c>
      <c r="T801" s="6" t="s">
        <v>1418</v>
      </c>
      <c r="U801" s="6" t="s">
        <v>1418</v>
      </c>
      <c r="V801" s="6" t="s">
        <v>50</v>
      </c>
      <c r="W801" s="4" t="s">
        <v>1418</v>
      </c>
      <c r="X801" s="6" t="s">
        <v>1418</v>
      </c>
      <c r="Y801" s="4" t="s">
        <v>2006</v>
      </c>
      <c r="Z801" s="4" t="s">
        <v>2006</v>
      </c>
      <c r="AA801" s="20" t="str">
        <f t="shared" si="21"/>
        <v>NA</v>
      </c>
      <c r="AB801" s="6" t="s">
        <v>19</v>
      </c>
      <c r="AC801" s="5" t="s">
        <v>2087</v>
      </c>
      <c r="AD801" s="9">
        <v>50</v>
      </c>
      <c r="AE801" s="10">
        <v>0</v>
      </c>
      <c r="AF801" s="10">
        <v>0</v>
      </c>
      <c r="AG801" s="43">
        <v>0</v>
      </c>
      <c r="AH801" s="43">
        <v>0</v>
      </c>
      <c r="AI801" s="6">
        <v>128250.88</v>
      </c>
      <c r="AJ801" s="11">
        <v>0</v>
      </c>
      <c r="AK801" s="11">
        <v>0</v>
      </c>
      <c r="AL801" s="6" t="s">
        <v>53</v>
      </c>
      <c r="AM801" s="21" t="s">
        <v>2269</v>
      </c>
      <c r="AN801" s="47">
        <v>0</v>
      </c>
      <c r="AO801" t="s">
        <v>28</v>
      </c>
    </row>
    <row r="802" spans="1:41" x14ac:dyDescent="0.25">
      <c r="A802" s="7">
        <v>3</v>
      </c>
      <c r="B802" s="7">
        <v>4115</v>
      </c>
      <c r="C802" s="4" t="s">
        <v>65</v>
      </c>
      <c r="D802" s="4" t="s">
        <v>78</v>
      </c>
      <c r="E802" s="4" t="s">
        <v>173</v>
      </c>
      <c r="F802" s="4" t="s">
        <v>19</v>
      </c>
      <c r="G802" s="4" t="s">
        <v>6</v>
      </c>
      <c r="H802" s="4" t="s">
        <v>8</v>
      </c>
      <c r="I802" s="4" t="s">
        <v>73</v>
      </c>
      <c r="J802" s="4" t="s">
        <v>205</v>
      </c>
      <c r="K802" s="6" t="s">
        <v>918</v>
      </c>
      <c r="L802" s="6"/>
      <c r="M802" s="6" t="s">
        <v>2205</v>
      </c>
      <c r="N802" s="6" t="s">
        <v>1401</v>
      </c>
      <c r="O802" s="21" t="s">
        <v>2503</v>
      </c>
      <c r="P802" s="8"/>
      <c r="Q802" s="6" t="s">
        <v>2055</v>
      </c>
      <c r="R802" s="6" t="s">
        <v>1785</v>
      </c>
      <c r="S802" s="6" t="s">
        <v>28</v>
      </c>
      <c r="T802" s="6" t="s">
        <v>1418</v>
      </c>
      <c r="U802" s="6" t="s">
        <v>1418</v>
      </c>
      <c r="V802" s="6" t="s">
        <v>50</v>
      </c>
      <c r="W802" s="4" t="s">
        <v>1418</v>
      </c>
      <c r="X802" s="6" t="s">
        <v>1418</v>
      </c>
      <c r="Y802" s="4" t="s">
        <v>2006</v>
      </c>
      <c r="Z802" s="4" t="s">
        <v>2006</v>
      </c>
      <c r="AA802" s="20" t="str">
        <f t="shared" si="21"/>
        <v>NA</v>
      </c>
      <c r="AB802" s="6" t="s">
        <v>19</v>
      </c>
      <c r="AC802" s="5" t="s">
        <v>2087</v>
      </c>
      <c r="AD802" s="9">
        <v>0</v>
      </c>
      <c r="AE802" s="10">
        <v>0</v>
      </c>
      <c r="AF802" s="10">
        <v>0</v>
      </c>
      <c r="AG802" s="43">
        <v>0</v>
      </c>
      <c r="AH802" s="43">
        <v>0</v>
      </c>
      <c r="AI802" s="6">
        <v>250000</v>
      </c>
      <c r="AJ802" s="11">
        <v>0</v>
      </c>
      <c r="AK802" s="11">
        <v>0</v>
      </c>
      <c r="AL802" s="6" t="s">
        <v>53</v>
      </c>
      <c r="AM802" s="21" t="s">
        <v>2269</v>
      </c>
      <c r="AN802" s="47">
        <v>0</v>
      </c>
      <c r="AO802" t="s">
        <v>28</v>
      </c>
    </row>
    <row r="803" spans="1:41" x14ac:dyDescent="0.25">
      <c r="A803" s="7">
        <v>3</v>
      </c>
      <c r="B803" s="7">
        <v>4116</v>
      </c>
      <c r="C803" s="4" t="s">
        <v>65</v>
      </c>
      <c r="D803" s="4" t="s">
        <v>78</v>
      </c>
      <c r="E803" s="4" t="s">
        <v>173</v>
      </c>
      <c r="F803" s="4" t="s">
        <v>19</v>
      </c>
      <c r="G803" s="4" t="s">
        <v>6</v>
      </c>
      <c r="H803" s="4" t="s">
        <v>8</v>
      </c>
      <c r="I803" s="4" t="s">
        <v>73</v>
      </c>
      <c r="J803" s="4" t="s">
        <v>205</v>
      </c>
      <c r="K803" s="6" t="s">
        <v>919</v>
      </c>
      <c r="L803" s="6"/>
      <c r="M803" s="6" t="s">
        <v>2205</v>
      </c>
      <c r="N803" s="6" t="s">
        <v>1401</v>
      </c>
      <c r="O803" s="21" t="s">
        <v>2503</v>
      </c>
      <c r="P803" s="8"/>
      <c r="Q803" s="6" t="s">
        <v>2055</v>
      </c>
      <c r="R803" s="6" t="s">
        <v>1786</v>
      </c>
      <c r="S803" s="6" t="s">
        <v>28</v>
      </c>
      <c r="T803" s="6" t="s">
        <v>1418</v>
      </c>
      <c r="U803" s="6" t="s">
        <v>1418</v>
      </c>
      <c r="V803" s="6" t="s">
        <v>50</v>
      </c>
      <c r="W803" s="4" t="s">
        <v>1418</v>
      </c>
      <c r="X803" s="6" t="s">
        <v>1418</v>
      </c>
      <c r="Y803" s="4" t="s">
        <v>2006</v>
      </c>
      <c r="Z803" s="4" t="s">
        <v>2006</v>
      </c>
      <c r="AA803" s="20" t="str">
        <f t="shared" si="21"/>
        <v>NA</v>
      </c>
      <c r="AB803" s="6" t="s">
        <v>19</v>
      </c>
      <c r="AC803" s="5" t="s">
        <v>2087</v>
      </c>
      <c r="AD803" s="9">
        <v>0</v>
      </c>
      <c r="AE803" s="10">
        <v>0</v>
      </c>
      <c r="AF803" s="10">
        <v>0</v>
      </c>
      <c r="AG803" s="43">
        <v>0</v>
      </c>
      <c r="AH803" s="43">
        <v>0</v>
      </c>
      <c r="AI803" s="6">
        <v>760000</v>
      </c>
      <c r="AJ803" s="11">
        <v>0</v>
      </c>
      <c r="AK803" s="11">
        <v>0</v>
      </c>
      <c r="AL803" s="6" t="s">
        <v>53</v>
      </c>
      <c r="AM803" s="21" t="s">
        <v>2269</v>
      </c>
      <c r="AN803" s="47">
        <v>0</v>
      </c>
      <c r="AO803" t="s">
        <v>28</v>
      </c>
    </row>
    <row r="804" spans="1:41" x14ac:dyDescent="0.25">
      <c r="A804" s="7">
        <v>3</v>
      </c>
      <c r="B804" s="7">
        <v>4117</v>
      </c>
      <c r="C804" s="4" t="s">
        <v>65</v>
      </c>
      <c r="D804" s="4" t="s">
        <v>78</v>
      </c>
      <c r="E804" s="4" t="s">
        <v>173</v>
      </c>
      <c r="F804" s="4" t="s">
        <v>19</v>
      </c>
      <c r="G804" s="4" t="s">
        <v>6</v>
      </c>
      <c r="H804" s="4" t="s">
        <v>8</v>
      </c>
      <c r="I804" s="4" t="s">
        <v>73</v>
      </c>
      <c r="J804" s="4" t="s">
        <v>205</v>
      </c>
      <c r="K804" s="6" t="s">
        <v>920</v>
      </c>
      <c r="L804" s="6"/>
      <c r="M804" s="6" t="s">
        <v>2205</v>
      </c>
      <c r="N804" s="6" t="s">
        <v>1397</v>
      </c>
      <c r="O804" s="21" t="s">
        <v>1397</v>
      </c>
      <c r="P804" s="8"/>
      <c r="Q804" s="6" t="s">
        <v>2055</v>
      </c>
      <c r="R804" s="6" t="s">
        <v>1787</v>
      </c>
      <c r="S804" s="6" t="s">
        <v>28</v>
      </c>
      <c r="T804" s="6" t="s">
        <v>1418</v>
      </c>
      <c r="U804" s="6" t="s">
        <v>1418</v>
      </c>
      <c r="V804" s="6" t="s">
        <v>50</v>
      </c>
      <c r="W804" s="4" t="s">
        <v>1418</v>
      </c>
      <c r="X804" s="6" t="s">
        <v>1418</v>
      </c>
      <c r="Y804" s="4" t="s">
        <v>2006</v>
      </c>
      <c r="Z804" s="4" t="s">
        <v>2006</v>
      </c>
      <c r="AA804" s="20" t="str">
        <f t="shared" si="21"/>
        <v>NA</v>
      </c>
      <c r="AB804" s="6" t="s">
        <v>19</v>
      </c>
      <c r="AC804" s="5" t="s">
        <v>2087</v>
      </c>
      <c r="AD804" s="9">
        <v>15</v>
      </c>
      <c r="AE804" s="10">
        <v>0</v>
      </c>
      <c r="AF804" s="10">
        <v>0</v>
      </c>
      <c r="AG804" s="43">
        <v>0</v>
      </c>
      <c r="AH804" s="43">
        <v>0</v>
      </c>
      <c r="AI804" s="6">
        <v>9326665.7300000004</v>
      </c>
      <c r="AJ804" s="11">
        <v>0</v>
      </c>
      <c r="AK804" s="11">
        <v>1332781.6599999999</v>
      </c>
      <c r="AL804" s="6" t="s">
        <v>53</v>
      </c>
      <c r="AM804" s="21" t="s">
        <v>2269</v>
      </c>
      <c r="AN804" s="47">
        <v>0</v>
      </c>
      <c r="AO804" t="s">
        <v>28</v>
      </c>
    </row>
    <row r="805" spans="1:41" x14ac:dyDescent="0.25">
      <c r="A805" s="7">
        <v>3</v>
      </c>
      <c r="B805" s="7">
        <v>4118</v>
      </c>
      <c r="C805" s="4" t="s">
        <v>65</v>
      </c>
      <c r="D805" s="4" t="s">
        <v>78</v>
      </c>
      <c r="E805" s="4" t="s">
        <v>173</v>
      </c>
      <c r="F805" s="4" t="s">
        <v>19</v>
      </c>
      <c r="G805" s="4" t="s">
        <v>6</v>
      </c>
      <c r="H805" s="4" t="s">
        <v>8</v>
      </c>
      <c r="I805" s="4" t="s">
        <v>73</v>
      </c>
      <c r="J805" s="4" t="s">
        <v>205</v>
      </c>
      <c r="K805" s="6" t="s">
        <v>921</v>
      </c>
      <c r="L805" s="6"/>
      <c r="M805" s="6" t="s">
        <v>2205</v>
      </c>
      <c r="N805" s="6" t="s">
        <v>1397</v>
      </c>
      <c r="O805" s="21" t="s">
        <v>1397</v>
      </c>
      <c r="P805" s="8"/>
      <c r="Q805" s="6" t="s">
        <v>2055</v>
      </c>
      <c r="R805" s="6" t="s">
        <v>1788</v>
      </c>
      <c r="S805" s="6" t="s">
        <v>28</v>
      </c>
      <c r="T805" s="6" t="s">
        <v>1418</v>
      </c>
      <c r="U805" s="6" t="s">
        <v>1418</v>
      </c>
      <c r="V805" s="6" t="s">
        <v>50</v>
      </c>
      <c r="W805" s="4" t="s">
        <v>1418</v>
      </c>
      <c r="X805" s="6" t="s">
        <v>1418</v>
      </c>
      <c r="Y805" s="4" t="s">
        <v>2006</v>
      </c>
      <c r="Z805" s="4" t="s">
        <v>2006</v>
      </c>
      <c r="AA805" s="20" t="str">
        <f t="shared" si="21"/>
        <v>NA</v>
      </c>
      <c r="AB805" s="6" t="s">
        <v>19</v>
      </c>
      <c r="AC805" s="5" t="s">
        <v>2087</v>
      </c>
      <c r="AD805" s="9">
        <v>0</v>
      </c>
      <c r="AE805" s="10">
        <v>0</v>
      </c>
      <c r="AF805" s="10">
        <v>0</v>
      </c>
      <c r="AG805" s="43">
        <v>0</v>
      </c>
      <c r="AH805" s="43">
        <v>0</v>
      </c>
      <c r="AI805" s="6">
        <v>285000</v>
      </c>
      <c r="AJ805" s="11">
        <v>0</v>
      </c>
      <c r="AK805" s="11">
        <v>285000</v>
      </c>
      <c r="AL805" s="6" t="s">
        <v>53</v>
      </c>
      <c r="AM805" s="21" t="s">
        <v>2269</v>
      </c>
      <c r="AN805" s="47">
        <v>0</v>
      </c>
      <c r="AO805" t="s">
        <v>28</v>
      </c>
    </row>
    <row r="806" spans="1:41" x14ac:dyDescent="0.25">
      <c r="A806" s="7">
        <v>2</v>
      </c>
      <c r="B806" s="7">
        <v>4119</v>
      </c>
      <c r="C806" s="4" t="s">
        <v>65</v>
      </c>
      <c r="D806" s="4" t="s">
        <v>78</v>
      </c>
      <c r="E806" s="4" t="s">
        <v>173</v>
      </c>
      <c r="F806" s="4" t="s">
        <v>19</v>
      </c>
      <c r="G806" s="4" t="s">
        <v>6</v>
      </c>
      <c r="H806" s="4" t="s">
        <v>8</v>
      </c>
      <c r="I806" s="4" t="s">
        <v>69</v>
      </c>
      <c r="J806" s="4" t="s">
        <v>205</v>
      </c>
      <c r="K806" s="6" t="s">
        <v>2153</v>
      </c>
      <c r="L806" s="34" t="e">
        <f>VLOOKUP(B806,#REF!,3,0)</f>
        <v>#REF!</v>
      </c>
      <c r="M806" s="6" t="s">
        <v>2205</v>
      </c>
      <c r="N806" s="6" t="s">
        <v>1399</v>
      </c>
      <c r="O806" s="21" t="s">
        <v>2503</v>
      </c>
      <c r="P806" s="8"/>
      <c r="Q806" s="6" t="s">
        <v>2060</v>
      </c>
      <c r="R806" s="6" t="s">
        <v>2413</v>
      </c>
      <c r="S806" s="6" t="s">
        <v>53</v>
      </c>
      <c r="T806" s="6" t="s">
        <v>27</v>
      </c>
      <c r="U806" s="6" t="s">
        <v>2066</v>
      </c>
      <c r="V806" s="6" t="s">
        <v>2183</v>
      </c>
      <c r="W806" s="4" t="s">
        <v>2179</v>
      </c>
      <c r="X806" s="6" t="s">
        <v>1418</v>
      </c>
      <c r="Y806" s="4" t="s">
        <v>2006</v>
      </c>
      <c r="Z806" s="4" t="s">
        <v>2006</v>
      </c>
      <c r="AA806" s="20" t="str">
        <f t="shared" si="21"/>
        <v>NA</v>
      </c>
      <c r="AB806" s="6" t="s">
        <v>19</v>
      </c>
      <c r="AC806" s="5" t="s">
        <v>2084</v>
      </c>
      <c r="AD806" s="9">
        <v>0</v>
      </c>
      <c r="AE806" s="10">
        <v>0</v>
      </c>
      <c r="AF806" s="10">
        <v>0</v>
      </c>
      <c r="AG806" s="43">
        <v>0</v>
      </c>
      <c r="AH806" s="43">
        <v>0</v>
      </c>
      <c r="AI806" s="6">
        <v>253000</v>
      </c>
      <c r="AJ806" s="11">
        <v>0</v>
      </c>
      <c r="AK806" s="11">
        <v>0</v>
      </c>
      <c r="AL806" s="6" t="s">
        <v>53</v>
      </c>
      <c r="AM806" s="21" t="s">
        <v>2269</v>
      </c>
      <c r="AN806" s="47">
        <v>0</v>
      </c>
      <c r="AO806" t="s">
        <v>28</v>
      </c>
    </row>
    <row r="807" spans="1:41" x14ac:dyDescent="0.25">
      <c r="A807" s="7">
        <v>2</v>
      </c>
      <c r="B807" s="7">
        <v>4120</v>
      </c>
      <c r="C807" s="4" t="s">
        <v>65</v>
      </c>
      <c r="D807" s="4" t="s">
        <v>78</v>
      </c>
      <c r="E807" s="4" t="s">
        <v>173</v>
      </c>
      <c r="F807" s="4" t="s">
        <v>19</v>
      </c>
      <c r="G807" s="4" t="s">
        <v>6</v>
      </c>
      <c r="H807" s="4" t="s">
        <v>8</v>
      </c>
      <c r="I807" s="4" t="s">
        <v>69</v>
      </c>
      <c r="J807" s="4" t="s">
        <v>205</v>
      </c>
      <c r="K807" s="6" t="s">
        <v>2154</v>
      </c>
      <c r="L807" s="34" t="e">
        <f>VLOOKUP(B807,#REF!,3,0)</f>
        <v>#REF!</v>
      </c>
      <c r="M807" s="6" t="s">
        <v>2205</v>
      </c>
      <c r="N807" s="6" t="s">
        <v>1399</v>
      </c>
      <c r="O807" s="21" t="s">
        <v>2503</v>
      </c>
      <c r="P807" s="8"/>
      <c r="Q807" s="6" t="s">
        <v>2060</v>
      </c>
      <c r="R807" s="6" t="s">
        <v>2414</v>
      </c>
      <c r="S807" s="6" t="s">
        <v>53</v>
      </c>
      <c r="T807" s="6" t="s">
        <v>27</v>
      </c>
      <c r="U807" s="6" t="s">
        <v>2066</v>
      </c>
      <c r="V807" s="6" t="s">
        <v>2183</v>
      </c>
      <c r="W807" s="4" t="s">
        <v>2179</v>
      </c>
      <c r="X807" s="6" t="s">
        <v>1418</v>
      </c>
      <c r="Y807" s="4" t="s">
        <v>2006</v>
      </c>
      <c r="Z807" s="4" t="s">
        <v>2006</v>
      </c>
      <c r="AA807" s="20" t="str">
        <f t="shared" si="21"/>
        <v>NA</v>
      </c>
      <c r="AB807" s="6" t="s">
        <v>19</v>
      </c>
      <c r="AC807" s="5" t="s">
        <v>2084</v>
      </c>
      <c r="AD807" s="9">
        <v>0</v>
      </c>
      <c r="AE807" s="10">
        <v>0</v>
      </c>
      <c r="AF807" s="10">
        <v>0</v>
      </c>
      <c r="AG807" s="43">
        <v>0</v>
      </c>
      <c r="AH807" s="43">
        <v>0</v>
      </c>
      <c r="AI807" s="6">
        <v>253000</v>
      </c>
      <c r="AJ807" s="11">
        <v>0</v>
      </c>
      <c r="AK807" s="11">
        <v>0</v>
      </c>
      <c r="AL807" s="6" t="s">
        <v>53</v>
      </c>
      <c r="AM807" s="21" t="s">
        <v>2269</v>
      </c>
      <c r="AN807" s="47">
        <v>0</v>
      </c>
      <c r="AO807" t="s">
        <v>28</v>
      </c>
    </row>
    <row r="808" spans="1:41" x14ac:dyDescent="0.25">
      <c r="A808" s="7">
        <v>2</v>
      </c>
      <c r="B808" s="7">
        <v>4121</v>
      </c>
      <c r="C808" s="4" t="s">
        <v>65</v>
      </c>
      <c r="D808" s="4" t="s">
        <v>78</v>
      </c>
      <c r="E808" s="4" t="s">
        <v>173</v>
      </c>
      <c r="F808" s="4" t="s">
        <v>19</v>
      </c>
      <c r="G808" s="4" t="s">
        <v>6</v>
      </c>
      <c r="H808" s="4" t="s">
        <v>8</v>
      </c>
      <c r="I808" s="4" t="s">
        <v>69</v>
      </c>
      <c r="J808" s="4" t="s">
        <v>205</v>
      </c>
      <c r="K808" s="6" t="s">
        <v>2155</v>
      </c>
      <c r="L808" s="34" t="e">
        <f>VLOOKUP(B808,#REF!,3,0)</f>
        <v>#REF!</v>
      </c>
      <c r="M808" s="6" t="s">
        <v>2205</v>
      </c>
      <c r="N808" s="6" t="s">
        <v>1399</v>
      </c>
      <c r="O808" s="21" t="s">
        <v>2503</v>
      </c>
      <c r="P808" s="8"/>
      <c r="Q808" s="6" t="s">
        <v>2060</v>
      </c>
      <c r="R808" s="6" t="s">
        <v>2415</v>
      </c>
      <c r="S808" s="6" t="s">
        <v>53</v>
      </c>
      <c r="T808" s="6" t="s">
        <v>27</v>
      </c>
      <c r="U808" s="6" t="s">
        <v>2066</v>
      </c>
      <c r="V808" s="6" t="s">
        <v>2183</v>
      </c>
      <c r="W808" s="4" t="s">
        <v>2179</v>
      </c>
      <c r="X808" s="6" t="s">
        <v>1418</v>
      </c>
      <c r="Y808" s="4" t="s">
        <v>2006</v>
      </c>
      <c r="Z808" s="4" t="s">
        <v>2006</v>
      </c>
      <c r="AA808" s="20" t="str">
        <f t="shared" si="21"/>
        <v>NA</v>
      </c>
      <c r="AB808" s="6" t="s">
        <v>19</v>
      </c>
      <c r="AC808" s="5" t="s">
        <v>2084</v>
      </c>
      <c r="AD808" s="9">
        <v>0</v>
      </c>
      <c r="AE808" s="10">
        <v>0</v>
      </c>
      <c r="AF808" s="10">
        <v>0</v>
      </c>
      <c r="AG808" s="43">
        <v>0</v>
      </c>
      <c r="AH808" s="43">
        <v>0</v>
      </c>
      <c r="AI808" s="6">
        <v>253000</v>
      </c>
      <c r="AJ808" s="11">
        <v>0</v>
      </c>
      <c r="AK808" s="11">
        <v>0</v>
      </c>
      <c r="AL808" s="6" t="s">
        <v>53</v>
      </c>
      <c r="AM808" s="21" t="s">
        <v>2269</v>
      </c>
      <c r="AN808" s="47">
        <v>0</v>
      </c>
      <c r="AO808" t="s">
        <v>28</v>
      </c>
    </row>
    <row r="809" spans="1:41" x14ac:dyDescent="0.25">
      <c r="A809" s="7">
        <v>3</v>
      </c>
      <c r="B809" s="7">
        <v>4122</v>
      </c>
      <c r="C809" s="4" t="s">
        <v>65</v>
      </c>
      <c r="D809" s="4" t="s">
        <v>78</v>
      </c>
      <c r="E809" s="4" t="s">
        <v>173</v>
      </c>
      <c r="F809" s="4" t="s">
        <v>19</v>
      </c>
      <c r="G809" s="4" t="s">
        <v>6</v>
      </c>
      <c r="H809" s="4" t="s">
        <v>8</v>
      </c>
      <c r="I809" s="4" t="s">
        <v>69</v>
      </c>
      <c r="J809" s="4" t="s">
        <v>205</v>
      </c>
      <c r="K809" s="6" t="s">
        <v>922</v>
      </c>
      <c r="L809" s="6"/>
      <c r="M809" s="6" t="s">
        <v>2205</v>
      </c>
      <c r="N809" s="6" t="s">
        <v>1399</v>
      </c>
      <c r="O809" s="21" t="s">
        <v>2503</v>
      </c>
      <c r="P809" s="8"/>
      <c r="Q809" s="6" t="s">
        <v>2056</v>
      </c>
      <c r="R809" s="6" t="s">
        <v>1789</v>
      </c>
      <c r="S809" s="6" t="s">
        <v>28</v>
      </c>
      <c r="T809" s="6" t="s">
        <v>1418</v>
      </c>
      <c r="U809" s="6" t="s">
        <v>1418</v>
      </c>
      <c r="V809" s="6" t="s">
        <v>50</v>
      </c>
      <c r="W809" s="4" t="s">
        <v>1418</v>
      </c>
      <c r="X809" s="6" t="s">
        <v>1418</v>
      </c>
      <c r="Y809" s="4" t="s">
        <v>2006</v>
      </c>
      <c r="Z809" s="4" t="s">
        <v>2006</v>
      </c>
      <c r="AA809" s="20" t="str">
        <f t="shared" si="21"/>
        <v>NA</v>
      </c>
      <c r="AB809" s="6" t="s">
        <v>19</v>
      </c>
      <c r="AC809" s="5" t="s">
        <v>2084</v>
      </c>
      <c r="AD809" s="9">
        <v>0</v>
      </c>
      <c r="AE809" s="10">
        <v>0</v>
      </c>
      <c r="AF809" s="10">
        <v>0</v>
      </c>
      <c r="AG809" s="43">
        <v>0</v>
      </c>
      <c r="AH809" s="43">
        <v>0</v>
      </c>
      <c r="AI809" s="6">
        <v>253000</v>
      </c>
      <c r="AJ809" s="11">
        <v>0</v>
      </c>
      <c r="AK809" s="11">
        <v>253000</v>
      </c>
      <c r="AL809" s="6" t="s">
        <v>53</v>
      </c>
      <c r="AM809" s="21" t="s">
        <v>2269</v>
      </c>
      <c r="AN809" s="47">
        <v>0</v>
      </c>
      <c r="AO809" t="s">
        <v>28</v>
      </c>
    </row>
    <row r="810" spans="1:41" x14ac:dyDescent="0.25">
      <c r="A810" s="7">
        <v>2</v>
      </c>
      <c r="B810" s="7">
        <v>4123</v>
      </c>
      <c r="C810" s="4" t="s">
        <v>65</v>
      </c>
      <c r="D810" s="4" t="s">
        <v>78</v>
      </c>
      <c r="E810" s="4" t="s">
        <v>173</v>
      </c>
      <c r="F810" s="4" t="s">
        <v>19</v>
      </c>
      <c r="G810" s="4" t="s">
        <v>6</v>
      </c>
      <c r="H810" s="4" t="s">
        <v>8</v>
      </c>
      <c r="I810" s="4" t="s">
        <v>69</v>
      </c>
      <c r="J810" s="4" t="s">
        <v>205</v>
      </c>
      <c r="K810" s="6" t="s">
        <v>2156</v>
      </c>
      <c r="L810" s="34" t="e">
        <f>VLOOKUP(B810,#REF!,3,0)</f>
        <v>#REF!</v>
      </c>
      <c r="M810" s="6" t="s">
        <v>2205</v>
      </c>
      <c r="N810" s="6" t="s">
        <v>1399</v>
      </c>
      <c r="O810" s="21" t="s">
        <v>2503</v>
      </c>
      <c r="P810" s="8"/>
      <c r="Q810" s="6" t="s">
        <v>2060</v>
      </c>
      <c r="R810" s="6" t="s">
        <v>2416</v>
      </c>
      <c r="S810" s="6" t="s">
        <v>53</v>
      </c>
      <c r="T810" s="6" t="s">
        <v>27</v>
      </c>
      <c r="U810" s="6" t="s">
        <v>2066</v>
      </c>
      <c r="V810" s="6" t="s">
        <v>2183</v>
      </c>
      <c r="W810" s="4" t="s">
        <v>2179</v>
      </c>
      <c r="X810" s="6" t="s">
        <v>1418</v>
      </c>
      <c r="Y810" s="4" t="s">
        <v>2006</v>
      </c>
      <c r="Z810" s="4" t="s">
        <v>2006</v>
      </c>
      <c r="AA810" s="20" t="str">
        <f t="shared" si="21"/>
        <v>NA</v>
      </c>
      <c r="AB810" s="6" t="s">
        <v>19</v>
      </c>
      <c r="AC810" s="5" t="s">
        <v>2084</v>
      </c>
      <c r="AD810" s="9">
        <v>0</v>
      </c>
      <c r="AE810" s="10">
        <v>0</v>
      </c>
      <c r="AF810" s="10">
        <v>0</v>
      </c>
      <c r="AG810" s="43">
        <v>0</v>
      </c>
      <c r="AH810" s="43">
        <v>0</v>
      </c>
      <c r="AI810" s="6">
        <v>253000</v>
      </c>
      <c r="AJ810" s="11">
        <v>0</v>
      </c>
      <c r="AK810" s="11">
        <v>0</v>
      </c>
      <c r="AL810" s="6" t="s">
        <v>53</v>
      </c>
      <c r="AM810" s="21" t="s">
        <v>2269</v>
      </c>
      <c r="AN810" s="47">
        <v>0</v>
      </c>
      <c r="AO810" t="s">
        <v>28</v>
      </c>
    </row>
    <row r="811" spans="1:41" x14ac:dyDescent="0.25">
      <c r="A811" s="7">
        <v>3</v>
      </c>
      <c r="B811" s="7">
        <v>4124</v>
      </c>
      <c r="C811" s="4" t="s">
        <v>65</v>
      </c>
      <c r="D811" s="4" t="s">
        <v>78</v>
      </c>
      <c r="E811" s="4" t="s">
        <v>173</v>
      </c>
      <c r="F811" s="4" t="s">
        <v>19</v>
      </c>
      <c r="G811" s="4" t="s">
        <v>6</v>
      </c>
      <c r="H811" s="4" t="s">
        <v>8</v>
      </c>
      <c r="I811" s="4" t="s">
        <v>6</v>
      </c>
      <c r="J811" s="4" t="s">
        <v>205</v>
      </c>
      <c r="K811" s="6" t="s">
        <v>923</v>
      </c>
      <c r="L811" s="6"/>
      <c r="M811" s="6" t="s">
        <v>2205</v>
      </c>
      <c r="N811" s="6" t="s">
        <v>1396</v>
      </c>
      <c r="O811" s="21" t="s">
        <v>1396</v>
      </c>
      <c r="P811" s="8"/>
      <c r="Q811" s="6" t="s">
        <v>2055</v>
      </c>
      <c r="R811" s="6" t="s">
        <v>1790</v>
      </c>
      <c r="S811" s="6" t="s">
        <v>28</v>
      </c>
      <c r="T811" s="6" t="s">
        <v>1418</v>
      </c>
      <c r="U811" s="6" t="s">
        <v>1418</v>
      </c>
      <c r="V811" s="6" t="s">
        <v>50</v>
      </c>
      <c r="W811" s="4" t="s">
        <v>1418</v>
      </c>
      <c r="X811" s="6" t="s">
        <v>1418</v>
      </c>
      <c r="Y811" s="4" t="s">
        <v>2006</v>
      </c>
      <c r="Z811" s="4" t="s">
        <v>2006</v>
      </c>
      <c r="AA811" s="20" t="str">
        <f t="shared" si="21"/>
        <v>NA</v>
      </c>
      <c r="AB811" s="6" t="s">
        <v>19</v>
      </c>
      <c r="AC811" s="5" t="s">
        <v>2090</v>
      </c>
      <c r="AD811" s="9">
        <v>0</v>
      </c>
      <c r="AE811" s="10">
        <v>0</v>
      </c>
      <c r="AF811" s="10">
        <v>0</v>
      </c>
      <c r="AG811" s="43">
        <v>0</v>
      </c>
      <c r="AH811" s="43">
        <v>0</v>
      </c>
      <c r="AI811" s="6">
        <v>27867466.32</v>
      </c>
      <c r="AJ811" s="11">
        <v>0</v>
      </c>
      <c r="AK811" s="11">
        <v>510800.46</v>
      </c>
      <c r="AL811" s="6" t="s">
        <v>53</v>
      </c>
      <c r="AM811" s="21" t="s">
        <v>2269</v>
      </c>
      <c r="AN811" s="47">
        <v>0</v>
      </c>
      <c r="AO811" t="s">
        <v>28</v>
      </c>
    </row>
    <row r="812" spans="1:41" x14ac:dyDescent="0.25">
      <c r="A812" s="7">
        <v>3</v>
      </c>
      <c r="B812" s="7">
        <v>4125</v>
      </c>
      <c r="C812" s="4" t="s">
        <v>65</v>
      </c>
      <c r="D812" s="4" t="s">
        <v>78</v>
      </c>
      <c r="E812" s="4" t="s">
        <v>173</v>
      </c>
      <c r="F812" s="4" t="s">
        <v>19</v>
      </c>
      <c r="G812" s="4" t="s">
        <v>6</v>
      </c>
      <c r="H812" s="4" t="s">
        <v>8</v>
      </c>
      <c r="I812" s="4" t="s">
        <v>69</v>
      </c>
      <c r="J812" s="4" t="s">
        <v>205</v>
      </c>
      <c r="K812" s="6" t="s">
        <v>924</v>
      </c>
      <c r="L812" s="6"/>
      <c r="M812" s="6" t="s">
        <v>2205</v>
      </c>
      <c r="N812" s="6" t="s">
        <v>1399</v>
      </c>
      <c r="O812" s="21" t="s">
        <v>2503</v>
      </c>
      <c r="P812" s="8"/>
      <c r="Q812" s="6" t="s">
        <v>2062</v>
      </c>
      <c r="R812" s="6" t="s">
        <v>2417</v>
      </c>
      <c r="S812" s="6" t="s">
        <v>28</v>
      </c>
      <c r="T812" s="6" t="s">
        <v>1418</v>
      </c>
      <c r="U812" s="6" t="s">
        <v>1418</v>
      </c>
      <c r="V812" s="6" t="s">
        <v>50</v>
      </c>
      <c r="W812" s="4" t="s">
        <v>1418</v>
      </c>
      <c r="X812" s="6" t="s">
        <v>1418</v>
      </c>
      <c r="Y812" s="4" t="s">
        <v>2006</v>
      </c>
      <c r="Z812" s="4" t="s">
        <v>2006</v>
      </c>
      <c r="AA812" s="20" t="str">
        <f t="shared" si="21"/>
        <v>NA</v>
      </c>
      <c r="AB812" s="6" t="s">
        <v>19</v>
      </c>
      <c r="AC812" s="5" t="s">
        <v>2084</v>
      </c>
      <c r="AD812" s="9">
        <v>0</v>
      </c>
      <c r="AE812" s="10">
        <v>0</v>
      </c>
      <c r="AF812" s="10">
        <v>0</v>
      </c>
      <c r="AG812" s="43">
        <v>0</v>
      </c>
      <c r="AH812" s="43">
        <v>0</v>
      </c>
      <c r="AI812" s="6">
        <v>253000</v>
      </c>
      <c r="AJ812" s="11">
        <v>0</v>
      </c>
      <c r="AK812" s="11">
        <v>253000</v>
      </c>
      <c r="AL812" s="6" t="s">
        <v>53</v>
      </c>
      <c r="AM812" s="21" t="s">
        <v>2269</v>
      </c>
      <c r="AN812" s="47">
        <v>0</v>
      </c>
      <c r="AO812" t="s">
        <v>28</v>
      </c>
    </row>
    <row r="813" spans="1:41" x14ac:dyDescent="0.25">
      <c r="A813" s="7">
        <v>3</v>
      </c>
      <c r="B813" s="7">
        <v>4126</v>
      </c>
      <c r="C813" s="4" t="s">
        <v>65</v>
      </c>
      <c r="D813" s="4" t="s">
        <v>78</v>
      </c>
      <c r="E813" s="4" t="s">
        <v>173</v>
      </c>
      <c r="F813" s="4" t="s">
        <v>19</v>
      </c>
      <c r="G813" s="4" t="s">
        <v>6</v>
      </c>
      <c r="H813" s="4" t="s">
        <v>8</v>
      </c>
      <c r="I813" s="4" t="s">
        <v>69</v>
      </c>
      <c r="J813" s="4" t="s">
        <v>205</v>
      </c>
      <c r="K813" s="6" t="s">
        <v>925</v>
      </c>
      <c r="L813" s="6"/>
      <c r="M813" s="6" t="s">
        <v>2205</v>
      </c>
      <c r="N813" s="6" t="s">
        <v>1399</v>
      </c>
      <c r="O813" s="21" t="s">
        <v>2503</v>
      </c>
      <c r="P813" s="8"/>
      <c r="Q813" s="6" t="s">
        <v>2062</v>
      </c>
      <c r="R813" s="6" t="s">
        <v>2418</v>
      </c>
      <c r="S813" s="6" t="s">
        <v>28</v>
      </c>
      <c r="T813" s="6" t="s">
        <v>1418</v>
      </c>
      <c r="U813" s="6" t="s">
        <v>1418</v>
      </c>
      <c r="V813" s="6" t="s">
        <v>50</v>
      </c>
      <c r="W813" s="4" t="s">
        <v>1418</v>
      </c>
      <c r="X813" s="6" t="s">
        <v>1418</v>
      </c>
      <c r="Y813" s="4" t="s">
        <v>2006</v>
      </c>
      <c r="Z813" s="4" t="s">
        <v>2006</v>
      </c>
      <c r="AA813" s="20" t="str">
        <f t="shared" si="21"/>
        <v>NA</v>
      </c>
      <c r="AB813" s="6" t="s">
        <v>19</v>
      </c>
      <c r="AC813" s="5" t="s">
        <v>2084</v>
      </c>
      <c r="AD813" s="9">
        <v>0</v>
      </c>
      <c r="AE813" s="10">
        <v>0</v>
      </c>
      <c r="AF813" s="10">
        <v>0</v>
      </c>
      <c r="AG813" s="43">
        <v>0</v>
      </c>
      <c r="AH813" s="43">
        <v>0</v>
      </c>
      <c r="AI813" s="6">
        <v>253000</v>
      </c>
      <c r="AJ813" s="11">
        <v>0</v>
      </c>
      <c r="AK813" s="11">
        <v>253000</v>
      </c>
      <c r="AL813" s="6" t="s">
        <v>53</v>
      </c>
      <c r="AM813" s="21" t="s">
        <v>2269</v>
      </c>
      <c r="AN813" s="47">
        <v>0</v>
      </c>
      <c r="AO813" t="s">
        <v>28</v>
      </c>
    </row>
    <row r="814" spans="1:41" x14ac:dyDescent="0.25">
      <c r="A814" s="7">
        <v>2</v>
      </c>
      <c r="B814" s="7">
        <v>4127</v>
      </c>
      <c r="C814" s="4" t="s">
        <v>65</v>
      </c>
      <c r="D814" s="4" t="s">
        <v>78</v>
      </c>
      <c r="E814" s="4" t="s">
        <v>173</v>
      </c>
      <c r="F814" s="4" t="s">
        <v>19</v>
      </c>
      <c r="G814" s="4" t="s">
        <v>6</v>
      </c>
      <c r="H814" s="4" t="s">
        <v>8</v>
      </c>
      <c r="I814" s="4" t="s">
        <v>69</v>
      </c>
      <c r="J814" s="4" t="s">
        <v>205</v>
      </c>
      <c r="K814" s="6" t="s">
        <v>2157</v>
      </c>
      <c r="L814" s="34" t="e">
        <f>VLOOKUP(B814,#REF!,3,0)</f>
        <v>#REF!</v>
      </c>
      <c r="M814" s="6" t="s">
        <v>2205</v>
      </c>
      <c r="N814" s="6" t="s">
        <v>1399</v>
      </c>
      <c r="O814" s="21" t="s">
        <v>2503</v>
      </c>
      <c r="P814" s="8"/>
      <c r="Q814" s="6" t="s">
        <v>2060</v>
      </c>
      <c r="R814" s="6" t="s">
        <v>2419</v>
      </c>
      <c r="S814" s="6" t="s">
        <v>53</v>
      </c>
      <c r="T814" s="6" t="s">
        <v>27</v>
      </c>
      <c r="U814" s="6" t="s">
        <v>2066</v>
      </c>
      <c r="V814" s="6" t="s">
        <v>2183</v>
      </c>
      <c r="W814" s="4" t="s">
        <v>2179</v>
      </c>
      <c r="X814" s="6" t="s">
        <v>1418</v>
      </c>
      <c r="Y814" s="4" t="s">
        <v>2006</v>
      </c>
      <c r="Z814" s="4" t="s">
        <v>2006</v>
      </c>
      <c r="AA814" s="20" t="str">
        <f t="shared" si="21"/>
        <v>NA</v>
      </c>
      <c r="AB814" s="6" t="s">
        <v>19</v>
      </c>
      <c r="AC814" s="5" t="s">
        <v>2084</v>
      </c>
      <c r="AD814" s="9">
        <v>0</v>
      </c>
      <c r="AE814" s="10">
        <v>0</v>
      </c>
      <c r="AF814" s="10">
        <v>0</v>
      </c>
      <c r="AG814" s="43">
        <v>0</v>
      </c>
      <c r="AH814" s="43">
        <v>0</v>
      </c>
      <c r="AI814" s="6">
        <v>253000</v>
      </c>
      <c r="AJ814" s="11">
        <v>0</v>
      </c>
      <c r="AK814" s="11">
        <v>0</v>
      </c>
      <c r="AL814" s="6" t="s">
        <v>53</v>
      </c>
      <c r="AM814" s="21" t="s">
        <v>2269</v>
      </c>
      <c r="AN814" s="47">
        <v>0</v>
      </c>
      <c r="AO814" t="s">
        <v>28</v>
      </c>
    </row>
    <row r="815" spans="1:41" x14ac:dyDescent="0.25">
      <c r="A815" s="7">
        <v>3</v>
      </c>
      <c r="B815" s="7">
        <v>4128</v>
      </c>
      <c r="C815" s="4" t="s">
        <v>65</v>
      </c>
      <c r="D815" s="4" t="s">
        <v>78</v>
      </c>
      <c r="E815" s="4" t="s">
        <v>173</v>
      </c>
      <c r="F815" s="4" t="s">
        <v>19</v>
      </c>
      <c r="G815" s="4" t="s">
        <v>6</v>
      </c>
      <c r="H815" s="4" t="s">
        <v>8</v>
      </c>
      <c r="I815" s="4" t="s">
        <v>69</v>
      </c>
      <c r="J815" s="4" t="s">
        <v>205</v>
      </c>
      <c r="K815" s="6" t="s">
        <v>926</v>
      </c>
      <c r="L815" s="6"/>
      <c r="M815" s="6" t="s">
        <v>2205</v>
      </c>
      <c r="N815" s="6" t="s">
        <v>1399</v>
      </c>
      <c r="O815" s="21" t="s">
        <v>2503</v>
      </c>
      <c r="P815" s="8"/>
      <c r="Q815" s="6" t="s">
        <v>2062</v>
      </c>
      <c r="R815" s="6" t="s">
        <v>1791</v>
      </c>
      <c r="S815" s="6" t="s">
        <v>28</v>
      </c>
      <c r="T815" s="6" t="s">
        <v>1418</v>
      </c>
      <c r="U815" s="6" t="s">
        <v>1418</v>
      </c>
      <c r="V815" s="6" t="s">
        <v>50</v>
      </c>
      <c r="W815" s="4" t="s">
        <v>1418</v>
      </c>
      <c r="X815" s="6" t="s">
        <v>1418</v>
      </c>
      <c r="Y815" s="4" t="s">
        <v>2006</v>
      </c>
      <c r="Z815" s="4" t="s">
        <v>2006</v>
      </c>
      <c r="AA815" s="20" t="str">
        <f t="shared" si="21"/>
        <v>NA</v>
      </c>
      <c r="AB815" s="6" t="s">
        <v>19</v>
      </c>
      <c r="AC815" s="5" t="s">
        <v>2084</v>
      </c>
      <c r="AD815" s="9">
        <v>0</v>
      </c>
      <c r="AE815" s="10">
        <v>0</v>
      </c>
      <c r="AF815" s="10">
        <v>0</v>
      </c>
      <c r="AG815" s="43">
        <v>0</v>
      </c>
      <c r="AH815" s="43">
        <v>0</v>
      </c>
      <c r="AI815" s="6">
        <v>253000</v>
      </c>
      <c r="AJ815" s="11">
        <v>0</v>
      </c>
      <c r="AK815" s="11">
        <v>253000</v>
      </c>
      <c r="AL815" s="6" t="s">
        <v>53</v>
      </c>
      <c r="AM815" s="21" t="s">
        <v>2269</v>
      </c>
      <c r="AN815" s="47">
        <v>0</v>
      </c>
      <c r="AO815" t="s">
        <v>28</v>
      </c>
    </row>
    <row r="816" spans="1:41" x14ac:dyDescent="0.25">
      <c r="A816" s="7">
        <v>3</v>
      </c>
      <c r="B816" s="7">
        <v>4129</v>
      </c>
      <c r="C816" s="4" t="s">
        <v>65</v>
      </c>
      <c r="D816" s="4" t="s">
        <v>78</v>
      </c>
      <c r="E816" s="4" t="s">
        <v>173</v>
      </c>
      <c r="F816" s="4" t="s">
        <v>19</v>
      </c>
      <c r="G816" s="4" t="s">
        <v>6</v>
      </c>
      <c r="H816" s="4" t="s">
        <v>8</v>
      </c>
      <c r="I816" s="4" t="s">
        <v>69</v>
      </c>
      <c r="J816" s="4" t="s">
        <v>205</v>
      </c>
      <c r="K816" s="6" t="s">
        <v>927</v>
      </c>
      <c r="L816" s="6"/>
      <c r="M816" s="6" t="s">
        <v>2205</v>
      </c>
      <c r="N816" s="6" t="s">
        <v>1399</v>
      </c>
      <c r="O816" s="21" t="s">
        <v>2503</v>
      </c>
      <c r="P816" s="8"/>
      <c r="Q816" s="6" t="s">
        <v>2062</v>
      </c>
      <c r="R816" s="6" t="s">
        <v>2420</v>
      </c>
      <c r="S816" s="6" t="s">
        <v>28</v>
      </c>
      <c r="T816" s="6" t="s">
        <v>1418</v>
      </c>
      <c r="U816" s="6" t="s">
        <v>1418</v>
      </c>
      <c r="V816" s="6" t="s">
        <v>50</v>
      </c>
      <c r="W816" s="4" t="s">
        <v>1418</v>
      </c>
      <c r="X816" s="6" t="s">
        <v>1418</v>
      </c>
      <c r="Y816" s="4" t="s">
        <v>2006</v>
      </c>
      <c r="Z816" s="4" t="s">
        <v>2006</v>
      </c>
      <c r="AA816" s="20" t="str">
        <f t="shared" si="21"/>
        <v>NA</v>
      </c>
      <c r="AB816" s="6" t="s">
        <v>19</v>
      </c>
      <c r="AC816" s="5" t="s">
        <v>2084</v>
      </c>
      <c r="AD816" s="9">
        <v>0</v>
      </c>
      <c r="AE816" s="10">
        <v>0</v>
      </c>
      <c r="AF816" s="10">
        <v>0</v>
      </c>
      <c r="AG816" s="43">
        <v>0</v>
      </c>
      <c r="AH816" s="43">
        <v>0</v>
      </c>
      <c r="AI816" s="6">
        <v>253000</v>
      </c>
      <c r="AJ816" s="11">
        <v>0</v>
      </c>
      <c r="AK816" s="11">
        <v>253000</v>
      </c>
      <c r="AL816" s="6" t="s">
        <v>53</v>
      </c>
      <c r="AM816" s="21" t="s">
        <v>2269</v>
      </c>
      <c r="AN816" s="47">
        <v>0</v>
      </c>
      <c r="AO816" t="s">
        <v>28</v>
      </c>
    </row>
    <row r="817" spans="1:41" x14ac:dyDescent="0.25">
      <c r="A817" s="7">
        <v>2</v>
      </c>
      <c r="B817" s="7">
        <v>4130</v>
      </c>
      <c r="C817" s="4" t="s">
        <v>65</v>
      </c>
      <c r="D817" s="4" t="s">
        <v>78</v>
      </c>
      <c r="E817" s="4" t="s">
        <v>173</v>
      </c>
      <c r="F817" s="4" t="s">
        <v>19</v>
      </c>
      <c r="G817" s="4" t="s">
        <v>6</v>
      </c>
      <c r="H817" s="4" t="s">
        <v>8</v>
      </c>
      <c r="I817" s="4" t="s">
        <v>69</v>
      </c>
      <c r="J817" s="4" t="s">
        <v>205</v>
      </c>
      <c r="K817" s="6" t="s">
        <v>2158</v>
      </c>
      <c r="L817" s="34" t="e">
        <f>VLOOKUP(B817,#REF!,3,0)</f>
        <v>#REF!</v>
      </c>
      <c r="M817" s="6" t="s">
        <v>2205</v>
      </c>
      <c r="N817" s="6" t="s">
        <v>1399</v>
      </c>
      <c r="O817" s="21" t="s">
        <v>2503</v>
      </c>
      <c r="P817" s="8"/>
      <c r="Q817" s="6" t="s">
        <v>2060</v>
      </c>
      <c r="R817" s="6" t="s">
        <v>1792</v>
      </c>
      <c r="S817" s="6" t="s">
        <v>53</v>
      </c>
      <c r="T817" s="6" t="s">
        <v>27</v>
      </c>
      <c r="U817" s="6" t="s">
        <v>2066</v>
      </c>
      <c r="V817" s="6" t="s">
        <v>2183</v>
      </c>
      <c r="W817" s="4" t="s">
        <v>2179</v>
      </c>
      <c r="X817" s="6" t="s">
        <v>1418</v>
      </c>
      <c r="Y817" s="4" t="s">
        <v>2006</v>
      </c>
      <c r="Z817" s="4" t="s">
        <v>2006</v>
      </c>
      <c r="AA817" s="20" t="str">
        <f t="shared" si="21"/>
        <v>NA</v>
      </c>
      <c r="AB817" s="6" t="s">
        <v>19</v>
      </c>
      <c r="AC817" s="5" t="s">
        <v>2084</v>
      </c>
      <c r="AD817" s="9">
        <v>0</v>
      </c>
      <c r="AE817" s="10">
        <v>0</v>
      </c>
      <c r="AF817" s="10">
        <v>0</v>
      </c>
      <c r="AG817" s="43">
        <v>0</v>
      </c>
      <c r="AH817" s="43">
        <v>0</v>
      </c>
      <c r="AI817" s="6">
        <v>253000</v>
      </c>
      <c r="AJ817" s="11">
        <v>0</v>
      </c>
      <c r="AK817" s="11">
        <v>0</v>
      </c>
      <c r="AL817" s="6" t="s">
        <v>53</v>
      </c>
      <c r="AM817" s="21" t="s">
        <v>2269</v>
      </c>
      <c r="AN817" s="47">
        <v>0</v>
      </c>
      <c r="AO817" t="s">
        <v>28</v>
      </c>
    </row>
    <row r="818" spans="1:41" x14ac:dyDescent="0.25">
      <c r="A818" s="7">
        <v>2</v>
      </c>
      <c r="B818" s="7">
        <v>4132</v>
      </c>
      <c r="C818" s="4" t="s">
        <v>65</v>
      </c>
      <c r="D818" s="4" t="s">
        <v>78</v>
      </c>
      <c r="E818" s="4" t="s">
        <v>173</v>
      </c>
      <c r="F818" s="4" t="s">
        <v>19</v>
      </c>
      <c r="G818" s="4" t="s">
        <v>6</v>
      </c>
      <c r="H818" s="4" t="s">
        <v>8</v>
      </c>
      <c r="I818" s="4" t="s">
        <v>69</v>
      </c>
      <c r="J818" s="4" t="s">
        <v>205</v>
      </c>
      <c r="K818" s="6" t="s">
        <v>2170</v>
      </c>
      <c r="L818" s="34" t="e">
        <f>VLOOKUP(B818,#REF!,3,0)</f>
        <v>#REF!</v>
      </c>
      <c r="M818" s="6" t="s">
        <v>2205</v>
      </c>
      <c r="N818" s="6" t="s">
        <v>1399</v>
      </c>
      <c r="O818" s="21" t="s">
        <v>2503</v>
      </c>
      <c r="P818" s="8"/>
      <c r="Q818" s="6" t="s">
        <v>2060</v>
      </c>
      <c r="R818" s="6" t="s">
        <v>1793</v>
      </c>
      <c r="S818" s="6" t="s">
        <v>53</v>
      </c>
      <c r="T818" s="6" t="s">
        <v>27</v>
      </c>
      <c r="U818" s="6" t="s">
        <v>2066</v>
      </c>
      <c r="V818" s="6" t="s">
        <v>2183</v>
      </c>
      <c r="W818" s="4" t="s">
        <v>2179</v>
      </c>
      <c r="X818" s="6" t="s">
        <v>1418</v>
      </c>
      <c r="Y818" s="4" t="s">
        <v>2006</v>
      </c>
      <c r="Z818" s="4" t="s">
        <v>2006</v>
      </c>
      <c r="AA818" s="20" t="str">
        <f t="shared" si="21"/>
        <v>NA</v>
      </c>
      <c r="AB818" s="6" t="s">
        <v>19</v>
      </c>
      <c r="AC818" s="5" t="s">
        <v>2084</v>
      </c>
      <c r="AD818" s="9">
        <v>0</v>
      </c>
      <c r="AE818" s="10">
        <v>0</v>
      </c>
      <c r="AF818" s="10">
        <v>0</v>
      </c>
      <c r="AG818" s="43">
        <v>0</v>
      </c>
      <c r="AH818" s="43">
        <v>0</v>
      </c>
      <c r="AI818" s="6">
        <v>253000</v>
      </c>
      <c r="AJ818" s="11">
        <v>0</v>
      </c>
      <c r="AK818" s="11">
        <v>0</v>
      </c>
      <c r="AL818" s="6" t="s">
        <v>53</v>
      </c>
      <c r="AM818" s="21" t="s">
        <v>2269</v>
      </c>
      <c r="AN818" s="47">
        <v>0</v>
      </c>
      <c r="AO818" t="s">
        <v>28</v>
      </c>
    </row>
    <row r="819" spans="1:41" x14ac:dyDescent="0.25">
      <c r="A819" s="7">
        <v>2</v>
      </c>
      <c r="B819" s="7">
        <v>4133</v>
      </c>
      <c r="C819" s="4" t="s">
        <v>65</v>
      </c>
      <c r="D819" s="4" t="s">
        <v>78</v>
      </c>
      <c r="E819" s="4" t="s">
        <v>173</v>
      </c>
      <c r="F819" s="4" t="s">
        <v>19</v>
      </c>
      <c r="G819" s="4" t="s">
        <v>6</v>
      </c>
      <c r="H819" s="4" t="s">
        <v>8</v>
      </c>
      <c r="I819" s="4" t="s">
        <v>69</v>
      </c>
      <c r="J819" s="4" t="s">
        <v>205</v>
      </c>
      <c r="K819" s="6" t="s">
        <v>2171</v>
      </c>
      <c r="L819" s="34" t="e">
        <f>VLOOKUP(B819,#REF!,3,0)</f>
        <v>#REF!</v>
      </c>
      <c r="M819" s="6" t="s">
        <v>2205</v>
      </c>
      <c r="N819" s="6" t="s">
        <v>1399</v>
      </c>
      <c r="O819" s="21" t="s">
        <v>2503</v>
      </c>
      <c r="P819" s="8"/>
      <c r="Q819" s="6" t="s">
        <v>2060</v>
      </c>
      <c r="R819" s="6" t="s">
        <v>2421</v>
      </c>
      <c r="S819" s="6" t="s">
        <v>53</v>
      </c>
      <c r="T819" s="6" t="s">
        <v>27</v>
      </c>
      <c r="U819" s="6" t="s">
        <v>2066</v>
      </c>
      <c r="V819" s="6" t="s">
        <v>2183</v>
      </c>
      <c r="W819" s="4" t="s">
        <v>2179</v>
      </c>
      <c r="X819" s="6" t="s">
        <v>1418</v>
      </c>
      <c r="Y819" s="4" t="s">
        <v>2006</v>
      </c>
      <c r="Z819" s="4" t="s">
        <v>2006</v>
      </c>
      <c r="AA819" s="20" t="str">
        <f t="shared" si="21"/>
        <v>NA</v>
      </c>
      <c r="AB819" s="6" t="s">
        <v>19</v>
      </c>
      <c r="AC819" s="5" t="s">
        <v>2084</v>
      </c>
      <c r="AD819" s="9">
        <v>0</v>
      </c>
      <c r="AE819" s="10">
        <v>0</v>
      </c>
      <c r="AF819" s="10">
        <v>0</v>
      </c>
      <c r="AG819" s="43">
        <v>0</v>
      </c>
      <c r="AH819" s="43">
        <v>0</v>
      </c>
      <c r="AI819" s="6">
        <v>253000</v>
      </c>
      <c r="AJ819" s="11">
        <v>0</v>
      </c>
      <c r="AK819" s="11">
        <v>0</v>
      </c>
      <c r="AL819" s="6" t="s">
        <v>53</v>
      </c>
      <c r="AM819" s="21" t="s">
        <v>2269</v>
      </c>
      <c r="AN819" s="47">
        <v>0</v>
      </c>
      <c r="AO819" t="s">
        <v>28</v>
      </c>
    </row>
    <row r="820" spans="1:41" x14ac:dyDescent="0.25">
      <c r="A820" s="7">
        <v>2</v>
      </c>
      <c r="B820" s="7">
        <v>4134</v>
      </c>
      <c r="C820" s="4" t="s">
        <v>65</v>
      </c>
      <c r="D820" s="4" t="s">
        <v>78</v>
      </c>
      <c r="E820" s="4" t="s">
        <v>173</v>
      </c>
      <c r="F820" s="4" t="s">
        <v>19</v>
      </c>
      <c r="G820" s="4" t="s">
        <v>6</v>
      </c>
      <c r="H820" s="4" t="s">
        <v>8</v>
      </c>
      <c r="I820" s="4" t="s">
        <v>69</v>
      </c>
      <c r="J820" s="4" t="s">
        <v>205</v>
      </c>
      <c r="K820" s="6" t="s">
        <v>2172</v>
      </c>
      <c r="L820" s="34" t="e">
        <f>VLOOKUP(B820,#REF!,3,0)</f>
        <v>#REF!</v>
      </c>
      <c r="M820" s="6" t="s">
        <v>2205</v>
      </c>
      <c r="N820" s="6" t="s">
        <v>1399</v>
      </c>
      <c r="O820" s="21" t="s">
        <v>2503</v>
      </c>
      <c r="P820" s="8"/>
      <c r="Q820" s="21" t="s">
        <v>2062</v>
      </c>
      <c r="R820" s="6" t="s">
        <v>2316</v>
      </c>
      <c r="S820" s="6" t="s">
        <v>53</v>
      </c>
      <c r="T820" s="6" t="s">
        <v>27</v>
      </c>
      <c r="U820" s="6" t="s">
        <v>2066</v>
      </c>
      <c r="V820" s="6" t="s">
        <v>2183</v>
      </c>
      <c r="W820" s="4" t="s">
        <v>2179</v>
      </c>
      <c r="X820" s="6" t="s">
        <v>1418</v>
      </c>
      <c r="Y820" s="4" t="s">
        <v>2006</v>
      </c>
      <c r="Z820" s="4" t="s">
        <v>2006</v>
      </c>
      <c r="AA820" s="20" t="str">
        <f t="shared" si="21"/>
        <v>NA</v>
      </c>
      <c r="AB820" s="6" t="s">
        <v>19</v>
      </c>
      <c r="AC820" s="5" t="s">
        <v>2084</v>
      </c>
      <c r="AD820" s="9">
        <v>0</v>
      </c>
      <c r="AE820" s="10">
        <v>0</v>
      </c>
      <c r="AF820" s="10">
        <v>0</v>
      </c>
      <c r="AG820" s="43">
        <v>0</v>
      </c>
      <c r="AH820" s="43">
        <v>0</v>
      </c>
      <c r="AI820" s="6">
        <v>253000</v>
      </c>
      <c r="AJ820" s="11">
        <v>0</v>
      </c>
      <c r="AK820" s="11">
        <v>0</v>
      </c>
      <c r="AL820" s="6" t="s">
        <v>53</v>
      </c>
      <c r="AM820" s="21" t="s">
        <v>2269</v>
      </c>
      <c r="AN820" s="47">
        <v>0</v>
      </c>
      <c r="AO820" t="s">
        <v>28</v>
      </c>
    </row>
    <row r="821" spans="1:41" x14ac:dyDescent="0.25">
      <c r="A821" s="7">
        <v>3</v>
      </c>
      <c r="B821" s="7">
        <v>4135</v>
      </c>
      <c r="C821" s="4" t="s">
        <v>65</v>
      </c>
      <c r="D821" s="4" t="s">
        <v>78</v>
      </c>
      <c r="E821" s="4" t="s">
        <v>173</v>
      </c>
      <c r="F821" s="4" t="s">
        <v>19</v>
      </c>
      <c r="G821" s="4" t="s">
        <v>6</v>
      </c>
      <c r="H821" s="4" t="s">
        <v>8</v>
      </c>
      <c r="I821" s="4" t="s">
        <v>69</v>
      </c>
      <c r="J821" s="4" t="s">
        <v>205</v>
      </c>
      <c r="K821" s="6" t="s">
        <v>928</v>
      </c>
      <c r="L821" s="6"/>
      <c r="M821" s="6" t="s">
        <v>2205</v>
      </c>
      <c r="N821" s="6" t="s">
        <v>1399</v>
      </c>
      <c r="O821" s="21" t="s">
        <v>2503</v>
      </c>
      <c r="P821" s="8"/>
      <c r="Q821" s="6" t="s">
        <v>2062</v>
      </c>
      <c r="R821" s="6" t="s">
        <v>1794</v>
      </c>
      <c r="S821" s="6" t="s">
        <v>28</v>
      </c>
      <c r="T821" s="6" t="s">
        <v>1418</v>
      </c>
      <c r="U821" s="6" t="s">
        <v>1418</v>
      </c>
      <c r="V821" s="6" t="s">
        <v>50</v>
      </c>
      <c r="W821" s="4" t="s">
        <v>1418</v>
      </c>
      <c r="X821" s="6" t="s">
        <v>1418</v>
      </c>
      <c r="Y821" s="4" t="s">
        <v>2006</v>
      </c>
      <c r="Z821" s="4" t="s">
        <v>2006</v>
      </c>
      <c r="AA821" s="20" t="str">
        <f t="shared" si="21"/>
        <v>NA</v>
      </c>
      <c r="AB821" s="6" t="s">
        <v>19</v>
      </c>
      <c r="AC821" s="5" t="s">
        <v>2084</v>
      </c>
      <c r="AD821" s="9">
        <v>0</v>
      </c>
      <c r="AE821" s="10">
        <v>0</v>
      </c>
      <c r="AF821" s="10">
        <v>0</v>
      </c>
      <c r="AG821" s="43">
        <v>0</v>
      </c>
      <c r="AH821" s="43">
        <v>0</v>
      </c>
      <c r="AI821" s="6">
        <v>253000</v>
      </c>
      <c r="AJ821" s="11">
        <v>0</v>
      </c>
      <c r="AK821" s="11">
        <v>253000</v>
      </c>
      <c r="AL821" s="6" t="s">
        <v>53</v>
      </c>
      <c r="AM821" s="21" t="s">
        <v>2269</v>
      </c>
      <c r="AN821" s="47">
        <v>0</v>
      </c>
      <c r="AO821" t="s">
        <v>28</v>
      </c>
    </row>
    <row r="822" spans="1:41" x14ac:dyDescent="0.25">
      <c r="A822" s="7">
        <v>3</v>
      </c>
      <c r="B822" s="7">
        <v>4136</v>
      </c>
      <c r="C822" s="4" t="s">
        <v>65</v>
      </c>
      <c r="D822" s="4" t="s">
        <v>78</v>
      </c>
      <c r="E822" s="4" t="s">
        <v>173</v>
      </c>
      <c r="F822" s="4" t="s">
        <v>19</v>
      </c>
      <c r="G822" s="4" t="s">
        <v>6</v>
      </c>
      <c r="H822" s="4" t="s">
        <v>8</v>
      </c>
      <c r="I822" s="4" t="s">
        <v>69</v>
      </c>
      <c r="J822" s="4" t="s">
        <v>205</v>
      </c>
      <c r="K822" s="6" t="s">
        <v>929</v>
      </c>
      <c r="L822" s="6"/>
      <c r="M822" s="6" t="s">
        <v>2205</v>
      </c>
      <c r="N822" s="6" t="s">
        <v>1399</v>
      </c>
      <c r="O822" s="21" t="s">
        <v>2503</v>
      </c>
      <c r="P822" s="8"/>
      <c r="Q822" s="6" t="s">
        <v>2062</v>
      </c>
      <c r="R822" s="6" t="s">
        <v>1795</v>
      </c>
      <c r="S822" s="6" t="s">
        <v>28</v>
      </c>
      <c r="T822" s="6" t="s">
        <v>1418</v>
      </c>
      <c r="U822" s="6" t="s">
        <v>1418</v>
      </c>
      <c r="V822" s="6" t="s">
        <v>50</v>
      </c>
      <c r="W822" s="4" t="s">
        <v>1418</v>
      </c>
      <c r="X822" s="6" t="s">
        <v>1418</v>
      </c>
      <c r="Y822" s="4" t="s">
        <v>2006</v>
      </c>
      <c r="Z822" s="4" t="s">
        <v>2006</v>
      </c>
      <c r="AA822" s="20" t="str">
        <f t="shared" si="21"/>
        <v>NA</v>
      </c>
      <c r="AB822" s="6" t="s">
        <v>19</v>
      </c>
      <c r="AC822" s="5" t="s">
        <v>2084</v>
      </c>
      <c r="AD822" s="9">
        <v>0</v>
      </c>
      <c r="AE822" s="10">
        <v>0</v>
      </c>
      <c r="AF822" s="10">
        <v>0</v>
      </c>
      <c r="AG822" s="43">
        <v>0</v>
      </c>
      <c r="AH822" s="43">
        <v>0</v>
      </c>
      <c r="AI822" s="6">
        <v>253000</v>
      </c>
      <c r="AJ822" s="11">
        <v>0</v>
      </c>
      <c r="AK822" s="11">
        <v>253000</v>
      </c>
      <c r="AL822" s="6" t="s">
        <v>53</v>
      </c>
      <c r="AM822" s="21" t="s">
        <v>2269</v>
      </c>
      <c r="AN822" s="47">
        <v>0</v>
      </c>
      <c r="AO822" t="s">
        <v>28</v>
      </c>
    </row>
    <row r="823" spans="1:41" x14ac:dyDescent="0.25">
      <c r="A823" s="7">
        <v>2</v>
      </c>
      <c r="B823" s="7">
        <v>4139</v>
      </c>
      <c r="C823" s="4" t="s">
        <v>65</v>
      </c>
      <c r="D823" s="4" t="s">
        <v>78</v>
      </c>
      <c r="E823" s="4" t="s">
        <v>173</v>
      </c>
      <c r="F823" s="4" t="s">
        <v>19</v>
      </c>
      <c r="G823" s="4" t="s">
        <v>6</v>
      </c>
      <c r="H823" s="4" t="s">
        <v>8</v>
      </c>
      <c r="I823" s="4" t="s">
        <v>69</v>
      </c>
      <c r="J823" s="4" t="s">
        <v>205</v>
      </c>
      <c r="K823" s="6" t="s">
        <v>2173</v>
      </c>
      <c r="L823" s="34" t="e">
        <f>VLOOKUP(B823,#REF!,3,0)</f>
        <v>#REF!</v>
      </c>
      <c r="M823" s="6" t="s">
        <v>2205</v>
      </c>
      <c r="N823" s="6" t="s">
        <v>1399</v>
      </c>
      <c r="O823" s="21" t="s">
        <v>2503</v>
      </c>
      <c r="P823" s="8"/>
      <c r="Q823" s="6" t="s">
        <v>2060</v>
      </c>
      <c r="R823" s="6" t="s">
        <v>2422</v>
      </c>
      <c r="S823" s="6" t="s">
        <v>53</v>
      </c>
      <c r="T823" s="6" t="s">
        <v>27</v>
      </c>
      <c r="U823" s="6" t="s">
        <v>2066</v>
      </c>
      <c r="V823" s="6" t="s">
        <v>2183</v>
      </c>
      <c r="W823" s="4" t="s">
        <v>2179</v>
      </c>
      <c r="X823" s="6" t="s">
        <v>1418</v>
      </c>
      <c r="Y823" s="4" t="s">
        <v>2006</v>
      </c>
      <c r="Z823" s="4" t="s">
        <v>2006</v>
      </c>
      <c r="AA823" s="20" t="str">
        <f t="shared" si="21"/>
        <v>NA</v>
      </c>
      <c r="AB823" s="6" t="s">
        <v>19</v>
      </c>
      <c r="AC823" s="5" t="s">
        <v>2084</v>
      </c>
      <c r="AD823" s="9">
        <v>0</v>
      </c>
      <c r="AE823" s="10">
        <v>0</v>
      </c>
      <c r="AF823" s="10">
        <v>0</v>
      </c>
      <c r="AG823" s="43">
        <v>0</v>
      </c>
      <c r="AH823" s="43">
        <v>0</v>
      </c>
      <c r="AI823" s="6">
        <v>253000</v>
      </c>
      <c r="AJ823" s="11">
        <v>0</v>
      </c>
      <c r="AK823" s="11">
        <v>0</v>
      </c>
      <c r="AL823" s="6" t="s">
        <v>53</v>
      </c>
      <c r="AM823" s="21" t="s">
        <v>2269</v>
      </c>
      <c r="AN823" s="47">
        <v>0</v>
      </c>
      <c r="AO823" t="s">
        <v>28</v>
      </c>
    </row>
    <row r="824" spans="1:41" x14ac:dyDescent="0.25">
      <c r="A824" s="7">
        <v>2</v>
      </c>
      <c r="B824" s="7">
        <v>4143</v>
      </c>
      <c r="C824" s="4" t="s">
        <v>65</v>
      </c>
      <c r="D824" s="4" t="s">
        <v>78</v>
      </c>
      <c r="E824" s="4" t="s">
        <v>173</v>
      </c>
      <c r="F824" s="4" t="s">
        <v>19</v>
      </c>
      <c r="G824" s="4" t="s">
        <v>6</v>
      </c>
      <c r="H824" s="4" t="s">
        <v>8</v>
      </c>
      <c r="I824" s="4" t="s">
        <v>69</v>
      </c>
      <c r="J824" s="4" t="s">
        <v>205</v>
      </c>
      <c r="K824" s="6" t="s">
        <v>2174</v>
      </c>
      <c r="L824" s="34" t="e">
        <f>VLOOKUP(B824,#REF!,3,0)</f>
        <v>#REF!</v>
      </c>
      <c r="M824" s="6" t="s">
        <v>2205</v>
      </c>
      <c r="N824" s="6" t="s">
        <v>1399</v>
      </c>
      <c r="O824" s="21" t="s">
        <v>2503</v>
      </c>
      <c r="P824" s="8"/>
      <c r="Q824" s="6" t="s">
        <v>2060</v>
      </c>
      <c r="R824" s="6" t="s">
        <v>2423</v>
      </c>
      <c r="S824" s="6" t="s">
        <v>53</v>
      </c>
      <c r="T824" s="6" t="s">
        <v>27</v>
      </c>
      <c r="U824" s="6" t="s">
        <v>2066</v>
      </c>
      <c r="V824" s="6" t="s">
        <v>2183</v>
      </c>
      <c r="W824" s="4" t="s">
        <v>2179</v>
      </c>
      <c r="X824" s="6" t="s">
        <v>1418</v>
      </c>
      <c r="Y824" s="4" t="s">
        <v>2006</v>
      </c>
      <c r="Z824" s="4" t="s">
        <v>2006</v>
      </c>
      <c r="AA824" s="20" t="str">
        <f t="shared" si="21"/>
        <v>NA</v>
      </c>
      <c r="AB824" s="6" t="s">
        <v>19</v>
      </c>
      <c r="AC824" s="5" t="s">
        <v>2084</v>
      </c>
      <c r="AD824" s="9">
        <v>0</v>
      </c>
      <c r="AE824" s="10">
        <v>0</v>
      </c>
      <c r="AF824" s="10">
        <v>0</v>
      </c>
      <c r="AG824" s="43">
        <v>0</v>
      </c>
      <c r="AH824" s="43">
        <v>0</v>
      </c>
      <c r="AI824" s="6">
        <v>253000</v>
      </c>
      <c r="AJ824" s="11">
        <v>0</v>
      </c>
      <c r="AK824" s="11">
        <v>0</v>
      </c>
      <c r="AL824" s="6" t="s">
        <v>53</v>
      </c>
      <c r="AM824" s="21" t="s">
        <v>2269</v>
      </c>
      <c r="AN824" s="47">
        <v>0</v>
      </c>
      <c r="AO824" t="s">
        <v>28</v>
      </c>
    </row>
    <row r="825" spans="1:41" x14ac:dyDescent="0.25">
      <c r="A825" s="7">
        <v>2</v>
      </c>
      <c r="B825" s="7">
        <v>4144</v>
      </c>
      <c r="C825" s="4" t="s">
        <v>65</v>
      </c>
      <c r="D825" s="4" t="s">
        <v>78</v>
      </c>
      <c r="E825" s="4" t="s">
        <v>173</v>
      </c>
      <c r="F825" s="4" t="s">
        <v>19</v>
      </c>
      <c r="G825" s="4" t="s">
        <v>6</v>
      </c>
      <c r="H825" s="4" t="s">
        <v>8</v>
      </c>
      <c r="I825" s="4" t="s">
        <v>69</v>
      </c>
      <c r="J825" s="4" t="s">
        <v>205</v>
      </c>
      <c r="K825" s="6" t="s">
        <v>2175</v>
      </c>
      <c r="L825" s="34" t="e">
        <f>VLOOKUP(B825,#REF!,3,0)</f>
        <v>#REF!</v>
      </c>
      <c r="M825" s="6" t="s">
        <v>2205</v>
      </c>
      <c r="N825" s="6" t="s">
        <v>1399</v>
      </c>
      <c r="O825" s="21" t="s">
        <v>2503</v>
      </c>
      <c r="P825" s="8"/>
      <c r="Q825" s="6" t="s">
        <v>2060</v>
      </c>
      <c r="R825" s="6" t="s">
        <v>2424</v>
      </c>
      <c r="S825" s="6" t="s">
        <v>53</v>
      </c>
      <c r="T825" s="6" t="s">
        <v>27</v>
      </c>
      <c r="U825" s="6" t="s">
        <v>2066</v>
      </c>
      <c r="V825" s="6" t="s">
        <v>2183</v>
      </c>
      <c r="W825" s="4" t="s">
        <v>2179</v>
      </c>
      <c r="X825" s="6" t="s">
        <v>1418</v>
      </c>
      <c r="Y825" s="4" t="s">
        <v>2006</v>
      </c>
      <c r="Z825" s="4" t="s">
        <v>2006</v>
      </c>
      <c r="AA825" s="20" t="str">
        <f t="shared" si="21"/>
        <v>NA</v>
      </c>
      <c r="AB825" s="6" t="s">
        <v>19</v>
      </c>
      <c r="AC825" s="5" t="s">
        <v>2084</v>
      </c>
      <c r="AD825" s="9">
        <v>0</v>
      </c>
      <c r="AE825" s="10">
        <v>0</v>
      </c>
      <c r="AF825" s="10">
        <v>0</v>
      </c>
      <c r="AG825" s="43">
        <v>0</v>
      </c>
      <c r="AH825" s="43">
        <v>0</v>
      </c>
      <c r="AI825" s="6">
        <v>253000</v>
      </c>
      <c r="AJ825" s="11">
        <v>0</v>
      </c>
      <c r="AK825" s="11">
        <v>0</v>
      </c>
      <c r="AL825" s="6" t="s">
        <v>53</v>
      </c>
      <c r="AM825" s="21" t="s">
        <v>2269</v>
      </c>
      <c r="AN825" s="47">
        <v>0</v>
      </c>
      <c r="AO825" t="s">
        <v>28</v>
      </c>
    </row>
    <row r="826" spans="1:41" x14ac:dyDescent="0.25">
      <c r="A826" s="7">
        <v>3</v>
      </c>
      <c r="B826" s="7">
        <v>4145</v>
      </c>
      <c r="C826" s="4" t="s">
        <v>65</v>
      </c>
      <c r="D826" s="4" t="s">
        <v>78</v>
      </c>
      <c r="E826" s="4" t="s">
        <v>173</v>
      </c>
      <c r="F826" s="4" t="s">
        <v>19</v>
      </c>
      <c r="G826" s="4" t="s">
        <v>6</v>
      </c>
      <c r="H826" s="4" t="s">
        <v>8</v>
      </c>
      <c r="I826" s="4" t="s">
        <v>69</v>
      </c>
      <c r="J826" s="4" t="s">
        <v>205</v>
      </c>
      <c r="K826" s="6" t="s">
        <v>930</v>
      </c>
      <c r="L826" s="6"/>
      <c r="M826" s="6" t="s">
        <v>2205</v>
      </c>
      <c r="N826" s="6" t="s">
        <v>1399</v>
      </c>
      <c r="O826" s="21" t="s">
        <v>2503</v>
      </c>
      <c r="P826" s="8"/>
      <c r="Q826" s="21" t="s">
        <v>2055</v>
      </c>
      <c r="R826" s="6" t="s">
        <v>2317</v>
      </c>
      <c r="S826" s="6" t="s">
        <v>28</v>
      </c>
      <c r="T826" s="6" t="s">
        <v>1418</v>
      </c>
      <c r="U826" s="6" t="s">
        <v>1418</v>
      </c>
      <c r="V826" s="6" t="s">
        <v>50</v>
      </c>
      <c r="W826" s="4" t="s">
        <v>1418</v>
      </c>
      <c r="X826" s="6" t="s">
        <v>1418</v>
      </c>
      <c r="Y826" s="4" t="s">
        <v>2006</v>
      </c>
      <c r="Z826" s="4" t="s">
        <v>2006</v>
      </c>
      <c r="AA826" s="20" t="str">
        <f t="shared" si="21"/>
        <v>NA</v>
      </c>
      <c r="AB826" s="6" t="s">
        <v>19</v>
      </c>
      <c r="AC826" s="5" t="s">
        <v>2084</v>
      </c>
      <c r="AD826" s="9">
        <v>0</v>
      </c>
      <c r="AE826" s="10">
        <v>0</v>
      </c>
      <c r="AF826" s="10">
        <v>0</v>
      </c>
      <c r="AG826" s="43">
        <v>0</v>
      </c>
      <c r="AH826" s="43">
        <v>0</v>
      </c>
      <c r="AI826" s="6">
        <v>253000</v>
      </c>
      <c r="AJ826" s="11">
        <v>0</v>
      </c>
      <c r="AK826" s="11">
        <v>253000</v>
      </c>
      <c r="AL826" s="6" t="s">
        <v>53</v>
      </c>
      <c r="AM826" s="21" t="s">
        <v>2269</v>
      </c>
      <c r="AN826" s="47">
        <v>0</v>
      </c>
      <c r="AO826" t="s">
        <v>28</v>
      </c>
    </row>
    <row r="827" spans="1:41" x14ac:dyDescent="0.25">
      <c r="A827" s="7">
        <v>2</v>
      </c>
      <c r="B827" s="7">
        <v>4146</v>
      </c>
      <c r="C827" s="4" t="s">
        <v>65</v>
      </c>
      <c r="D827" s="4" t="s">
        <v>78</v>
      </c>
      <c r="E827" s="4" t="s">
        <v>173</v>
      </c>
      <c r="F827" s="4" t="s">
        <v>19</v>
      </c>
      <c r="G827" s="4" t="s">
        <v>6</v>
      </c>
      <c r="H827" s="4" t="s">
        <v>8</v>
      </c>
      <c r="I827" s="4" t="s">
        <v>69</v>
      </c>
      <c r="J827" s="4" t="s">
        <v>205</v>
      </c>
      <c r="K827" s="6" t="s">
        <v>2176</v>
      </c>
      <c r="L827" s="34" t="e">
        <f>VLOOKUP(B827,#REF!,3,0)</f>
        <v>#REF!</v>
      </c>
      <c r="M827" s="6" t="s">
        <v>2205</v>
      </c>
      <c r="N827" s="6" t="s">
        <v>1399</v>
      </c>
      <c r="O827" s="21" t="s">
        <v>2503</v>
      </c>
      <c r="P827" s="8"/>
      <c r="Q827" s="21" t="s">
        <v>2062</v>
      </c>
      <c r="R827" s="6" t="s">
        <v>2318</v>
      </c>
      <c r="S827" s="6" t="s">
        <v>53</v>
      </c>
      <c r="T827" s="6" t="s">
        <v>27</v>
      </c>
      <c r="U827" s="6" t="s">
        <v>2066</v>
      </c>
      <c r="V827" s="6" t="s">
        <v>2183</v>
      </c>
      <c r="W827" s="4" t="s">
        <v>2179</v>
      </c>
      <c r="X827" s="6" t="s">
        <v>1418</v>
      </c>
      <c r="Y827" s="4" t="s">
        <v>2006</v>
      </c>
      <c r="Z827" s="4" t="s">
        <v>2006</v>
      </c>
      <c r="AA827" s="20" t="str">
        <f t="shared" si="21"/>
        <v>NA</v>
      </c>
      <c r="AB827" s="6" t="s">
        <v>19</v>
      </c>
      <c r="AC827" s="5" t="s">
        <v>2084</v>
      </c>
      <c r="AD827" s="9">
        <v>0</v>
      </c>
      <c r="AE827" s="10">
        <v>0</v>
      </c>
      <c r="AF827" s="10">
        <v>0</v>
      </c>
      <c r="AG827" s="43">
        <v>0</v>
      </c>
      <c r="AH827" s="43">
        <v>0</v>
      </c>
      <c r="AI827" s="6">
        <v>253000</v>
      </c>
      <c r="AJ827" s="11">
        <v>0</v>
      </c>
      <c r="AK827" s="11">
        <v>253000</v>
      </c>
      <c r="AL827" s="6" t="s">
        <v>53</v>
      </c>
      <c r="AM827" s="21" t="s">
        <v>2269</v>
      </c>
      <c r="AN827" s="47">
        <v>0</v>
      </c>
      <c r="AO827" t="s">
        <v>28</v>
      </c>
    </row>
    <row r="828" spans="1:41" x14ac:dyDescent="0.25">
      <c r="A828" s="7">
        <v>3</v>
      </c>
      <c r="B828" s="7">
        <v>4147</v>
      </c>
      <c r="C828" s="4" t="s">
        <v>65</v>
      </c>
      <c r="D828" s="4" t="s">
        <v>78</v>
      </c>
      <c r="E828" s="4" t="s">
        <v>173</v>
      </c>
      <c r="F828" s="4" t="s">
        <v>19</v>
      </c>
      <c r="G828" s="4" t="s">
        <v>6</v>
      </c>
      <c r="H828" s="4" t="s">
        <v>8</v>
      </c>
      <c r="I828" s="4" t="s">
        <v>69</v>
      </c>
      <c r="J828" s="4" t="s">
        <v>205</v>
      </c>
      <c r="K828" s="6" t="s">
        <v>931</v>
      </c>
      <c r="L828" s="6"/>
      <c r="M828" s="6" t="s">
        <v>2205</v>
      </c>
      <c r="N828" s="6" t="s">
        <v>1399</v>
      </c>
      <c r="O828" s="21" t="s">
        <v>2503</v>
      </c>
      <c r="P828" s="8"/>
      <c r="Q828" s="6" t="s">
        <v>2062</v>
      </c>
      <c r="R828" s="6" t="s">
        <v>2420</v>
      </c>
      <c r="S828" s="6" t="s">
        <v>28</v>
      </c>
      <c r="T828" s="6" t="s">
        <v>1418</v>
      </c>
      <c r="U828" s="6" t="s">
        <v>1418</v>
      </c>
      <c r="V828" s="6" t="s">
        <v>50</v>
      </c>
      <c r="W828" s="4" t="s">
        <v>1418</v>
      </c>
      <c r="X828" s="6" t="s">
        <v>1418</v>
      </c>
      <c r="Y828" s="4" t="s">
        <v>2006</v>
      </c>
      <c r="Z828" s="4" t="s">
        <v>2006</v>
      </c>
      <c r="AA828" s="20" t="str">
        <f t="shared" si="21"/>
        <v>NA</v>
      </c>
      <c r="AB828" s="6" t="s">
        <v>19</v>
      </c>
      <c r="AC828" s="5" t="s">
        <v>2084</v>
      </c>
      <c r="AD828" s="9">
        <v>0</v>
      </c>
      <c r="AE828" s="10">
        <v>0</v>
      </c>
      <c r="AF828" s="10">
        <v>0</v>
      </c>
      <c r="AG828" s="43">
        <v>0</v>
      </c>
      <c r="AH828" s="43">
        <v>0</v>
      </c>
      <c r="AI828" s="6">
        <v>253000</v>
      </c>
      <c r="AJ828" s="11">
        <v>0</v>
      </c>
      <c r="AK828" s="11">
        <v>253000</v>
      </c>
      <c r="AL828" s="6" t="s">
        <v>53</v>
      </c>
      <c r="AM828" s="21" t="s">
        <v>2269</v>
      </c>
      <c r="AN828" s="47">
        <v>0</v>
      </c>
      <c r="AO828" t="s">
        <v>28</v>
      </c>
    </row>
    <row r="829" spans="1:41" x14ac:dyDescent="0.25">
      <c r="A829" s="7">
        <v>2</v>
      </c>
      <c r="B829" s="7">
        <v>4148</v>
      </c>
      <c r="C829" s="4" t="s">
        <v>65</v>
      </c>
      <c r="D829" s="4" t="s">
        <v>78</v>
      </c>
      <c r="E829" s="4" t="s">
        <v>173</v>
      </c>
      <c r="F829" s="4" t="s">
        <v>19</v>
      </c>
      <c r="G829" s="4" t="s">
        <v>6</v>
      </c>
      <c r="H829" s="4" t="s">
        <v>8</v>
      </c>
      <c r="I829" s="4" t="s">
        <v>69</v>
      </c>
      <c r="J829" s="4" t="s">
        <v>205</v>
      </c>
      <c r="K829" s="6" t="s">
        <v>2177</v>
      </c>
      <c r="L829" s="34" t="e">
        <f>VLOOKUP(B829,#REF!,3,0)</f>
        <v>#REF!</v>
      </c>
      <c r="M829" s="6" t="s">
        <v>2205</v>
      </c>
      <c r="N829" s="6" t="s">
        <v>1399</v>
      </c>
      <c r="O829" s="21" t="s">
        <v>2503</v>
      </c>
      <c r="P829" s="8"/>
      <c r="Q829" s="21" t="s">
        <v>2062</v>
      </c>
      <c r="R829" s="6" t="s">
        <v>2319</v>
      </c>
      <c r="S829" s="6" t="s">
        <v>53</v>
      </c>
      <c r="T829" s="6" t="s">
        <v>27</v>
      </c>
      <c r="U829" s="6" t="s">
        <v>2066</v>
      </c>
      <c r="V829" s="6" t="s">
        <v>2183</v>
      </c>
      <c r="W829" s="4" t="s">
        <v>2179</v>
      </c>
      <c r="X829" s="6" t="s">
        <v>1418</v>
      </c>
      <c r="Y829" s="4" t="s">
        <v>2006</v>
      </c>
      <c r="Z829" s="4" t="s">
        <v>2006</v>
      </c>
      <c r="AA829" s="20" t="str">
        <f t="shared" si="21"/>
        <v>NA</v>
      </c>
      <c r="AB829" s="6" t="s">
        <v>19</v>
      </c>
      <c r="AC829" s="5" t="s">
        <v>2084</v>
      </c>
      <c r="AD829" s="9">
        <v>0</v>
      </c>
      <c r="AE829" s="10">
        <v>0</v>
      </c>
      <c r="AF829" s="10">
        <v>0</v>
      </c>
      <c r="AG829" s="43">
        <v>0</v>
      </c>
      <c r="AH829" s="43">
        <v>0</v>
      </c>
      <c r="AI829" s="6">
        <v>253000</v>
      </c>
      <c r="AJ829" s="11">
        <v>0</v>
      </c>
      <c r="AK829" s="11">
        <v>0</v>
      </c>
      <c r="AL829" s="6" t="s">
        <v>53</v>
      </c>
      <c r="AM829" s="21" t="s">
        <v>2269</v>
      </c>
      <c r="AN829" s="47">
        <v>0</v>
      </c>
      <c r="AO829" t="s">
        <v>28</v>
      </c>
    </row>
    <row r="830" spans="1:41" x14ac:dyDescent="0.25">
      <c r="A830" s="7">
        <v>2</v>
      </c>
      <c r="B830" s="7">
        <v>4149</v>
      </c>
      <c r="C830" s="4" t="s">
        <v>65</v>
      </c>
      <c r="D830" s="4" t="s">
        <v>78</v>
      </c>
      <c r="E830" s="4" t="s">
        <v>173</v>
      </c>
      <c r="F830" s="4" t="s">
        <v>19</v>
      </c>
      <c r="G830" s="4" t="s">
        <v>6</v>
      </c>
      <c r="H830" s="4" t="s">
        <v>8</v>
      </c>
      <c r="I830" s="4" t="s">
        <v>69</v>
      </c>
      <c r="J830" s="4" t="s">
        <v>205</v>
      </c>
      <c r="K830" s="6" t="s">
        <v>2178</v>
      </c>
      <c r="L830" s="34" t="e">
        <f>VLOOKUP(B830,#REF!,3,0)</f>
        <v>#REF!</v>
      </c>
      <c r="M830" s="6" t="s">
        <v>2205</v>
      </c>
      <c r="N830" s="6" t="s">
        <v>1399</v>
      </c>
      <c r="O830" s="21" t="s">
        <v>2503</v>
      </c>
      <c r="P830" s="8"/>
      <c r="Q830" s="6" t="s">
        <v>2060</v>
      </c>
      <c r="R830" s="6" t="s">
        <v>2425</v>
      </c>
      <c r="S830" s="6" t="s">
        <v>53</v>
      </c>
      <c r="T830" s="6" t="s">
        <v>27</v>
      </c>
      <c r="U830" s="6" t="s">
        <v>2066</v>
      </c>
      <c r="V830" s="6" t="s">
        <v>2183</v>
      </c>
      <c r="W830" s="4" t="s">
        <v>2179</v>
      </c>
      <c r="X830" s="6" t="s">
        <v>1418</v>
      </c>
      <c r="Y830" s="4" t="s">
        <v>2006</v>
      </c>
      <c r="Z830" s="4" t="s">
        <v>2006</v>
      </c>
      <c r="AA830" s="20" t="str">
        <f t="shared" si="21"/>
        <v>NA</v>
      </c>
      <c r="AB830" s="6" t="s">
        <v>19</v>
      </c>
      <c r="AC830" s="5" t="s">
        <v>2084</v>
      </c>
      <c r="AD830" s="9">
        <v>0</v>
      </c>
      <c r="AE830" s="10">
        <v>0</v>
      </c>
      <c r="AF830" s="10">
        <v>0</v>
      </c>
      <c r="AG830" s="43">
        <v>0</v>
      </c>
      <c r="AH830" s="43">
        <v>0</v>
      </c>
      <c r="AI830" s="6">
        <v>253000</v>
      </c>
      <c r="AJ830" s="11">
        <v>0</v>
      </c>
      <c r="AK830" s="11">
        <v>0</v>
      </c>
      <c r="AL830" s="6" t="s">
        <v>53</v>
      </c>
      <c r="AM830" s="21" t="s">
        <v>2269</v>
      </c>
      <c r="AN830" s="47">
        <v>0</v>
      </c>
      <c r="AO830" t="s">
        <v>28</v>
      </c>
    </row>
    <row r="831" spans="1:41" x14ac:dyDescent="0.25">
      <c r="A831" s="7">
        <v>3</v>
      </c>
      <c r="B831" s="7">
        <v>4150</v>
      </c>
      <c r="C831" s="4" t="s">
        <v>65</v>
      </c>
      <c r="D831" s="4" t="s">
        <v>78</v>
      </c>
      <c r="E831" s="4" t="s">
        <v>173</v>
      </c>
      <c r="F831" s="4" t="s">
        <v>19</v>
      </c>
      <c r="G831" s="4" t="s">
        <v>6</v>
      </c>
      <c r="H831" s="4" t="s">
        <v>8</v>
      </c>
      <c r="I831" s="4" t="s">
        <v>69</v>
      </c>
      <c r="J831" s="4" t="s">
        <v>205</v>
      </c>
      <c r="K831" s="6" t="s">
        <v>932</v>
      </c>
      <c r="L831" s="6"/>
      <c r="M831" s="6" t="s">
        <v>2205</v>
      </c>
      <c r="N831" s="6" t="s">
        <v>1399</v>
      </c>
      <c r="O831" s="21" t="s">
        <v>2503</v>
      </c>
      <c r="P831" s="8"/>
      <c r="Q831" s="6" t="s">
        <v>2062</v>
      </c>
      <c r="R831" s="6" t="s">
        <v>1797</v>
      </c>
      <c r="S831" s="6" t="s">
        <v>28</v>
      </c>
      <c r="T831" s="6" t="s">
        <v>1418</v>
      </c>
      <c r="U831" s="6" t="s">
        <v>1418</v>
      </c>
      <c r="V831" s="6" t="s">
        <v>50</v>
      </c>
      <c r="W831" s="4" t="s">
        <v>1418</v>
      </c>
      <c r="X831" s="6" t="s">
        <v>1418</v>
      </c>
      <c r="Y831" s="4" t="s">
        <v>2006</v>
      </c>
      <c r="Z831" s="4" t="s">
        <v>2006</v>
      </c>
      <c r="AA831" s="20" t="str">
        <f t="shared" si="21"/>
        <v>NA</v>
      </c>
      <c r="AB831" s="6" t="s">
        <v>19</v>
      </c>
      <c r="AC831" s="5" t="s">
        <v>2084</v>
      </c>
      <c r="AD831" s="9">
        <v>0</v>
      </c>
      <c r="AE831" s="10">
        <v>0</v>
      </c>
      <c r="AF831" s="10">
        <v>0</v>
      </c>
      <c r="AG831" s="43">
        <v>0</v>
      </c>
      <c r="AH831" s="43">
        <v>0</v>
      </c>
      <c r="AI831" s="6">
        <v>253000</v>
      </c>
      <c r="AJ831" s="11">
        <v>0</v>
      </c>
      <c r="AK831" s="11">
        <v>253000</v>
      </c>
      <c r="AL831" s="6" t="s">
        <v>53</v>
      </c>
      <c r="AM831" s="21" t="s">
        <v>2269</v>
      </c>
      <c r="AN831" s="47">
        <v>0</v>
      </c>
      <c r="AO831" t="s">
        <v>28</v>
      </c>
    </row>
    <row r="832" spans="1:41" x14ac:dyDescent="0.25">
      <c r="A832" s="7">
        <v>2</v>
      </c>
      <c r="B832" s="7">
        <v>4151</v>
      </c>
      <c r="C832" s="4" t="s">
        <v>65</v>
      </c>
      <c r="D832" s="4" t="s">
        <v>78</v>
      </c>
      <c r="E832" s="4" t="s">
        <v>173</v>
      </c>
      <c r="F832" s="4" t="s">
        <v>19</v>
      </c>
      <c r="G832" s="4" t="s">
        <v>6</v>
      </c>
      <c r="H832" s="4" t="s">
        <v>8</v>
      </c>
      <c r="I832" s="4" t="s">
        <v>69</v>
      </c>
      <c r="J832" s="4" t="s">
        <v>205</v>
      </c>
      <c r="K832" s="6" t="s">
        <v>2169</v>
      </c>
      <c r="L832" s="34" t="e">
        <f>VLOOKUP(B832,#REF!,3,0)</f>
        <v>#REF!</v>
      </c>
      <c r="M832" s="6" t="s">
        <v>2205</v>
      </c>
      <c r="N832" s="6" t="s">
        <v>1399</v>
      </c>
      <c r="O832" s="21" t="s">
        <v>2503</v>
      </c>
      <c r="P832" s="8"/>
      <c r="Q832" s="6" t="s">
        <v>2060</v>
      </c>
      <c r="R832" s="6" t="s">
        <v>1763</v>
      </c>
      <c r="S832" s="6" t="s">
        <v>53</v>
      </c>
      <c r="T832" s="6" t="s">
        <v>27</v>
      </c>
      <c r="U832" s="6" t="s">
        <v>2066</v>
      </c>
      <c r="V832" s="6" t="s">
        <v>2183</v>
      </c>
      <c r="W832" s="4" t="s">
        <v>2179</v>
      </c>
      <c r="X832" s="6" t="s">
        <v>1418</v>
      </c>
      <c r="Y832" s="4" t="s">
        <v>2006</v>
      </c>
      <c r="Z832" s="4" t="s">
        <v>2006</v>
      </c>
      <c r="AA832" s="20" t="str">
        <f t="shared" si="21"/>
        <v>NA</v>
      </c>
      <c r="AB832" s="6" t="s">
        <v>19</v>
      </c>
      <c r="AC832" s="5" t="s">
        <v>2084</v>
      </c>
      <c r="AD832" s="9">
        <v>0</v>
      </c>
      <c r="AE832" s="10">
        <v>0</v>
      </c>
      <c r="AF832" s="10">
        <v>0</v>
      </c>
      <c r="AG832" s="43">
        <v>0</v>
      </c>
      <c r="AH832" s="43">
        <v>0</v>
      </c>
      <c r="AI832" s="6">
        <v>253000</v>
      </c>
      <c r="AJ832" s="11">
        <v>0</v>
      </c>
      <c r="AK832" s="11">
        <v>0</v>
      </c>
      <c r="AL832" s="6" t="s">
        <v>53</v>
      </c>
      <c r="AM832" s="21" t="s">
        <v>2269</v>
      </c>
      <c r="AN832" s="47">
        <v>0</v>
      </c>
      <c r="AO832" t="s">
        <v>28</v>
      </c>
    </row>
    <row r="833" spans="1:41" x14ac:dyDescent="0.25">
      <c r="A833" s="7">
        <v>3</v>
      </c>
      <c r="B833" s="7">
        <v>4152</v>
      </c>
      <c r="C833" s="4" t="s">
        <v>65</v>
      </c>
      <c r="D833" s="4" t="s">
        <v>78</v>
      </c>
      <c r="E833" s="4" t="s">
        <v>173</v>
      </c>
      <c r="F833" s="4" t="s">
        <v>19</v>
      </c>
      <c r="G833" s="4" t="s">
        <v>6</v>
      </c>
      <c r="H833" s="4" t="s">
        <v>8</v>
      </c>
      <c r="I833" s="4" t="s">
        <v>69</v>
      </c>
      <c r="J833" s="4" t="s">
        <v>205</v>
      </c>
      <c r="K833" s="6" t="s">
        <v>933</v>
      </c>
      <c r="L833" s="6"/>
      <c r="M833" s="6" t="s">
        <v>2205</v>
      </c>
      <c r="N833" s="6" t="s">
        <v>1399</v>
      </c>
      <c r="O833" s="21" t="s">
        <v>2503</v>
      </c>
      <c r="P833" s="8"/>
      <c r="Q833" s="6" t="s">
        <v>2057</v>
      </c>
      <c r="R833" s="6" t="s">
        <v>2426</v>
      </c>
      <c r="S833" s="6" t="s">
        <v>28</v>
      </c>
      <c r="T833" s="6" t="s">
        <v>1418</v>
      </c>
      <c r="U833" s="6" t="s">
        <v>1418</v>
      </c>
      <c r="V833" s="6" t="s">
        <v>50</v>
      </c>
      <c r="W833" s="4" t="s">
        <v>1418</v>
      </c>
      <c r="X833" s="6" t="s">
        <v>1418</v>
      </c>
      <c r="Y833" s="4" t="s">
        <v>2006</v>
      </c>
      <c r="Z833" s="4" t="s">
        <v>2006</v>
      </c>
      <c r="AA833" s="20" t="str">
        <f t="shared" si="21"/>
        <v>NA</v>
      </c>
      <c r="AB833" s="6" t="s">
        <v>19</v>
      </c>
      <c r="AC833" s="5" t="s">
        <v>2084</v>
      </c>
      <c r="AD833" s="9">
        <v>0</v>
      </c>
      <c r="AE833" s="10">
        <v>0</v>
      </c>
      <c r="AF833" s="10">
        <v>0</v>
      </c>
      <c r="AG833" s="43">
        <v>0</v>
      </c>
      <c r="AH833" s="43">
        <v>0</v>
      </c>
      <c r="AI833" s="6">
        <v>253000</v>
      </c>
      <c r="AJ833" s="11">
        <v>0</v>
      </c>
      <c r="AK833" s="11">
        <v>0</v>
      </c>
      <c r="AL833" s="6" t="s">
        <v>53</v>
      </c>
      <c r="AM833" s="21" t="s">
        <v>2269</v>
      </c>
      <c r="AN833" s="47">
        <v>0</v>
      </c>
      <c r="AO833" t="s">
        <v>28</v>
      </c>
    </row>
    <row r="834" spans="1:41" x14ac:dyDescent="0.25">
      <c r="A834" s="7">
        <v>2</v>
      </c>
      <c r="B834" s="7">
        <v>4154</v>
      </c>
      <c r="C834" s="4" t="s">
        <v>65</v>
      </c>
      <c r="D834" s="4" t="s">
        <v>78</v>
      </c>
      <c r="E834" s="4" t="s">
        <v>173</v>
      </c>
      <c r="F834" s="4" t="s">
        <v>19</v>
      </c>
      <c r="G834" s="4" t="s">
        <v>6</v>
      </c>
      <c r="H834" s="4" t="s">
        <v>8</v>
      </c>
      <c r="I834" s="4" t="s">
        <v>69</v>
      </c>
      <c r="J834" s="4" t="s">
        <v>205</v>
      </c>
      <c r="K834" s="6" t="s">
        <v>2168</v>
      </c>
      <c r="L834" s="34" t="e">
        <f>VLOOKUP(B834,#REF!,3,0)</f>
        <v>#REF!</v>
      </c>
      <c r="M834" s="6" t="s">
        <v>2205</v>
      </c>
      <c r="N834" s="6" t="s">
        <v>1399</v>
      </c>
      <c r="O834" s="21" t="s">
        <v>2503</v>
      </c>
      <c r="P834" s="8"/>
      <c r="Q834" s="6" t="s">
        <v>2060</v>
      </c>
      <c r="R834" s="6" t="s">
        <v>2427</v>
      </c>
      <c r="S834" s="6" t="s">
        <v>53</v>
      </c>
      <c r="T834" s="6" t="s">
        <v>27</v>
      </c>
      <c r="U834" s="6" t="s">
        <v>2066</v>
      </c>
      <c r="V834" s="6" t="s">
        <v>2183</v>
      </c>
      <c r="W834" s="4" t="s">
        <v>2179</v>
      </c>
      <c r="X834" s="6" t="s">
        <v>1418</v>
      </c>
      <c r="Y834" s="4" t="s">
        <v>2006</v>
      </c>
      <c r="Z834" s="4" t="s">
        <v>2006</v>
      </c>
      <c r="AA834" s="20" t="str">
        <f t="shared" si="21"/>
        <v>NA</v>
      </c>
      <c r="AB834" s="6" t="s">
        <v>19</v>
      </c>
      <c r="AC834" s="5" t="s">
        <v>2084</v>
      </c>
      <c r="AD834" s="9">
        <v>0</v>
      </c>
      <c r="AE834" s="10">
        <v>0</v>
      </c>
      <c r="AF834" s="10">
        <v>0</v>
      </c>
      <c r="AG834" s="43">
        <v>0</v>
      </c>
      <c r="AH834" s="43">
        <v>0</v>
      </c>
      <c r="AI834" s="6">
        <v>253000</v>
      </c>
      <c r="AJ834" s="11">
        <v>0</v>
      </c>
      <c r="AK834" s="11">
        <v>0</v>
      </c>
      <c r="AL834" s="6" t="s">
        <v>53</v>
      </c>
      <c r="AM834" s="21" t="s">
        <v>2269</v>
      </c>
      <c r="AN834" s="47">
        <v>0</v>
      </c>
      <c r="AO834" t="s">
        <v>28</v>
      </c>
    </row>
    <row r="835" spans="1:41" x14ac:dyDescent="0.25">
      <c r="A835" s="7">
        <v>2</v>
      </c>
      <c r="B835" s="7">
        <v>4155</v>
      </c>
      <c r="C835" s="4" t="s">
        <v>65</v>
      </c>
      <c r="D835" s="4" t="s">
        <v>78</v>
      </c>
      <c r="E835" s="4" t="s">
        <v>173</v>
      </c>
      <c r="F835" s="4" t="s">
        <v>19</v>
      </c>
      <c r="G835" s="4" t="s">
        <v>6</v>
      </c>
      <c r="H835" s="4" t="s">
        <v>8</v>
      </c>
      <c r="I835" s="4" t="s">
        <v>69</v>
      </c>
      <c r="J835" s="4" t="s">
        <v>205</v>
      </c>
      <c r="K835" s="6" t="s">
        <v>2167</v>
      </c>
      <c r="L835" s="34" t="e">
        <f>VLOOKUP(B835,#REF!,3,0)</f>
        <v>#REF!</v>
      </c>
      <c r="M835" s="6" t="s">
        <v>2205</v>
      </c>
      <c r="N835" s="6" t="s">
        <v>1399</v>
      </c>
      <c r="O835" s="21" t="s">
        <v>2503</v>
      </c>
      <c r="P835" s="8"/>
      <c r="Q835" s="6" t="s">
        <v>2060</v>
      </c>
      <c r="R835" s="6" t="s">
        <v>2428</v>
      </c>
      <c r="S835" s="6" t="s">
        <v>53</v>
      </c>
      <c r="T835" s="6" t="s">
        <v>27</v>
      </c>
      <c r="U835" s="6" t="s">
        <v>2066</v>
      </c>
      <c r="V835" s="6" t="s">
        <v>2183</v>
      </c>
      <c r="W835" s="4" t="s">
        <v>2179</v>
      </c>
      <c r="X835" s="6" t="s">
        <v>1418</v>
      </c>
      <c r="Y835" s="4" t="s">
        <v>2006</v>
      </c>
      <c r="Z835" s="4" t="s">
        <v>2006</v>
      </c>
      <c r="AA835" s="20" t="str">
        <f t="shared" si="21"/>
        <v>NA</v>
      </c>
      <c r="AB835" s="6" t="s">
        <v>19</v>
      </c>
      <c r="AC835" s="5" t="s">
        <v>2084</v>
      </c>
      <c r="AD835" s="9">
        <v>0</v>
      </c>
      <c r="AE835" s="10">
        <v>0</v>
      </c>
      <c r="AF835" s="10">
        <v>0</v>
      </c>
      <c r="AG835" s="43">
        <v>0</v>
      </c>
      <c r="AH835" s="43">
        <v>0</v>
      </c>
      <c r="AI835" s="6">
        <v>253000</v>
      </c>
      <c r="AJ835" s="11">
        <v>0</v>
      </c>
      <c r="AK835" s="11">
        <v>0</v>
      </c>
      <c r="AL835" s="6" t="s">
        <v>53</v>
      </c>
      <c r="AM835" s="21" t="s">
        <v>2269</v>
      </c>
      <c r="AN835" s="47">
        <v>0</v>
      </c>
      <c r="AO835" t="s">
        <v>28</v>
      </c>
    </row>
    <row r="836" spans="1:41" x14ac:dyDescent="0.25">
      <c r="A836" s="7">
        <v>3</v>
      </c>
      <c r="B836" s="7">
        <v>4156</v>
      </c>
      <c r="C836" s="4" t="s">
        <v>65</v>
      </c>
      <c r="D836" s="4" t="s">
        <v>78</v>
      </c>
      <c r="E836" s="4" t="s">
        <v>173</v>
      </c>
      <c r="F836" s="4" t="s">
        <v>19</v>
      </c>
      <c r="G836" s="4" t="s">
        <v>6</v>
      </c>
      <c r="H836" s="4" t="s">
        <v>8</v>
      </c>
      <c r="I836" s="4" t="s">
        <v>69</v>
      </c>
      <c r="J836" s="4" t="s">
        <v>205</v>
      </c>
      <c r="K836" s="6" t="s">
        <v>934</v>
      </c>
      <c r="L836" s="6"/>
      <c r="M836" s="6" t="s">
        <v>2205</v>
      </c>
      <c r="N836" s="6" t="s">
        <v>1399</v>
      </c>
      <c r="O836" s="21" t="s">
        <v>2503</v>
      </c>
      <c r="P836" s="8"/>
      <c r="Q836" s="6" t="s">
        <v>2062</v>
      </c>
      <c r="R836" s="6" t="s">
        <v>2429</v>
      </c>
      <c r="S836" s="6" t="s">
        <v>28</v>
      </c>
      <c r="T836" s="6" t="s">
        <v>1418</v>
      </c>
      <c r="U836" s="6" t="s">
        <v>1418</v>
      </c>
      <c r="V836" s="6" t="s">
        <v>50</v>
      </c>
      <c r="W836" s="4" t="s">
        <v>1418</v>
      </c>
      <c r="X836" s="6" t="s">
        <v>1418</v>
      </c>
      <c r="Y836" s="4" t="s">
        <v>2006</v>
      </c>
      <c r="Z836" s="4" t="s">
        <v>2006</v>
      </c>
      <c r="AA836" s="20" t="str">
        <f t="shared" si="21"/>
        <v>NA</v>
      </c>
      <c r="AB836" s="6" t="s">
        <v>19</v>
      </c>
      <c r="AC836" s="5" t="s">
        <v>2084</v>
      </c>
      <c r="AD836" s="9">
        <v>0</v>
      </c>
      <c r="AE836" s="10">
        <v>0</v>
      </c>
      <c r="AF836" s="10">
        <v>0</v>
      </c>
      <c r="AG836" s="43">
        <v>0</v>
      </c>
      <c r="AH836" s="43">
        <v>0</v>
      </c>
      <c r="AI836" s="6">
        <v>253000</v>
      </c>
      <c r="AJ836" s="11">
        <v>0</v>
      </c>
      <c r="AK836" s="11">
        <v>253000</v>
      </c>
      <c r="AL836" s="6" t="s">
        <v>53</v>
      </c>
      <c r="AM836" s="21" t="s">
        <v>2269</v>
      </c>
      <c r="AN836" s="47">
        <v>0</v>
      </c>
      <c r="AO836" t="s">
        <v>28</v>
      </c>
    </row>
    <row r="837" spans="1:41" x14ac:dyDescent="0.25">
      <c r="A837" s="7">
        <v>3</v>
      </c>
      <c r="B837" s="7">
        <v>4157</v>
      </c>
      <c r="C837" s="4" t="s">
        <v>65</v>
      </c>
      <c r="D837" s="4" t="s">
        <v>78</v>
      </c>
      <c r="E837" s="4" t="s">
        <v>173</v>
      </c>
      <c r="F837" s="4" t="s">
        <v>19</v>
      </c>
      <c r="G837" s="4" t="s">
        <v>6</v>
      </c>
      <c r="H837" s="4" t="s">
        <v>8</v>
      </c>
      <c r="I837" s="4" t="s">
        <v>69</v>
      </c>
      <c r="J837" s="4" t="s">
        <v>205</v>
      </c>
      <c r="K837" s="6" t="s">
        <v>935</v>
      </c>
      <c r="L837" s="6"/>
      <c r="M837" s="6" t="s">
        <v>2205</v>
      </c>
      <c r="N837" s="6" t="s">
        <v>1399</v>
      </c>
      <c r="O837" s="21" t="s">
        <v>2503</v>
      </c>
      <c r="P837" s="8"/>
      <c r="Q837" s="6" t="s">
        <v>2057</v>
      </c>
      <c r="R837" s="6" t="s">
        <v>2430</v>
      </c>
      <c r="S837" s="6" t="s">
        <v>28</v>
      </c>
      <c r="T837" s="6" t="s">
        <v>1418</v>
      </c>
      <c r="U837" s="6" t="s">
        <v>1418</v>
      </c>
      <c r="V837" s="6" t="s">
        <v>50</v>
      </c>
      <c r="W837" s="4" t="s">
        <v>1418</v>
      </c>
      <c r="X837" s="6" t="s">
        <v>1418</v>
      </c>
      <c r="Y837" s="4" t="s">
        <v>2006</v>
      </c>
      <c r="Z837" s="4" t="s">
        <v>2006</v>
      </c>
      <c r="AA837" s="20" t="str">
        <f t="shared" si="21"/>
        <v>NA</v>
      </c>
      <c r="AB837" s="6" t="s">
        <v>19</v>
      </c>
      <c r="AC837" s="5" t="s">
        <v>2084</v>
      </c>
      <c r="AD837" s="9">
        <v>0</v>
      </c>
      <c r="AE837" s="10">
        <v>0</v>
      </c>
      <c r="AF837" s="10">
        <v>0</v>
      </c>
      <c r="AG837" s="43">
        <v>0</v>
      </c>
      <c r="AH837" s="43">
        <v>0</v>
      </c>
      <c r="AI837" s="6">
        <v>253000</v>
      </c>
      <c r="AJ837" s="11">
        <v>0</v>
      </c>
      <c r="AK837" s="11">
        <v>0</v>
      </c>
      <c r="AL837" s="6" t="s">
        <v>53</v>
      </c>
      <c r="AM837" s="21" t="s">
        <v>2269</v>
      </c>
      <c r="AN837" s="47">
        <v>0</v>
      </c>
      <c r="AO837" t="s">
        <v>28</v>
      </c>
    </row>
    <row r="838" spans="1:41" x14ac:dyDescent="0.25">
      <c r="A838" s="7">
        <v>2</v>
      </c>
      <c r="B838" s="7">
        <v>4158</v>
      </c>
      <c r="C838" s="4" t="s">
        <v>65</v>
      </c>
      <c r="D838" s="4" t="s">
        <v>78</v>
      </c>
      <c r="E838" s="4" t="s">
        <v>173</v>
      </c>
      <c r="F838" s="4" t="s">
        <v>19</v>
      </c>
      <c r="G838" s="4" t="s">
        <v>6</v>
      </c>
      <c r="H838" s="4" t="s">
        <v>8</v>
      </c>
      <c r="I838" s="4" t="s">
        <v>69</v>
      </c>
      <c r="J838" s="4" t="s">
        <v>205</v>
      </c>
      <c r="K838" s="6" t="s">
        <v>2166</v>
      </c>
      <c r="L838" s="34" t="e">
        <f>VLOOKUP(B838,#REF!,3,0)</f>
        <v>#REF!</v>
      </c>
      <c r="M838" s="6" t="s">
        <v>2205</v>
      </c>
      <c r="N838" s="6" t="s">
        <v>1399</v>
      </c>
      <c r="O838" s="21" t="s">
        <v>2503</v>
      </c>
      <c r="P838" s="8"/>
      <c r="Q838" s="6" t="s">
        <v>2060</v>
      </c>
      <c r="R838" s="6" t="s">
        <v>2427</v>
      </c>
      <c r="S838" s="6" t="s">
        <v>53</v>
      </c>
      <c r="T838" s="6" t="s">
        <v>27</v>
      </c>
      <c r="U838" s="6" t="s">
        <v>2066</v>
      </c>
      <c r="V838" s="6" t="s">
        <v>2183</v>
      </c>
      <c r="W838" s="4" t="s">
        <v>2179</v>
      </c>
      <c r="X838" s="6" t="s">
        <v>1418</v>
      </c>
      <c r="Y838" s="4" t="s">
        <v>2006</v>
      </c>
      <c r="Z838" s="4" t="s">
        <v>2006</v>
      </c>
      <c r="AA838" s="20" t="str">
        <f t="shared" si="21"/>
        <v>NA</v>
      </c>
      <c r="AB838" s="6" t="s">
        <v>19</v>
      </c>
      <c r="AC838" s="5" t="s">
        <v>2084</v>
      </c>
      <c r="AD838" s="9">
        <v>0</v>
      </c>
      <c r="AE838" s="10">
        <v>0</v>
      </c>
      <c r="AF838" s="10">
        <v>0</v>
      </c>
      <c r="AG838" s="43">
        <v>0</v>
      </c>
      <c r="AH838" s="43">
        <v>0</v>
      </c>
      <c r="AI838" s="6">
        <v>253000</v>
      </c>
      <c r="AJ838" s="11">
        <v>0</v>
      </c>
      <c r="AK838" s="11">
        <v>0</v>
      </c>
      <c r="AL838" s="6" t="s">
        <v>53</v>
      </c>
      <c r="AM838" s="21" t="s">
        <v>2269</v>
      </c>
      <c r="AN838" s="47">
        <v>0</v>
      </c>
      <c r="AO838" t="s">
        <v>28</v>
      </c>
    </row>
    <row r="839" spans="1:41" x14ac:dyDescent="0.25">
      <c r="A839" s="7">
        <v>2</v>
      </c>
      <c r="B839" s="7">
        <v>4160</v>
      </c>
      <c r="C839" s="4" t="s">
        <v>65</v>
      </c>
      <c r="D839" s="4" t="s">
        <v>78</v>
      </c>
      <c r="E839" s="4" t="s">
        <v>173</v>
      </c>
      <c r="F839" s="4" t="s">
        <v>19</v>
      </c>
      <c r="G839" s="4" t="s">
        <v>6</v>
      </c>
      <c r="H839" s="4" t="s">
        <v>8</v>
      </c>
      <c r="I839" s="4" t="s">
        <v>69</v>
      </c>
      <c r="J839" s="4" t="s">
        <v>205</v>
      </c>
      <c r="K839" s="6" t="s">
        <v>2165</v>
      </c>
      <c r="L839" s="34" t="e">
        <f>VLOOKUP(B839,#REF!,3,0)</f>
        <v>#REF!</v>
      </c>
      <c r="M839" s="6" t="s">
        <v>2205</v>
      </c>
      <c r="N839" s="6" t="s">
        <v>1399</v>
      </c>
      <c r="O839" s="21" t="s">
        <v>2503</v>
      </c>
      <c r="P839" s="8"/>
      <c r="Q839" s="6" t="s">
        <v>2060</v>
      </c>
      <c r="R839" s="6" t="s">
        <v>2431</v>
      </c>
      <c r="S839" s="6" t="s">
        <v>53</v>
      </c>
      <c r="T839" s="6" t="s">
        <v>27</v>
      </c>
      <c r="U839" s="6" t="s">
        <v>2066</v>
      </c>
      <c r="V839" s="6" t="s">
        <v>2183</v>
      </c>
      <c r="W839" s="4" t="s">
        <v>2179</v>
      </c>
      <c r="X839" s="6" t="s">
        <v>1418</v>
      </c>
      <c r="Y839" s="4" t="s">
        <v>2006</v>
      </c>
      <c r="Z839" s="4" t="s">
        <v>2006</v>
      </c>
      <c r="AA839" s="20" t="str">
        <f t="shared" si="21"/>
        <v>NA</v>
      </c>
      <c r="AB839" s="6" t="s">
        <v>19</v>
      </c>
      <c r="AC839" s="5" t="s">
        <v>2084</v>
      </c>
      <c r="AD839" s="9">
        <v>0</v>
      </c>
      <c r="AE839" s="10">
        <v>0</v>
      </c>
      <c r="AF839" s="10">
        <v>0</v>
      </c>
      <c r="AG839" s="43">
        <v>0</v>
      </c>
      <c r="AH839" s="43">
        <v>0</v>
      </c>
      <c r="AI839" s="6">
        <v>253000</v>
      </c>
      <c r="AJ839" s="11">
        <v>0</v>
      </c>
      <c r="AK839" s="11">
        <v>0</v>
      </c>
      <c r="AL839" s="6" t="s">
        <v>53</v>
      </c>
      <c r="AM839" s="21" t="s">
        <v>2269</v>
      </c>
      <c r="AN839" s="47">
        <v>0</v>
      </c>
      <c r="AO839" t="s">
        <v>28</v>
      </c>
    </row>
    <row r="840" spans="1:41" x14ac:dyDescent="0.25">
      <c r="A840" s="7">
        <v>2</v>
      </c>
      <c r="B840" s="7">
        <v>4161</v>
      </c>
      <c r="C840" s="4" t="s">
        <v>65</v>
      </c>
      <c r="D840" s="4" t="s">
        <v>78</v>
      </c>
      <c r="E840" s="4" t="s">
        <v>173</v>
      </c>
      <c r="F840" s="4" t="s">
        <v>19</v>
      </c>
      <c r="G840" s="4" t="s">
        <v>6</v>
      </c>
      <c r="H840" s="4" t="s">
        <v>8</v>
      </c>
      <c r="I840" s="4" t="s">
        <v>69</v>
      </c>
      <c r="J840" s="4" t="s">
        <v>205</v>
      </c>
      <c r="K840" s="6" t="s">
        <v>2164</v>
      </c>
      <c r="L840" s="34" t="e">
        <f>VLOOKUP(B840,#REF!,3,0)</f>
        <v>#REF!</v>
      </c>
      <c r="M840" s="6" t="s">
        <v>2205</v>
      </c>
      <c r="N840" s="6" t="s">
        <v>1399</v>
      </c>
      <c r="O840" s="21" t="s">
        <v>2503</v>
      </c>
      <c r="P840" s="8"/>
      <c r="Q840" s="21" t="s">
        <v>2062</v>
      </c>
      <c r="R840" s="6" t="s">
        <v>2320</v>
      </c>
      <c r="S840" s="6" t="s">
        <v>53</v>
      </c>
      <c r="T840" s="6" t="s">
        <v>27</v>
      </c>
      <c r="U840" s="6" t="s">
        <v>2066</v>
      </c>
      <c r="V840" s="6" t="s">
        <v>2183</v>
      </c>
      <c r="W840" s="4" t="s">
        <v>2179</v>
      </c>
      <c r="X840" s="6" t="s">
        <v>1418</v>
      </c>
      <c r="Y840" s="4" t="s">
        <v>2006</v>
      </c>
      <c r="Z840" s="4" t="s">
        <v>2006</v>
      </c>
      <c r="AA840" s="20" t="str">
        <f t="shared" si="21"/>
        <v>NA</v>
      </c>
      <c r="AB840" s="6" t="s">
        <v>19</v>
      </c>
      <c r="AC840" s="5" t="s">
        <v>2084</v>
      </c>
      <c r="AD840" s="9">
        <v>0</v>
      </c>
      <c r="AE840" s="10">
        <v>0</v>
      </c>
      <c r="AF840" s="10">
        <v>0</v>
      </c>
      <c r="AG840" s="43">
        <v>0</v>
      </c>
      <c r="AH840" s="43">
        <v>0</v>
      </c>
      <c r="AI840" s="6">
        <v>253000</v>
      </c>
      <c r="AJ840" s="11">
        <v>0</v>
      </c>
      <c r="AK840" s="11">
        <v>0</v>
      </c>
      <c r="AL840" s="6" t="s">
        <v>53</v>
      </c>
      <c r="AM840" s="21" t="s">
        <v>2269</v>
      </c>
      <c r="AN840" s="47">
        <v>0</v>
      </c>
      <c r="AO840" t="s">
        <v>28</v>
      </c>
    </row>
    <row r="841" spans="1:41" x14ac:dyDescent="0.25">
      <c r="A841" s="7">
        <v>3</v>
      </c>
      <c r="B841" s="7">
        <v>4162</v>
      </c>
      <c r="C841" s="4" t="s">
        <v>65</v>
      </c>
      <c r="D841" s="4" t="s">
        <v>78</v>
      </c>
      <c r="E841" s="4" t="s">
        <v>173</v>
      </c>
      <c r="F841" s="4" t="s">
        <v>19</v>
      </c>
      <c r="G841" s="4" t="s">
        <v>6</v>
      </c>
      <c r="H841" s="4" t="s">
        <v>8</v>
      </c>
      <c r="I841" s="4" t="s">
        <v>69</v>
      </c>
      <c r="J841" s="4" t="s">
        <v>205</v>
      </c>
      <c r="K841" s="6" t="s">
        <v>936</v>
      </c>
      <c r="L841" s="6"/>
      <c r="M841" s="6" t="s">
        <v>2205</v>
      </c>
      <c r="N841" s="6" t="s">
        <v>1402</v>
      </c>
      <c r="O841" s="21" t="s">
        <v>2503</v>
      </c>
      <c r="P841" s="8"/>
      <c r="Q841" s="6" t="s">
        <v>2055</v>
      </c>
      <c r="R841" s="6" t="s">
        <v>2432</v>
      </c>
      <c r="S841" s="6" t="s">
        <v>28</v>
      </c>
      <c r="T841" s="6" t="s">
        <v>1418</v>
      </c>
      <c r="U841" s="6" t="s">
        <v>1418</v>
      </c>
      <c r="V841" s="6" t="s">
        <v>50</v>
      </c>
      <c r="W841" s="4" t="s">
        <v>1418</v>
      </c>
      <c r="X841" s="6" t="s">
        <v>1418</v>
      </c>
      <c r="Y841" s="4" t="s">
        <v>2006</v>
      </c>
      <c r="Z841" s="4" t="s">
        <v>2006</v>
      </c>
      <c r="AA841" s="20" t="str">
        <f t="shared" si="21"/>
        <v>NA</v>
      </c>
      <c r="AB841" s="6" t="s">
        <v>19</v>
      </c>
      <c r="AC841" s="5" t="s">
        <v>2084</v>
      </c>
      <c r="AD841" s="9">
        <v>64</v>
      </c>
      <c r="AE841" s="10">
        <v>0</v>
      </c>
      <c r="AF841" s="10">
        <v>0</v>
      </c>
      <c r="AG841" s="43">
        <v>0</v>
      </c>
      <c r="AH841" s="43">
        <v>0</v>
      </c>
      <c r="AI841" s="6">
        <v>126100.05</v>
      </c>
      <c r="AJ841" s="11">
        <v>0</v>
      </c>
      <c r="AK841" s="11">
        <v>0</v>
      </c>
      <c r="AL841" s="6" t="s">
        <v>53</v>
      </c>
      <c r="AM841" s="21" t="s">
        <v>2269</v>
      </c>
      <c r="AN841" s="47">
        <v>0</v>
      </c>
      <c r="AO841" t="s">
        <v>28</v>
      </c>
    </row>
    <row r="842" spans="1:41" x14ac:dyDescent="0.25">
      <c r="A842" s="7">
        <v>1</v>
      </c>
      <c r="B842" s="7">
        <v>4163</v>
      </c>
      <c r="C842" s="4" t="s">
        <v>65</v>
      </c>
      <c r="D842" s="4" t="s">
        <v>78</v>
      </c>
      <c r="E842" s="4" t="s">
        <v>173</v>
      </c>
      <c r="F842" s="4" t="s">
        <v>19</v>
      </c>
      <c r="G842" s="4" t="s">
        <v>6</v>
      </c>
      <c r="H842" s="4" t="s">
        <v>8</v>
      </c>
      <c r="I842" s="4" t="s">
        <v>69</v>
      </c>
      <c r="J842" s="4" t="s">
        <v>205</v>
      </c>
      <c r="K842" s="6" t="s">
        <v>937</v>
      </c>
      <c r="L842" s="6" t="e">
        <f>VLOOKUP(B842,#REF!,3,0)</f>
        <v>#REF!</v>
      </c>
      <c r="M842" s="6" t="s">
        <v>2205</v>
      </c>
      <c r="N842" s="6" t="s">
        <v>1402</v>
      </c>
      <c r="O842" s="21" t="s">
        <v>2503</v>
      </c>
      <c r="P842" s="8"/>
      <c r="Q842" s="21" t="s">
        <v>2062</v>
      </c>
      <c r="R842" s="6" t="s">
        <v>2321</v>
      </c>
      <c r="S842" s="6" t="s">
        <v>53</v>
      </c>
      <c r="T842" s="6" t="s">
        <v>27</v>
      </c>
      <c r="U842" s="6" t="s">
        <v>2065</v>
      </c>
      <c r="V842" s="6" t="s">
        <v>2182</v>
      </c>
      <c r="W842" s="4" t="s">
        <v>2142</v>
      </c>
      <c r="X842" s="6" t="s">
        <v>1418</v>
      </c>
      <c r="Y842" s="4" t="s">
        <v>2006</v>
      </c>
      <c r="Z842" s="4" t="s">
        <v>2006</v>
      </c>
      <c r="AA842" s="20" t="str">
        <f t="shared" si="21"/>
        <v>NA</v>
      </c>
      <c r="AB842" s="6" t="s">
        <v>19</v>
      </c>
      <c r="AC842" s="5" t="s">
        <v>2084</v>
      </c>
      <c r="AD842" s="9">
        <v>0</v>
      </c>
      <c r="AE842" s="10">
        <v>0</v>
      </c>
      <c r="AF842" s="10">
        <v>0</v>
      </c>
      <c r="AG842" s="43">
        <v>0</v>
      </c>
      <c r="AH842" s="43">
        <v>0</v>
      </c>
      <c r="AI842" s="6">
        <v>250800</v>
      </c>
      <c r="AJ842" s="11">
        <v>0</v>
      </c>
      <c r="AK842" s="11">
        <v>250800</v>
      </c>
      <c r="AL842" s="6" t="s">
        <v>53</v>
      </c>
      <c r="AM842" s="21" t="s">
        <v>2269</v>
      </c>
      <c r="AN842" s="47">
        <v>0</v>
      </c>
      <c r="AO842" t="s">
        <v>28</v>
      </c>
    </row>
    <row r="843" spans="1:41" x14ac:dyDescent="0.25">
      <c r="A843" s="7">
        <v>1</v>
      </c>
      <c r="B843" s="7">
        <v>4164</v>
      </c>
      <c r="C843" s="4" t="s">
        <v>65</v>
      </c>
      <c r="D843" s="4" t="s">
        <v>78</v>
      </c>
      <c r="E843" s="4" t="s">
        <v>173</v>
      </c>
      <c r="F843" s="4" t="s">
        <v>19</v>
      </c>
      <c r="G843" s="4" t="s">
        <v>6</v>
      </c>
      <c r="H843" s="4" t="s">
        <v>8</v>
      </c>
      <c r="I843" s="4" t="s">
        <v>69</v>
      </c>
      <c r="J843" s="4" t="s">
        <v>205</v>
      </c>
      <c r="K843" s="6" t="s">
        <v>938</v>
      </c>
      <c r="L843" s="6" t="e">
        <f>VLOOKUP(B843,#REF!,3,0)</f>
        <v>#REF!</v>
      </c>
      <c r="M843" s="6" t="s">
        <v>2205</v>
      </c>
      <c r="N843" s="6" t="s">
        <v>1402</v>
      </c>
      <c r="O843" s="21" t="s">
        <v>2503</v>
      </c>
      <c r="P843" s="8"/>
      <c r="Q843" s="6" t="s">
        <v>2060</v>
      </c>
      <c r="R843" s="6" t="s">
        <v>1796</v>
      </c>
      <c r="S843" s="6" t="s">
        <v>53</v>
      </c>
      <c r="T843" s="6" t="s">
        <v>27</v>
      </c>
      <c r="U843" s="6" t="s">
        <v>2065</v>
      </c>
      <c r="V843" s="6" t="s">
        <v>2182</v>
      </c>
      <c r="W843" s="4" t="s">
        <v>2142</v>
      </c>
      <c r="X843" s="6" t="s">
        <v>1418</v>
      </c>
      <c r="Y843" s="4" t="s">
        <v>2006</v>
      </c>
      <c r="Z843" s="4" t="s">
        <v>2006</v>
      </c>
      <c r="AA843" s="20" t="str">
        <f t="shared" si="21"/>
        <v>NA</v>
      </c>
      <c r="AB843" s="6" t="s">
        <v>19</v>
      </c>
      <c r="AC843" s="5" t="s">
        <v>2084</v>
      </c>
      <c r="AD843" s="9">
        <v>0</v>
      </c>
      <c r="AE843" s="10">
        <v>0</v>
      </c>
      <c r="AF843" s="10">
        <v>0</v>
      </c>
      <c r="AG843" s="43">
        <v>0</v>
      </c>
      <c r="AH843" s="43">
        <v>0</v>
      </c>
      <c r="AI843" s="6">
        <v>250040</v>
      </c>
      <c r="AJ843" s="11">
        <v>0</v>
      </c>
      <c r="AK843" s="11">
        <v>0</v>
      </c>
      <c r="AL843" s="6" t="s">
        <v>53</v>
      </c>
      <c r="AM843" s="21" t="s">
        <v>2269</v>
      </c>
      <c r="AN843" s="47">
        <v>0</v>
      </c>
      <c r="AO843" t="s">
        <v>28</v>
      </c>
    </row>
    <row r="844" spans="1:41" x14ac:dyDescent="0.25">
      <c r="A844" s="7">
        <v>2</v>
      </c>
      <c r="B844" s="7">
        <v>4167</v>
      </c>
      <c r="C844" s="4" t="s">
        <v>65</v>
      </c>
      <c r="D844" s="4" t="s">
        <v>78</v>
      </c>
      <c r="E844" s="4" t="s">
        <v>173</v>
      </c>
      <c r="F844" s="4" t="s">
        <v>19</v>
      </c>
      <c r="G844" s="4" t="s">
        <v>6</v>
      </c>
      <c r="H844" s="4" t="s">
        <v>8</v>
      </c>
      <c r="I844" s="4" t="s">
        <v>69</v>
      </c>
      <c r="J844" s="4" t="s">
        <v>205</v>
      </c>
      <c r="K844" s="6" t="s">
        <v>2163</v>
      </c>
      <c r="L844" s="34" t="e">
        <f>VLOOKUP(B844,#REF!,3,0)</f>
        <v>#REF!</v>
      </c>
      <c r="M844" s="6" t="s">
        <v>2205</v>
      </c>
      <c r="N844" s="6" t="s">
        <v>1402</v>
      </c>
      <c r="O844" s="21" t="s">
        <v>2503</v>
      </c>
      <c r="P844" s="8"/>
      <c r="Q844" s="6" t="s">
        <v>2060</v>
      </c>
      <c r="R844" s="6" t="s">
        <v>2433</v>
      </c>
      <c r="S844" s="6" t="s">
        <v>53</v>
      </c>
      <c r="T844" s="6" t="s">
        <v>27</v>
      </c>
      <c r="U844" s="6" t="s">
        <v>2066</v>
      </c>
      <c r="V844" s="6" t="s">
        <v>2183</v>
      </c>
      <c r="W844" s="4" t="s">
        <v>2179</v>
      </c>
      <c r="X844" s="6" t="s">
        <v>1418</v>
      </c>
      <c r="Y844" s="4" t="s">
        <v>2006</v>
      </c>
      <c r="Z844" s="4" t="s">
        <v>2006</v>
      </c>
      <c r="AA844" s="20" t="str">
        <f t="shared" si="21"/>
        <v>NA</v>
      </c>
      <c r="AB844" s="6" t="s">
        <v>19</v>
      </c>
      <c r="AC844" s="5" t="s">
        <v>2084</v>
      </c>
      <c r="AD844" s="9">
        <v>0</v>
      </c>
      <c r="AE844" s="10">
        <v>0</v>
      </c>
      <c r="AF844" s="10">
        <v>0</v>
      </c>
      <c r="AG844" s="43">
        <v>0</v>
      </c>
      <c r="AH844" s="43">
        <v>0</v>
      </c>
      <c r="AI844" s="6">
        <v>251750</v>
      </c>
      <c r="AJ844" s="11">
        <v>0</v>
      </c>
      <c r="AK844" s="11">
        <v>0</v>
      </c>
      <c r="AL844" s="6" t="s">
        <v>53</v>
      </c>
      <c r="AM844" s="21" t="s">
        <v>2269</v>
      </c>
      <c r="AN844" s="47">
        <v>0</v>
      </c>
      <c r="AO844" t="s">
        <v>28</v>
      </c>
    </row>
    <row r="845" spans="1:41" x14ac:dyDescent="0.25">
      <c r="A845" s="7">
        <v>2</v>
      </c>
      <c r="B845" s="7">
        <v>4168</v>
      </c>
      <c r="C845" s="4" t="s">
        <v>65</v>
      </c>
      <c r="D845" s="4" t="s">
        <v>78</v>
      </c>
      <c r="E845" s="4" t="s">
        <v>173</v>
      </c>
      <c r="F845" s="4" t="s">
        <v>19</v>
      </c>
      <c r="G845" s="4" t="s">
        <v>6</v>
      </c>
      <c r="H845" s="4" t="s">
        <v>8</v>
      </c>
      <c r="I845" s="4" t="s">
        <v>69</v>
      </c>
      <c r="J845" s="4" t="s">
        <v>205</v>
      </c>
      <c r="K845" s="6" t="s">
        <v>2162</v>
      </c>
      <c r="L845" s="34" t="e">
        <f>VLOOKUP(B845,#REF!,3,0)</f>
        <v>#REF!</v>
      </c>
      <c r="M845" s="6" t="s">
        <v>2205</v>
      </c>
      <c r="N845" s="6" t="s">
        <v>1402</v>
      </c>
      <c r="O845" s="21" t="s">
        <v>2503</v>
      </c>
      <c r="P845" s="8"/>
      <c r="Q845" s="6" t="s">
        <v>2060</v>
      </c>
      <c r="R845" s="6" t="s">
        <v>1798</v>
      </c>
      <c r="S845" s="6" t="s">
        <v>53</v>
      </c>
      <c r="T845" s="6" t="s">
        <v>27</v>
      </c>
      <c r="U845" s="6" t="s">
        <v>2066</v>
      </c>
      <c r="V845" s="6" t="s">
        <v>2183</v>
      </c>
      <c r="W845" s="4" t="s">
        <v>2179</v>
      </c>
      <c r="X845" s="6" t="s">
        <v>1418</v>
      </c>
      <c r="Y845" s="4" t="s">
        <v>2006</v>
      </c>
      <c r="Z845" s="4" t="s">
        <v>2006</v>
      </c>
      <c r="AA845" s="20" t="str">
        <f t="shared" si="21"/>
        <v>NA</v>
      </c>
      <c r="AB845" s="6" t="s">
        <v>19</v>
      </c>
      <c r="AC845" s="5" t="s">
        <v>2084</v>
      </c>
      <c r="AD845" s="9">
        <v>0</v>
      </c>
      <c r="AE845" s="10">
        <v>0</v>
      </c>
      <c r="AF845" s="10">
        <v>0</v>
      </c>
      <c r="AG845" s="43">
        <v>0</v>
      </c>
      <c r="AH845" s="43">
        <v>0</v>
      </c>
      <c r="AI845" s="6">
        <v>253075</v>
      </c>
      <c r="AJ845" s="11">
        <v>0</v>
      </c>
      <c r="AK845" s="11">
        <v>0</v>
      </c>
      <c r="AL845" s="6" t="s">
        <v>53</v>
      </c>
      <c r="AM845" s="21" t="s">
        <v>2269</v>
      </c>
      <c r="AN845" s="47">
        <v>0</v>
      </c>
      <c r="AO845" t="s">
        <v>28</v>
      </c>
    </row>
    <row r="846" spans="1:41" x14ac:dyDescent="0.25">
      <c r="A846" s="7">
        <v>2</v>
      </c>
      <c r="B846" s="7">
        <v>4169</v>
      </c>
      <c r="C846" s="4" t="s">
        <v>65</v>
      </c>
      <c r="D846" s="4" t="s">
        <v>78</v>
      </c>
      <c r="E846" s="4" t="s">
        <v>173</v>
      </c>
      <c r="F846" s="4" t="s">
        <v>19</v>
      </c>
      <c r="G846" s="4" t="s">
        <v>6</v>
      </c>
      <c r="H846" s="4" t="s">
        <v>8</v>
      </c>
      <c r="I846" s="4" t="s">
        <v>69</v>
      </c>
      <c r="J846" s="4" t="s">
        <v>205</v>
      </c>
      <c r="K846" s="6" t="s">
        <v>2161</v>
      </c>
      <c r="L846" s="34" t="e">
        <f>VLOOKUP(B846,#REF!,3,0)</f>
        <v>#REF!</v>
      </c>
      <c r="M846" s="6" t="s">
        <v>2205</v>
      </c>
      <c r="N846" s="6" t="s">
        <v>1402</v>
      </c>
      <c r="O846" s="21" t="s">
        <v>2503</v>
      </c>
      <c r="P846" s="8"/>
      <c r="Q846" s="21" t="s">
        <v>2062</v>
      </c>
      <c r="R846" s="6" t="s">
        <v>2322</v>
      </c>
      <c r="S846" s="6" t="s">
        <v>53</v>
      </c>
      <c r="T846" s="6" t="s">
        <v>27</v>
      </c>
      <c r="U846" s="6" t="s">
        <v>2066</v>
      </c>
      <c r="V846" s="6" t="s">
        <v>2183</v>
      </c>
      <c r="W846" s="4" t="s">
        <v>2179</v>
      </c>
      <c r="X846" s="6" t="s">
        <v>1418</v>
      </c>
      <c r="Y846" s="4" t="s">
        <v>2006</v>
      </c>
      <c r="Z846" s="4" t="s">
        <v>2006</v>
      </c>
      <c r="AA846" s="20" t="str">
        <f t="shared" si="21"/>
        <v>NA</v>
      </c>
      <c r="AB846" s="6" t="s">
        <v>19</v>
      </c>
      <c r="AC846" s="5" t="s">
        <v>2084</v>
      </c>
      <c r="AD846" s="9">
        <v>0</v>
      </c>
      <c r="AE846" s="10">
        <v>0</v>
      </c>
      <c r="AF846" s="10">
        <v>0</v>
      </c>
      <c r="AG846" s="43">
        <v>0</v>
      </c>
      <c r="AH846" s="43">
        <v>0</v>
      </c>
      <c r="AI846" s="6">
        <v>253075</v>
      </c>
      <c r="AJ846" s="11">
        <v>0</v>
      </c>
      <c r="AK846" s="11">
        <v>253075</v>
      </c>
      <c r="AL846" s="6" t="s">
        <v>53</v>
      </c>
      <c r="AM846" s="21" t="s">
        <v>2269</v>
      </c>
      <c r="AN846" s="47">
        <v>0</v>
      </c>
      <c r="AO846" t="s">
        <v>28</v>
      </c>
    </row>
    <row r="847" spans="1:41" x14ac:dyDescent="0.25">
      <c r="A847" s="7">
        <v>3</v>
      </c>
      <c r="B847" s="7">
        <v>4171</v>
      </c>
      <c r="C847" s="4" t="s">
        <v>65</v>
      </c>
      <c r="D847" s="4" t="s">
        <v>78</v>
      </c>
      <c r="E847" s="4" t="s">
        <v>173</v>
      </c>
      <c r="F847" s="4" t="s">
        <v>19</v>
      </c>
      <c r="G847" s="4" t="s">
        <v>6</v>
      </c>
      <c r="H847" s="4" t="s">
        <v>8</v>
      </c>
      <c r="I847" s="4" t="s">
        <v>69</v>
      </c>
      <c r="J847" s="4" t="s">
        <v>205</v>
      </c>
      <c r="K847" s="6" t="s">
        <v>939</v>
      </c>
      <c r="L847" s="6"/>
      <c r="M847" s="6" t="s">
        <v>2205</v>
      </c>
      <c r="N847" s="6" t="s">
        <v>1402</v>
      </c>
      <c r="O847" s="21" t="s">
        <v>2503</v>
      </c>
      <c r="P847" s="8"/>
      <c r="Q847" s="6" t="s">
        <v>2057</v>
      </c>
      <c r="R847" s="6" t="s">
        <v>2434</v>
      </c>
      <c r="S847" s="6" t="s">
        <v>28</v>
      </c>
      <c r="T847" s="6" t="s">
        <v>1418</v>
      </c>
      <c r="U847" s="6" t="s">
        <v>1418</v>
      </c>
      <c r="V847" s="6" t="s">
        <v>50</v>
      </c>
      <c r="W847" s="4" t="s">
        <v>1418</v>
      </c>
      <c r="X847" s="6" t="s">
        <v>1418</v>
      </c>
      <c r="Y847" s="4" t="s">
        <v>2006</v>
      </c>
      <c r="Z847" s="4" t="s">
        <v>2006</v>
      </c>
      <c r="AA847" s="20" t="str">
        <f t="shared" si="21"/>
        <v>NA</v>
      </c>
      <c r="AB847" s="6" t="s">
        <v>19</v>
      </c>
      <c r="AC847" s="5" t="s">
        <v>2084</v>
      </c>
      <c r="AD847" s="9">
        <v>0</v>
      </c>
      <c r="AE847" s="10">
        <v>0</v>
      </c>
      <c r="AF847" s="10">
        <v>0</v>
      </c>
      <c r="AG847" s="43">
        <v>0</v>
      </c>
      <c r="AH847" s="43">
        <v>0</v>
      </c>
      <c r="AI847" s="6">
        <v>700000</v>
      </c>
      <c r="AJ847" s="11">
        <v>0</v>
      </c>
      <c r="AK847" s="11">
        <v>0</v>
      </c>
      <c r="AL847" s="6" t="s">
        <v>53</v>
      </c>
      <c r="AM847" s="21" t="s">
        <v>2269</v>
      </c>
      <c r="AN847" s="47">
        <v>0</v>
      </c>
      <c r="AO847" t="s">
        <v>28</v>
      </c>
    </row>
    <row r="848" spans="1:41" x14ac:dyDescent="0.25">
      <c r="A848" s="7">
        <v>3</v>
      </c>
      <c r="B848" s="7">
        <v>4173</v>
      </c>
      <c r="C848" s="4" t="s">
        <v>65</v>
      </c>
      <c r="D848" s="4" t="s">
        <v>78</v>
      </c>
      <c r="E848" s="4" t="s">
        <v>173</v>
      </c>
      <c r="F848" s="4" t="s">
        <v>19</v>
      </c>
      <c r="G848" s="4" t="s">
        <v>6</v>
      </c>
      <c r="H848" s="4" t="s">
        <v>8</v>
      </c>
      <c r="I848" s="4" t="s">
        <v>69</v>
      </c>
      <c r="J848" s="4" t="s">
        <v>205</v>
      </c>
      <c r="K848" s="6" t="s">
        <v>940</v>
      </c>
      <c r="L848" s="6"/>
      <c r="M848" s="6" t="s">
        <v>2205</v>
      </c>
      <c r="N848" s="6" t="s">
        <v>1401</v>
      </c>
      <c r="O848" s="21" t="s">
        <v>2503</v>
      </c>
      <c r="P848" s="8"/>
      <c r="Q848" s="6" t="s">
        <v>2056</v>
      </c>
      <c r="R848" s="6" t="s">
        <v>2435</v>
      </c>
      <c r="S848" s="6" t="s">
        <v>28</v>
      </c>
      <c r="T848" s="6" t="s">
        <v>1418</v>
      </c>
      <c r="U848" s="6" t="s">
        <v>1418</v>
      </c>
      <c r="V848" s="6" t="s">
        <v>50</v>
      </c>
      <c r="W848" s="4" t="s">
        <v>1418</v>
      </c>
      <c r="X848" s="6" t="s">
        <v>1418</v>
      </c>
      <c r="Y848" s="4" t="s">
        <v>2006</v>
      </c>
      <c r="Z848" s="4" t="s">
        <v>2006</v>
      </c>
      <c r="AA848" s="20" t="str">
        <f t="shared" si="21"/>
        <v>NA</v>
      </c>
      <c r="AB848" s="6" t="s">
        <v>19</v>
      </c>
      <c r="AC848" s="5" t="s">
        <v>2084</v>
      </c>
      <c r="AD848" s="9">
        <v>0</v>
      </c>
      <c r="AE848" s="10">
        <v>0</v>
      </c>
      <c r="AF848" s="10">
        <v>0</v>
      </c>
      <c r="AG848" s="43">
        <v>0</v>
      </c>
      <c r="AH848" s="43">
        <v>0</v>
      </c>
      <c r="AI848" s="6">
        <v>250040</v>
      </c>
      <c r="AJ848" s="11">
        <v>0</v>
      </c>
      <c r="AK848" s="11">
        <v>0</v>
      </c>
      <c r="AL848" s="6" t="s">
        <v>53</v>
      </c>
      <c r="AM848" s="21" t="s">
        <v>2269</v>
      </c>
      <c r="AN848" s="47">
        <v>0</v>
      </c>
      <c r="AO848" t="s">
        <v>28</v>
      </c>
    </row>
    <row r="849" spans="1:41" x14ac:dyDescent="0.25">
      <c r="A849" s="7">
        <v>3</v>
      </c>
      <c r="B849" s="7">
        <v>4174</v>
      </c>
      <c r="C849" s="4" t="s">
        <v>65</v>
      </c>
      <c r="D849" s="4" t="s">
        <v>78</v>
      </c>
      <c r="E849" s="4" t="s">
        <v>173</v>
      </c>
      <c r="F849" s="4" t="s">
        <v>19</v>
      </c>
      <c r="G849" s="4" t="s">
        <v>6</v>
      </c>
      <c r="H849" s="4" t="s">
        <v>8</v>
      </c>
      <c r="I849" s="4" t="s">
        <v>69</v>
      </c>
      <c r="J849" s="4" t="s">
        <v>205</v>
      </c>
      <c r="K849" s="6" t="s">
        <v>941</v>
      </c>
      <c r="L849" s="6"/>
      <c r="M849" s="6" t="s">
        <v>2205</v>
      </c>
      <c r="N849" s="6" t="s">
        <v>1401</v>
      </c>
      <c r="O849" s="21" t="s">
        <v>2503</v>
      </c>
      <c r="P849" s="8"/>
      <c r="Q849" s="6" t="s">
        <v>2062</v>
      </c>
      <c r="R849" s="6" t="s">
        <v>2436</v>
      </c>
      <c r="S849" s="6" t="s">
        <v>28</v>
      </c>
      <c r="T849" s="6" t="s">
        <v>1418</v>
      </c>
      <c r="U849" s="6" t="s">
        <v>1418</v>
      </c>
      <c r="V849" s="6" t="s">
        <v>50</v>
      </c>
      <c r="W849" s="4" t="s">
        <v>1418</v>
      </c>
      <c r="X849" s="6" t="s">
        <v>1418</v>
      </c>
      <c r="Y849" s="4" t="s">
        <v>2006</v>
      </c>
      <c r="Z849" s="4" t="s">
        <v>2006</v>
      </c>
      <c r="AA849" s="20" t="str">
        <f t="shared" si="21"/>
        <v>NA</v>
      </c>
      <c r="AB849" s="6" t="s">
        <v>19</v>
      </c>
      <c r="AC849" s="5" t="s">
        <v>2084</v>
      </c>
      <c r="AD849" s="9">
        <v>0</v>
      </c>
      <c r="AE849" s="10">
        <v>0</v>
      </c>
      <c r="AF849" s="10">
        <v>0</v>
      </c>
      <c r="AG849" s="43">
        <v>0</v>
      </c>
      <c r="AH849" s="43">
        <v>0</v>
      </c>
      <c r="AI849" s="6">
        <v>535040</v>
      </c>
      <c r="AJ849" s="11">
        <v>0</v>
      </c>
      <c r="AK849" s="11">
        <v>535040</v>
      </c>
      <c r="AL849" s="6" t="s">
        <v>53</v>
      </c>
      <c r="AM849" s="21" t="s">
        <v>2269</v>
      </c>
      <c r="AN849" s="47">
        <v>0</v>
      </c>
      <c r="AO849" t="s">
        <v>28</v>
      </c>
    </row>
    <row r="850" spans="1:41" x14ac:dyDescent="0.25">
      <c r="A850" s="7">
        <v>2</v>
      </c>
      <c r="B850" s="7">
        <v>4175</v>
      </c>
      <c r="C850" s="4" t="s">
        <v>65</v>
      </c>
      <c r="D850" s="4" t="s">
        <v>78</v>
      </c>
      <c r="E850" s="4" t="s">
        <v>173</v>
      </c>
      <c r="F850" s="4" t="s">
        <v>19</v>
      </c>
      <c r="G850" s="4" t="s">
        <v>6</v>
      </c>
      <c r="H850" s="4" t="s">
        <v>8</v>
      </c>
      <c r="I850" s="4" t="s">
        <v>69</v>
      </c>
      <c r="J850" s="4" t="s">
        <v>205</v>
      </c>
      <c r="K850" s="6" t="s">
        <v>2160</v>
      </c>
      <c r="L850" s="34" t="e">
        <f>VLOOKUP(B850,#REF!,3,0)</f>
        <v>#REF!</v>
      </c>
      <c r="M850" s="6" t="s">
        <v>2205</v>
      </c>
      <c r="N850" s="6" t="s">
        <v>1401</v>
      </c>
      <c r="O850" s="21" t="s">
        <v>2503</v>
      </c>
      <c r="P850" s="8"/>
      <c r="Q850" s="6" t="s">
        <v>2060</v>
      </c>
      <c r="R850" s="6" t="s">
        <v>2437</v>
      </c>
      <c r="S850" s="6" t="s">
        <v>53</v>
      </c>
      <c r="T850" s="6" t="s">
        <v>27</v>
      </c>
      <c r="U850" s="6" t="s">
        <v>2066</v>
      </c>
      <c r="V850" s="6" t="s">
        <v>2183</v>
      </c>
      <c r="W850" s="4" t="s">
        <v>2179</v>
      </c>
      <c r="X850" s="6" t="s">
        <v>1418</v>
      </c>
      <c r="Y850" s="4" t="s">
        <v>2006</v>
      </c>
      <c r="Z850" s="4" t="s">
        <v>2006</v>
      </c>
      <c r="AA850" s="20" t="str">
        <f t="shared" si="21"/>
        <v>NA</v>
      </c>
      <c r="AB850" s="6" t="s">
        <v>19</v>
      </c>
      <c r="AC850" s="5" t="s">
        <v>2084</v>
      </c>
      <c r="AD850" s="9">
        <v>0</v>
      </c>
      <c r="AE850" s="10">
        <v>0</v>
      </c>
      <c r="AF850" s="10">
        <v>0</v>
      </c>
      <c r="AG850" s="43">
        <v>0</v>
      </c>
      <c r="AH850" s="43">
        <v>0</v>
      </c>
      <c r="AI850" s="6">
        <v>285000</v>
      </c>
      <c r="AJ850" s="11">
        <v>0</v>
      </c>
      <c r="AK850" s="11">
        <v>0</v>
      </c>
      <c r="AL850" s="6" t="s">
        <v>53</v>
      </c>
      <c r="AM850" s="21" t="s">
        <v>2269</v>
      </c>
      <c r="AN850" s="47">
        <v>0</v>
      </c>
      <c r="AO850" t="s">
        <v>28</v>
      </c>
    </row>
    <row r="851" spans="1:41" x14ac:dyDescent="0.25">
      <c r="A851" s="7">
        <v>1</v>
      </c>
      <c r="B851" s="7">
        <v>4176</v>
      </c>
      <c r="C851" s="4" t="s">
        <v>65</v>
      </c>
      <c r="D851" s="4" t="s">
        <v>78</v>
      </c>
      <c r="E851" s="4" t="s">
        <v>173</v>
      </c>
      <c r="F851" s="4" t="s">
        <v>19</v>
      </c>
      <c r="G851" s="4" t="s">
        <v>6</v>
      </c>
      <c r="H851" s="4" t="s">
        <v>8</v>
      </c>
      <c r="I851" s="4" t="s">
        <v>69</v>
      </c>
      <c r="J851" s="4" t="s">
        <v>205</v>
      </c>
      <c r="K851" s="6" t="s">
        <v>942</v>
      </c>
      <c r="L851" s="6"/>
      <c r="M851" s="6" t="s">
        <v>2205</v>
      </c>
      <c r="N851" s="6" t="s">
        <v>1401</v>
      </c>
      <c r="O851" s="21" t="s">
        <v>2503</v>
      </c>
      <c r="P851" s="8"/>
      <c r="Q851" s="6" t="s">
        <v>2061</v>
      </c>
      <c r="R851" s="6" t="s">
        <v>1799</v>
      </c>
      <c r="S851" s="6" t="s">
        <v>53</v>
      </c>
      <c r="T851" s="6" t="s">
        <v>27</v>
      </c>
      <c r="U851" s="6" t="s">
        <v>2065</v>
      </c>
      <c r="V851" s="6" t="s">
        <v>2252</v>
      </c>
      <c r="W851" s="4" t="s">
        <v>2201</v>
      </c>
      <c r="X851" s="6" t="s">
        <v>1418</v>
      </c>
      <c r="Y851" s="4" t="s">
        <v>2006</v>
      </c>
      <c r="Z851" s="4" t="s">
        <v>2006</v>
      </c>
      <c r="AA851" s="20" t="str">
        <f t="shared" si="21"/>
        <v>NA</v>
      </c>
      <c r="AB851" s="6" t="s">
        <v>19</v>
      </c>
      <c r="AC851" s="5" t="s">
        <v>2084</v>
      </c>
      <c r="AD851" s="9">
        <v>0</v>
      </c>
      <c r="AE851" s="10">
        <v>0</v>
      </c>
      <c r="AF851" s="10">
        <v>0</v>
      </c>
      <c r="AG851" s="43">
        <v>0</v>
      </c>
      <c r="AH851" s="43">
        <v>0</v>
      </c>
      <c r="AI851" s="6">
        <v>251750</v>
      </c>
      <c r="AJ851" s="11">
        <v>251750</v>
      </c>
      <c r="AK851" s="11">
        <v>0</v>
      </c>
      <c r="AL851" s="6" t="s">
        <v>53</v>
      </c>
      <c r="AM851" s="21" t="s">
        <v>2269</v>
      </c>
      <c r="AN851" s="47">
        <v>0</v>
      </c>
      <c r="AO851" t="s">
        <v>28</v>
      </c>
    </row>
    <row r="852" spans="1:41" x14ac:dyDescent="0.25">
      <c r="A852" s="7">
        <v>2</v>
      </c>
      <c r="B852" s="7">
        <v>4177</v>
      </c>
      <c r="C852" s="4" t="s">
        <v>65</v>
      </c>
      <c r="D852" s="4" t="s">
        <v>78</v>
      </c>
      <c r="E852" s="4" t="s">
        <v>173</v>
      </c>
      <c r="F852" s="4" t="s">
        <v>19</v>
      </c>
      <c r="G852" s="4" t="s">
        <v>6</v>
      </c>
      <c r="H852" s="4" t="s">
        <v>8</v>
      </c>
      <c r="I852" s="4" t="s">
        <v>69</v>
      </c>
      <c r="J852" s="4" t="s">
        <v>205</v>
      </c>
      <c r="K852" s="6" t="s">
        <v>2159</v>
      </c>
      <c r="L852" s="34" t="e">
        <f>VLOOKUP(B852,#REF!,3,0)</f>
        <v>#REF!</v>
      </c>
      <c r="M852" s="6" t="s">
        <v>2205</v>
      </c>
      <c r="N852" s="6" t="s">
        <v>1401</v>
      </c>
      <c r="O852" s="21" t="s">
        <v>2503</v>
      </c>
      <c r="P852" s="8"/>
      <c r="Q852" s="6" t="s">
        <v>2060</v>
      </c>
      <c r="R852" s="6" t="s">
        <v>2438</v>
      </c>
      <c r="S852" s="6" t="s">
        <v>53</v>
      </c>
      <c r="T852" s="6" t="s">
        <v>27</v>
      </c>
      <c r="U852" s="6" t="s">
        <v>2066</v>
      </c>
      <c r="V852" s="6" t="s">
        <v>2183</v>
      </c>
      <c r="W852" s="4" t="s">
        <v>2179</v>
      </c>
      <c r="X852" s="6" t="s">
        <v>1418</v>
      </c>
      <c r="Y852" s="4" t="s">
        <v>2006</v>
      </c>
      <c r="Z852" s="4" t="s">
        <v>2006</v>
      </c>
      <c r="AA852" s="20" t="str">
        <f t="shared" si="21"/>
        <v>NA</v>
      </c>
      <c r="AB852" s="6" t="s">
        <v>19</v>
      </c>
      <c r="AC852" s="5" t="s">
        <v>2084</v>
      </c>
      <c r="AD852" s="9">
        <v>0</v>
      </c>
      <c r="AE852" s="10">
        <v>0</v>
      </c>
      <c r="AF852" s="10">
        <v>0</v>
      </c>
      <c r="AG852" s="43">
        <v>0</v>
      </c>
      <c r="AH852" s="43">
        <v>0</v>
      </c>
      <c r="AI852" s="6">
        <v>250040</v>
      </c>
      <c r="AJ852" s="11">
        <v>0</v>
      </c>
      <c r="AK852" s="11">
        <v>0</v>
      </c>
      <c r="AL852" s="6" t="s">
        <v>53</v>
      </c>
      <c r="AM852" s="21" t="s">
        <v>2269</v>
      </c>
      <c r="AN852" s="47">
        <v>0</v>
      </c>
      <c r="AO852" t="s">
        <v>28</v>
      </c>
    </row>
    <row r="853" spans="1:41" x14ac:dyDescent="0.25">
      <c r="A853" s="7">
        <v>3</v>
      </c>
      <c r="B853" s="7">
        <v>4179</v>
      </c>
      <c r="C853" s="4" t="s">
        <v>65</v>
      </c>
      <c r="D853" s="4" t="s">
        <v>78</v>
      </c>
      <c r="E853" s="4" t="s">
        <v>173</v>
      </c>
      <c r="F853" s="4" t="s">
        <v>19</v>
      </c>
      <c r="G853" s="4" t="s">
        <v>6</v>
      </c>
      <c r="H853" s="4" t="s">
        <v>8</v>
      </c>
      <c r="I853" s="4" t="s">
        <v>69</v>
      </c>
      <c r="J853" s="4" t="s">
        <v>205</v>
      </c>
      <c r="K853" s="6" t="s">
        <v>943</v>
      </c>
      <c r="L853" s="6"/>
      <c r="M853" s="6" t="s">
        <v>2205</v>
      </c>
      <c r="N853" s="6" t="s">
        <v>1401</v>
      </c>
      <c r="O853" s="21" t="s">
        <v>2503</v>
      </c>
      <c r="P853" s="8"/>
      <c r="Q853" s="6" t="s">
        <v>2055</v>
      </c>
      <c r="R853" s="6" t="s">
        <v>2439</v>
      </c>
      <c r="S853" s="6" t="s">
        <v>28</v>
      </c>
      <c r="T853" s="6" t="s">
        <v>1418</v>
      </c>
      <c r="U853" s="6" t="s">
        <v>1418</v>
      </c>
      <c r="V853" s="6" t="s">
        <v>50</v>
      </c>
      <c r="W853" s="4" t="s">
        <v>1418</v>
      </c>
      <c r="X853" s="6" t="s">
        <v>1418</v>
      </c>
      <c r="Y853" s="4" t="s">
        <v>2006</v>
      </c>
      <c r="Z853" s="4" t="s">
        <v>2006</v>
      </c>
      <c r="AA853" s="20" t="str">
        <f t="shared" si="21"/>
        <v>NA</v>
      </c>
      <c r="AB853" s="6" t="s">
        <v>19</v>
      </c>
      <c r="AC853" s="5" t="s">
        <v>2084</v>
      </c>
      <c r="AD853" s="9">
        <v>64</v>
      </c>
      <c r="AE853" s="10">
        <v>0</v>
      </c>
      <c r="AF853" s="10">
        <v>0</v>
      </c>
      <c r="AG853" s="43">
        <v>0</v>
      </c>
      <c r="AH853" s="43">
        <v>0</v>
      </c>
      <c r="AI853" s="6">
        <v>103952.8</v>
      </c>
      <c r="AJ853" s="11">
        <v>0</v>
      </c>
      <c r="AK853" s="11">
        <v>103952.8</v>
      </c>
      <c r="AL853" s="6" t="s">
        <v>53</v>
      </c>
      <c r="AM853" s="21" t="s">
        <v>2269</v>
      </c>
      <c r="AN853" s="47">
        <v>0</v>
      </c>
      <c r="AO853" t="s">
        <v>28</v>
      </c>
    </row>
    <row r="854" spans="1:41" x14ac:dyDescent="0.25">
      <c r="A854" s="7">
        <v>3</v>
      </c>
      <c r="B854" s="7">
        <v>4180</v>
      </c>
      <c r="C854" s="4" t="s">
        <v>65</v>
      </c>
      <c r="D854" s="4" t="s">
        <v>78</v>
      </c>
      <c r="E854" s="4" t="s">
        <v>173</v>
      </c>
      <c r="F854" s="4" t="s">
        <v>19</v>
      </c>
      <c r="G854" s="4" t="s">
        <v>6</v>
      </c>
      <c r="H854" s="4" t="s">
        <v>8</v>
      </c>
      <c r="I854" s="4" t="s">
        <v>69</v>
      </c>
      <c r="J854" s="4" t="s">
        <v>205</v>
      </c>
      <c r="K854" s="6" t="s">
        <v>944</v>
      </c>
      <c r="L854" s="6"/>
      <c r="M854" s="6" t="s">
        <v>2205</v>
      </c>
      <c r="N854" s="6" t="s">
        <v>1401</v>
      </c>
      <c r="O854" s="21" t="s">
        <v>2503</v>
      </c>
      <c r="P854" s="8"/>
      <c r="Q854" s="6" t="s">
        <v>2062</v>
      </c>
      <c r="R854" s="6" t="s">
        <v>2440</v>
      </c>
      <c r="S854" s="6" t="s">
        <v>28</v>
      </c>
      <c r="T854" s="6" t="s">
        <v>1418</v>
      </c>
      <c r="U854" s="6" t="s">
        <v>1418</v>
      </c>
      <c r="V854" s="6" t="s">
        <v>50</v>
      </c>
      <c r="W854" s="4" t="s">
        <v>1418</v>
      </c>
      <c r="X854" s="6" t="s">
        <v>1418</v>
      </c>
      <c r="Y854" s="4" t="s">
        <v>2006</v>
      </c>
      <c r="Z854" s="4" t="s">
        <v>2006</v>
      </c>
      <c r="AA854" s="20" t="str">
        <f t="shared" si="21"/>
        <v>NA</v>
      </c>
      <c r="AB854" s="6" t="s">
        <v>19</v>
      </c>
      <c r="AC854" s="5" t="s">
        <v>2084</v>
      </c>
      <c r="AD854" s="9">
        <v>0</v>
      </c>
      <c r="AE854" s="10">
        <v>0</v>
      </c>
      <c r="AF854" s="10">
        <v>0</v>
      </c>
      <c r="AG854" s="43">
        <v>0</v>
      </c>
      <c r="AH854" s="43">
        <v>0</v>
      </c>
      <c r="AI854" s="6">
        <v>285000</v>
      </c>
      <c r="AJ854" s="11">
        <v>0</v>
      </c>
      <c r="AK854" s="11">
        <v>285000</v>
      </c>
      <c r="AL854" s="6" t="s">
        <v>53</v>
      </c>
      <c r="AM854" s="21" t="s">
        <v>2269</v>
      </c>
      <c r="AN854" s="47">
        <v>0</v>
      </c>
      <c r="AO854" t="s">
        <v>28</v>
      </c>
    </row>
    <row r="855" spans="1:41" x14ac:dyDescent="0.25">
      <c r="A855" s="7">
        <v>3</v>
      </c>
      <c r="B855" s="7">
        <v>4182</v>
      </c>
      <c r="C855" s="4" t="s">
        <v>65</v>
      </c>
      <c r="D855" s="4" t="s">
        <v>78</v>
      </c>
      <c r="E855" s="4" t="s">
        <v>173</v>
      </c>
      <c r="F855" s="4" t="s">
        <v>19</v>
      </c>
      <c r="G855" s="4" t="s">
        <v>6</v>
      </c>
      <c r="H855" s="4" t="s">
        <v>8</v>
      </c>
      <c r="I855" s="4" t="s">
        <v>69</v>
      </c>
      <c r="J855" s="4" t="s">
        <v>205</v>
      </c>
      <c r="K855" s="6" t="s">
        <v>945</v>
      </c>
      <c r="L855" s="6"/>
      <c r="M855" s="6" t="s">
        <v>2205</v>
      </c>
      <c r="N855" s="6" t="s">
        <v>1401</v>
      </c>
      <c r="O855" s="21" t="s">
        <v>2503</v>
      </c>
      <c r="P855" s="8"/>
      <c r="Q855" s="6" t="s">
        <v>2056</v>
      </c>
      <c r="R855" s="6" t="s">
        <v>2441</v>
      </c>
      <c r="S855" s="6" t="s">
        <v>28</v>
      </c>
      <c r="T855" s="6" t="s">
        <v>1418</v>
      </c>
      <c r="U855" s="6" t="s">
        <v>1418</v>
      </c>
      <c r="V855" s="6" t="s">
        <v>50</v>
      </c>
      <c r="W855" s="4" t="s">
        <v>1418</v>
      </c>
      <c r="X855" s="6" t="s">
        <v>1418</v>
      </c>
      <c r="Y855" s="4" t="s">
        <v>2006</v>
      </c>
      <c r="Z855" s="4" t="s">
        <v>2006</v>
      </c>
      <c r="AA855" s="20" t="str">
        <f t="shared" si="21"/>
        <v>NA</v>
      </c>
      <c r="AB855" s="6" t="s">
        <v>19</v>
      </c>
      <c r="AC855" s="5" t="s">
        <v>2084</v>
      </c>
      <c r="AD855" s="9">
        <v>0</v>
      </c>
      <c r="AE855" s="10">
        <v>0</v>
      </c>
      <c r="AF855" s="10">
        <v>0</v>
      </c>
      <c r="AG855" s="43">
        <v>0</v>
      </c>
      <c r="AH855" s="43">
        <v>0</v>
      </c>
      <c r="AI855" s="6">
        <v>573000</v>
      </c>
      <c r="AJ855" s="11">
        <v>0</v>
      </c>
      <c r="AK855" s="11">
        <v>0</v>
      </c>
      <c r="AL855" s="6" t="s">
        <v>53</v>
      </c>
      <c r="AM855" s="21" t="s">
        <v>2269</v>
      </c>
      <c r="AN855" s="47">
        <v>0</v>
      </c>
      <c r="AO855" t="s">
        <v>28</v>
      </c>
    </row>
    <row r="856" spans="1:41" x14ac:dyDescent="0.25">
      <c r="A856" s="7">
        <v>3</v>
      </c>
      <c r="B856" s="7">
        <v>4183</v>
      </c>
      <c r="C856" s="4" t="s">
        <v>65</v>
      </c>
      <c r="D856" s="4" t="s">
        <v>78</v>
      </c>
      <c r="E856" s="4" t="s">
        <v>173</v>
      </c>
      <c r="F856" s="4" t="s">
        <v>19</v>
      </c>
      <c r="G856" s="4" t="s">
        <v>6</v>
      </c>
      <c r="H856" s="4" t="s">
        <v>8</v>
      </c>
      <c r="I856" s="4" t="s">
        <v>69</v>
      </c>
      <c r="J856" s="4" t="s">
        <v>205</v>
      </c>
      <c r="K856" s="6" t="s">
        <v>946</v>
      </c>
      <c r="L856" s="6"/>
      <c r="M856" s="6" t="s">
        <v>2205</v>
      </c>
      <c r="N856" s="6" t="s">
        <v>1401</v>
      </c>
      <c r="O856" s="21" t="s">
        <v>2503</v>
      </c>
      <c r="P856" s="8"/>
      <c r="Q856" s="6" t="s">
        <v>2056</v>
      </c>
      <c r="R856" s="6" t="s">
        <v>2442</v>
      </c>
      <c r="S856" s="6" t="s">
        <v>28</v>
      </c>
      <c r="T856" s="6" t="s">
        <v>1418</v>
      </c>
      <c r="U856" s="6" t="s">
        <v>1418</v>
      </c>
      <c r="V856" s="6" t="s">
        <v>50</v>
      </c>
      <c r="W856" s="4" t="s">
        <v>1418</v>
      </c>
      <c r="X856" s="6" t="s">
        <v>1418</v>
      </c>
      <c r="Y856" s="4" t="s">
        <v>2006</v>
      </c>
      <c r="Z856" s="4" t="s">
        <v>2006</v>
      </c>
      <c r="AA856" s="20" t="str">
        <f t="shared" si="21"/>
        <v>NA</v>
      </c>
      <c r="AB856" s="6" t="s">
        <v>19</v>
      </c>
      <c r="AC856" s="5" t="s">
        <v>2084</v>
      </c>
      <c r="AD856" s="9">
        <v>0</v>
      </c>
      <c r="AE856" s="10">
        <v>0</v>
      </c>
      <c r="AF856" s="10">
        <v>0</v>
      </c>
      <c r="AG856" s="43">
        <v>0</v>
      </c>
      <c r="AH856" s="43">
        <v>0</v>
      </c>
      <c r="AI856" s="6">
        <v>250040</v>
      </c>
      <c r="AJ856" s="11">
        <v>0</v>
      </c>
      <c r="AK856" s="11">
        <v>0</v>
      </c>
      <c r="AL856" s="6" t="s">
        <v>53</v>
      </c>
      <c r="AM856" s="21" t="s">
        <v>2269</v>
      </c>
      <c r="AN856" s="47">
        <v>0</v>
      </c>
      <c r="AO856" t="s">
        <v>28</v>
      </c>
    </row>
    <row r="857" spans="1:41" x14ac:dyDescent="0.25">
      <c r="A857" s="7">
        <v>3</v>
      </c>
      <c r="B857" s="7">
        <v>4185</v>
      </c>
      <c r="C857" s="4" t="s">
        <v>65</v>
      </c>
      <c r="D857" s="4" t="s">
        <v>78</v>
      </c>
      <c r="E857" s="4" t="s">
        <v>173</v>
      </c>
      <c r="F857" s="4" t="s">
        <v>19</v>
      </c>
      <c r="G857" s="4" t="s">
        <v>6</v>
      </c>
      <c r="H857" s="4" t="s">
        <v>8</v>
      </c>
      <c r="I857" s="4" t="s">
        <v>69</v>
      </c>
      <c r="J857" s="4" t="s">
        <v>205</v>
      </c>
      <c r="K857" s="6" t="s">
        <v>947</v>
      </c>
      <c r="L857" s="6"/>
      <c r="M857" s="6" t="s">
        <v>2205</v>
      </c>
      <c r="N857" s="6" t="s">
        <v>1401</v>
      </c>
      <c r="O857" s="21" t="s">
        <v>2503</v>
      </c>
      <c r="P857" s="8"/>
      <c r="Q857" s="6" t="s">
        <v>2056</v>
      </c>
      <c r="R857" s="6" t="s">
        <v>2443</v>
      </c>
      <c r="S857" s="6" t="s">
        <v>28</v>
      </c>
      <c r="T857" s="6" t="s">
        <v>1418</v>
      </c>
      <c r="U857" s="6" t="s">
        <v>1418</v>
      </c>
      <c r="V857" s="6" t="s">
        <v>50</v>
      </c>
      <c r="W857" s="4" t="s">
        <v>1418</v>
      </c>
      <c r="X857" s="6" t="s">
        <v>1418</v>
      </c>
      <c r="Y857" s="4" t="s">
        <v>2006</v>
      </c>
      <c r="Z857" s="4" t="s">
        <v>2006</v>
      </c>
      <c r="AA857" s="20" t="str">
        <f t="shared" si="21"/>
        <v>NA</v>
      </c>
      <c r="AB857" s="6" t="s">
        <v>19</v>
      </c>
      <c r="AC857" s="5" t="s">
        <v>2084</v>
      </c>
      <c r="AD857" s="9">
        <v>0</v>
      </c>
      <c r="AE857" s="10">
        <v>0</v>
      </c>
      <c r="AF857" s="10">
        <v>0</v>
      </c>
      <c r="AG857" s="43">
        <v>0</v>
      </c>
      <c r="AH857" s="43">
        <v>0</v>
      </c>
      <c r="AI857" s="6">
        <v>251750</v>
      </c>
      <c r="AJ857" s="11">
        <v>0</v>
      </c>
      <c r="AK857" s="11">
        <v>251750</v>
      </c>
      <c r="AL857" s="6" t="s">
        <v>53</v>
      </c>
      <c r="AM857" s="21" t="s">
        <v>2269</v>
      </c>
      <c r="AN857" s="47">
        <v>0</v>
      </c>
      <c r="AO857" t="s">
        <v>28</v>
      </c>
    </row>
    <row r="858" spans="1:41" x14ac:dyDescent="0.25">
      <c r="A858" s="7">
        <v>3</v>
      </c>
      <c r="B858" s="7">
        <v>4187</v>
      </c>
      <c r="C858" s="4" t="s">
        <v>65</v>
      </c>
      <c r="D858" s="4" t="s">
        <v>78</v>
      </c>
      <c r="E858" s="4" t="s">
        <v>173</v>
      </c>
      <c r="F858" s="4" t="s">
        <v>19</v>
      </c>
      <c r="G858" s="4" t="s">
        <v>6</v>
      </c>
      <c r="H858" s="4" t="s">
        <v>8</v>
      </c>
      <c r="I858" s="4" t="s">
        <v>69</v>
      </c>
      <c r="J858" s="4" t="s">
        <v>205</v>
      </c>
      <c r="K858" s="6" t="s">
        <v>948</v>
      </c>
      <c r="L858" s="6"/>
      <c r="M858" s="6" t="s">
        <v>2205</v>
      </c>
      <c r="N858" s="6" t="s">
        <v>1401</v>
      </c>
      <c r="O858" s="21" t="s">
        <v>2503</v>
      </c>
      <c r="P858" s="8"/>
      <c r="Q858" s="21" t="s">
        <v>2060</v>
      </c>
      <c r="R858" s="6" t="s">
        <v>2323</v>
      </c>
      <c r="S858" s="6" t="s">
        <v>28</v>
      </c>
      <c r="T858" s="6" t="s">
        <v>1418</v>
      </c>
      <c r="U858" s="6" t="s">
        <v>1418</v>
      </c>
      <c r="V858" s="6" t="s">
        <v>50</v>
      </c>
      <c r="W858" s="4" t="s">
        <v>1418</v>
      </c>
      <c r="X858" s="6" t="s">
        <v>1418</v>
      </c>
      <c r="Y858" s="4" t="s">
        <v>2006</v>
      </c>
      <c r="Z858" s="4" t="s">
        <v>2006</v>
      </c>
      <c r="AA858" s="20" t="str">
        <f t="shared" si="21"/>
        <v>NA</v>
      </c>
      <c r="AB858" s="6" t="s">
        <v>19</v>
      </c>
      <c r="AC858" s="5" t="s">
        <v>2084</v>
      </c>
      <c r="AD858" s="9">
        <v>0</v>
      </c>
      <c r="AE858" s="10">
        <v>0</v>
      </c>
      <c r="AF858" s="10">
        <v>0</v>
      </c>
      <c r="AG858" s="43">
        <v>0</v>
      </c>
      <c r="AH858" s="43">
        <v>0</v>
      </c>
      <c r="AI858" s="6">
        <v>286500</v>
      </c>
      <c r="AJ858" s="11">
        <v>0</v>
      </c>
      <c r="AK858" s="11">
        <v>0</v>
      </c>
      <c r="AL858" s="6" t="s">
        <v>53</v>
      </c>
      <c r="AM858" s="21" t="s">
        <v>2269</v>
      </c>
      <c r="AN858" s="47">
        <v>0</v>
      </c>
      <c r="AO858" t="s">
        <v>28</v>
      </c>
    </row>
    <row r="859" spans="1:41" x14ac:dyDescent="0.25">
      <c r="A859" s="7">
        <v>3</v>
      </c>
      <c r="B859" s="7">
        <v>4188</v>
      </c>
      <c r="C859" s="4" t="s">
        <v>65</v>
      </c>
      <c r="D859" s="4" t="s">
        <v>78</v>
      </c>
      <c r="E859" s="4" t="s">
        <v>173</v>
      </c>
      <c r="F859" s="4" t="s">
        <v>19</v>
      </c>
      <c r="G859" s="4" t="s">
        <v>6</v>
      </c>
      <c r="H859" s="4" t="s">
        <v>8</v>
      </c>
      <c r="I859" s="4" t="s">
        <v>69</v>
      </c>
      <c r="J859" s="4" t="s">
        <v>205</v>
      </c>
      <c r="K859" s="6" t="s">
        <v>949</v>
      </c>
      <c r="L859" s="6"/>
      <c r="M859" s="6" t="s">
        <v>2205</v>
      </c>
      <c r="N859" s="6" t="s">
        <v>1401</v>
      </c>
      <c r="O859" s="21" t="s">
        <v>2503</v>
      </c>
      <c r="P859" s="8"/>
      <c r="Q859" s="6" t="s">
        <v>2055</v>
      </c>
      <c r="R859" s="6" t="s">
        <v>2444</v>
      </c>
      <c r="S859" s="6" t="s">
        <v>28</v>
      </c>
      <c r="T859" s="6" t="s">
        <v>1418</v>
      </c>
      <c r="U859" s="6" t="s">
        <v>1418</v>
      </c>
      <c r="V859" s="6" t="s">
        <v>50</v>
      </c>
      <c r="W859" s="4" t="s">
        <v>1418</v>
      </c>
      <c r="X859" s="6" t="s">
        <v>1418</v>
      </c>
      <c r="Y859" s="4" t="s">
        <v>2006</v>
      </c>
      <c r="Z859" s="4" t="s">
        <v>2006</v>
      </c>
      <c r="AA859" s="20" t="str">
        <f t="shared" si="21"/>
        <v>NA</v>
      </c>
      <c r="AB859" s="6" t="s">
        <v>19</v>
      </c>
      <c r="AC859" s="5" t="s">
        <v>2084</v>
      </c>
      <c r="AD859" s="9">
        <v>48</v>
      </c>
      <c r="AE859" s="10">
        <v>0</v>
      </c>
      <c r="AF859" s="10">
        <v>0</v>
      </c>
      <c r="AG859" s="43">
        <v>0</v>
      </c>
      <c r="AH859" s="43">
        <v>0</v>
      </c>
      <c r="AI859" s="6">
        <v>223318.39999999999</v>
      </c>
      <c r="AJ859" s="11">
        <v>0</v>
      </c>
      <c r="AK859" s="11">
        <v>0</v>
      </c>
      <c r="AL859" s="6" t="s">
        <v>53</v>
      </c>
      <c r="AM859" s="21" t="s">
        <v>2269</v>
      </c>
      <c r="AN859" s="47">
        <v>0</v>
      </c>
      <c r="AO859" t="s">
        <v>28</v>
      </c>
    </row>
    <row r="860" spans="1:41" x14ac:dyDescent="0.25">
      <c r="A860" s="7">
        <v>1</v>
      </c>
      <c r="B860" s="7">
        <v>4189</v>
      </c>
      <c r="C860" s="4" t="s">
        <v>65</v>
      </c>
      <c r="D860" s="4" t="s">
        <v>78</v>
      </c>
      <c r="E860" s="4" t="s">
        <v>173</v>
      </c>
      <c r="F860" s="4" t="s">
        <v>19</v>
      </c>
      <c r="G860" s="4" t="s">
        <v>6</v>
      </c>
      <c r="H860" s="4" t="s">
        <v>8</v>
      </c>
      <c r="I860" s="4" t="s">
        <v>69</v>
      </c>
      <c r="J860" s="4" t="s">
        <v>205</v>
      </c>
      <c r="K860" s="6" t="s">
        <v>950</v>
      </c>
      <c r="L860" s="6" t="e">
        <f>VLOOKUP(B860,#REF!,3,0)</f>
        <v>#REF!</v>
      </c>
      <c r="M860" s="6" t="s">
        <v>2205</v>
      </c>
      <c r="N860" s="6" t="s">
        <v>1401</v>
      </c>
      <c r="O860" s="21" t="s">
        <v>2503</v>
      </c>
      <c r="P860" s="8"/>
      <c r="Q860" s="6" t="s">
        <v>2060</v>
      </c>
      <c r="R860" s="6" t="s">
        <v>1800</v>
      </c>
      <c r="S860" s="6" t="s">
        <v>53</v>
      </c>
      <c r="T860" s="6" t="s">
        <v>27</v>
      </c>
      <c r="U860" s="6" t="s">
        <v>2065</v>
      </c>
      <c r="V860" s="6" t="s">
        <v>2182</v>
      </c>
      <c r="W860" s="4" t="s">
        <v>1999</v>
      </c>
      <c r="X860" s="6" t="s">
        <v>2046</v>
      </c>
      <c r="Y860" s="4" t="s">
        <v>2006</v>
      </c>
      <c r="Z860" s="4" t="s">
        <v>2006</v>
      </c>
      <c r="AA860" s="20" t="str">
        <f t="shared" si="21"/>
        <v>NA</v>
      </c>
      <c r="AB860" s="6" t="s">
        <v>19</v>
      </c>
      <c r="AC860" s="5" t="s">
        <v>2084</v>
      </c>
      <c r="AD860" s="9">
        <v>0</v>
      </c>
      <c r="AE860" s="10">
        <v>0</v>
      </c>
      <c r="AF860" s="10">
        <v>0</v>
      </c>
      <c r="AG860" s="43">
        <v>0</v>
      </c>
      <c r="AH860" s="43">
        <v>0</v>
      </c>
      <c r="AI860" s="6">
        <v>510682</v>
      </c>
      <c r="AJ860" s="11">
        <v>0</v>
      </c>
      <c r="AK860" s="11">
        <v>0</v>
      </c>
      <c r="AL860" s="6" t="s">
        <v>53</v>
      </c>
      <c r="AM860" s="21" t="s">
        <v>2269</v>
      </c>
      <c r="AN860" s="47">
        <v>0</v>
      </c>
      <c r="AO860" t="s">
        <v>28</v>
      </c>
    </row>
    <row r="861" spans="1:41" x14ac:dyDescent="0.25">
      <c r="A861" s="7">
        <v>3</v>
      </c>
      <c r="B861" s="7">
        <v>4190</v>
      </c>
      <c r="C861" s="4" t="s">
        <v>65</v>
      </c>
      <c r="D861" s="4" t="s">
        <v>78</v>
      </c>
      <c r="E861" s="4" t="s">
        <v>173</v>
      </c>
      <c r="F861" s="4" t="s">
        <v>19</v>
      </c>
      <c r="G861" s="4" t="s">
        <v>6</v>
      </c>
      <c r="H861" s="4" t="s">
        <v>8</v>
      </c>
      <c r="I861" s="4" t="s">
        <v>69</v>
      </c>
      <c r="J861" s="4" t="s">
        <v>205</v>
      </c>
      <c r="K861" s="6" t="s">
        <v>951</v>
      </c>
      <c r="L861" s="6"/>
      <c r="M861" s="6" t="s">
        <v>2205</v>
      </c>
      <c r="N861" s="6" t="s">
        <v>1401</v>
      </c>
      <c r="O861" s="21" t="s">
        <v>2503</v>
      </c>
      <c r="P861" s="8"/>
      <c r="Q861" s="6" t="s">
        <v>2062</v>
      </c>
      <c r="R861" s="6" t="s">
        <v>2445</v>
      </c>
      <c r="S861" s="6" t="s">
        <v>28</v>
      </c>
      <c r="T861" s="6" t="s">
        <v>1418</v>
      </c>
      <c r="U861" s="6" t="s">
        <v>1418</v>
      </c>
      <c r="V861" s="6" t="s">
        <v>50</v>
      </c>
      <c r="W861" s="4" t="s">
        <v>1418</v>
      </c>
      <c r="X861" s="6" t="s">
        <v>1418</v>
      </c>
      <c r="Y861" s="4" t="s">
        <v>2006</v>
      </c>
      <c r="Z861" s="4" t="s">
        <v>2006</v>
      </c>
      <c r="AA861" s="20" t="str">
        <f t="shared" si="21"/>
        <v>NA</v>
      </c>
      <c r="AB861" s="6" t="s">
        <v>19</v>
      </c>
      <c r="AC861" s="5" t="s">
        <v>2084</v>
      </c>
      <c r="AD861" s="9">
        <v>0</v>
      </c>
      <c r="AE861" s="10">
        <v>0</v>
      </c>
      <c r="AF861" s="10">
        <v>0</v>
      </c>
      <c r="AG861" s="43">
        <v>0</v>
      </c>
      <c r="AH861" s="43">
        <v>0</v>
      </c>
      <c r="AI861" s="6">
        <v>950000</v>
      </c>
      <c r="AJ861" s="11">
        <v>0</v>
      </c>
      <c r="AK861" s="11">
        <v>950000</v>
      </c>
      <c r="AL861" s="6" t="s">
        <v>53</v>
      </c>
      <c r="AM861" s="21" t="s">
        <v>2269</v>
      </c>
      <c r="AN861" s="47">
        <v>0</v>
      </c>
      <c r="AO861" t="s">
        <v>28</v>
      </c>
    </row>
    <row r="862" spans="1:41" x14ac:dyDescent="0.25">
      <c r="A862" s="7">
        <v>3</v>
      </c>
      <c r="B862" s="7">
        <v>4191</v>
      </c>
      <c r="C862" s="4" t="s">
        <v>65</v>
      </c>
      <c r="D862" s="4" t="s">
        <v>78</v>
      </c>
      <c r="E862" s="4" t="s">
        <v>173</v>
      </c>
      <c r="F862" s="4" t="s">
        <v>19</v>
      </c>
      <c r="G862" s="4" t="s">
        <v>6</v>
      </c>
      <c r="H862" s="4" t="s">
        <v>8</v>
      </c>
      <c r="I862" s="4" t="s">
        <v>69</v>
      </c>
      <c r="J862" s="4" t="s">
        <v>205</v>
      </c>
      <c r="K862" s="6" t="s">
        <v>952</v>
      </c>
      <c r="L862" s="6"/>
      <c r="M862" s="6" t="s">
        <v>2205</v>
      </c>
      <c r="N862" s="6" t="s">
        <v>1401</v>
      </c>
      <c r="O862" s="21" t="s">
        <v>2503</v>
      </c>
      <c r="P862" s="8"/>
      <c r="Q862" s="6" t="s">
        <v>2056</v>
      </c>
      <c r="R862" s="6" t="s">
        <v>2446</v>
      </c>
      <c r="S862" s="6" t="s">
        <v>28</v>
      </c>
      <c r="T862" s="6" t="s">
        <v>1418</v>
      </c>
      <c r="U862" s="6" t="s">
        <v>1418</v>
      </c>
      <c r="V862" s="6" t="s">
        <v>50</v>
      </c>
      <c r="W862" s="4" t="s">
        <v>1418</v>
      </c>
      <c r="X862" s="6" t="s">
        <v>1418</v>
      </c>
      <c r="Y862" s="4" t="s">
        <v>2006</v>
      </c>
      <c r="Z862" s="4" t="s">
        <v>2006</v>
      </c>
      <c r="AA862" s="20" t="str">
        <f t="shared" si="21"/>
        <v>NA</v>
      </c>
      <c r="AB862" s="6" t="s">
        <v>19</v>
      </c>
      <c r="AC862" s="5" t="s">
        <v>2084</v>
      </c>
      <c r="AD862" s="9">
        <v>0</v>
      </c>
      <c r="AE862" s="10">
        <v>0</v>
      </c>
      <c r="AF862" s="10">
        <v>0</v>
      </c>
      <c r="AG862" s="43">
        <v>0</v>
      </c>
      <c r="AH862" s="43">
        <v>0</v>
      </c>
      <c r="AI862" s="6">
        <v>820040</v>
      </c>
      <c r="AJ862" s="11">
        <v>0</v>
      </c>
      <c r="AK862" s="11">
        <v>57000</v>
      </c>
      <c r="AL862" s="6" t="s">
        <v>53</v>
      </c>
      <c r="AM862" s="21" t="s">
        <v>2269</v>
      </c>
      <c r="AN862" s="47">
        <v>0</v>
      </c>
      <c r="AO862" t="s">
        <v>28</v>
      </c>
    </row>
    <row r="863" spans="1:41" x14ac:dyDescent="0.25">
      <c r="A863" s="7">
        <v>3</v>
      </c>
      <c r="B863" s="7">
        <v>4192</v>
      </c>
      <c r="C863" s="4" t="s">
        <v>65</v>
      </c>
      <c r="D863" s="4" t="s">
        <v>78</v>
      </c>
      <c r="E863" s="4" t="s">
        <v>173</v>
      </c>
      <c r="F863" s="4" t="s">
        <v>19</v>
      </c>
      <c r="G863" s="4" t="s">
        <v>6</v>
      </c>
      <c r="H863" s="4" t="s">
        <v>8</v>
      </c>
      <c r="I863" s="4" t="s">
        <v>69</v>
      </c>
      <c r="J863" s="4" t="s">
        <v>205</v>
      </c>
      <c r="K863" s="6" t="s">
        <v>953</v>
      </c>
      <c r="L863" s="6"/>
      <c r="M863" s="6" t="s">
        <v>2205</v>
      </c>
      <c r="N863" s="6" t="s">
        <v>1397</v>
      </c>
      <c r="O863" s="21" t="s">
        <v>1397</v>
      </c>
      <c r="P863" s="8"/>
      <c r="Q863" s="6" t="s">
        <v>2056</v>
      </c>
      <c r="R863" s="6" t="s">
        <v>2447</v>
      </c>
      <c r="S863" s="6" t="s">
        <v>28</v>
      </c>
      <c r="T863" s="6" t="s">
        <v>1418</v>
      </c>
      <c r="U863" s="6" t="s">
        <v>1418</v>
      </c>
      <c r="V863" s="6" t="s">
        <v>50</v>
      </c>
      <c r="W863" s="4" t="s">
        <v>1418</v>
      </c>
      <c r="X863" s="6" t="s">
        <v>1418</v>
      </c>
      <c r="Y863" s="4" t="s">
        <v>2006</v>
      </c>
      <c r="Z863" s="4" t="s">
        <v>2006</v>
      </c>
      <c r="AA863" s="20" t="str">
        <f t="shared" si="21"/>
        <v>NA</v>
      </c>
      <c r="AB863" s="6" t="s">
        <v>19</v>
      </c>
      <c r="AC863" s="5" t="s">
        <v>2084</v>
      </c>
      <c r="AD863" s="9">
        <v>0</v>
      </c>
      <c r="AE863" s="10">
        <v>0</v>
      </c>
      <c r="AF863" s="10">
        <v>0</v>
      </c>
      <c r="AG863" s="43">
        <v>0</v>
      </c>
      <c r="AH863" s="43">
        <v>0</v>
      </c>
      <c r="AI863" s="6">
        <v>253075</v>
      </c>
      <c r="AJ863" s="11">
        <v>0</v>
      </c>
      <c r="AK863" s="11">
        <v>0</v>
      </c>
      <c r="AL863" s="6" t="s">
        <v>53</v>
      </c>
      <c r="AM863" s="21" t="s">
        <v>2269</v>
      </c>
      <c r="AN863" s="47">
        <v>0</v>
      </c>
      <c r="AO863" t="s">
        <v>28</v>
      </c>
    </row>
    <row r="864" spans="1:41" x14ac:dyDescent="0.25">
      <c r="A864" s="7">
        <v>3</v>
      </c>
      <c r="B864" s="7">
        <v>4202</v>
      </c>
      <c r="C864" s="4" t="s">
        <v>65</v>
      </c>
      <c r="D864" s="4" t="s">
        <v>78</v>
      </c>
      <c r="E864" s="4" t="s">
        <v>173</v>
      </c>
      <c r="F864" s="4" t="s">
        <v>19</v>
      </c>
      <c r="G864" s="4" t="s">
        <v>6</v>
      </c>
      <c r="H864" s="4" t="s">
        <v>8</v>
      </c>
      <c r="I864" s="4" t="s">
        <v>73</v>
      </c>
      <c r="J864" s="4" t="s">
        <v>205</v>
      </c>
      <c r="K864" s="6" t="s">
        <v>954</v>
      </c>
      <c r="L864" s="6"/>
      <c r="M864" s="6" t="s">
        <v>2205</v>
      </c>
      <c r="N864" s="6" t="s">
        <v>1402</v>
      </c>
      <c r="O864" s="21" t="s">
        <v>2503</v>
      </c>
      <c r="P864" s="8"/>
      <c r="Q864" s="6" t="s">
        <v>2055</v>
      </c>
      <c r="R864" s="6" t="s">
        <v>1801</v>
      </c>
      <c r="S864" s="6" t="s">
        <v>28</v>
      </c>
      <c r="T864" s="6" t="s">
        <v>1418</v>
      </c>
      <c r="U864" s="6" t="s">
        <v>1418</v>
      </c>
      <c r="V864" s="6" t="s">
        <v>50</v>
      </c>
      <c r="W864" s="4" t="s">
        <v>1418</v>
      </c>
      <c r="X864" s="6" t="s">
        <v>1418</v>
      </c>
      <c r="Y864" s="4" t="s">
        <v>2006</v>
      </c>
      <c r="Z864" s="4" t="s">
        <v>2006</v>
      </c>
      <c r="AA864" s="20" t="str">
        <f t="shared" ref="AA864:AA927" si="22">LEFT(Z864,4)</f>
        <v>NA</v>
      </c>
      <c r="AB864" s="6" t="s">
        <v>19</v>
      </c>
      <c r="AC864" s="5" t="s">
        <v>2087</v>
      </c>
      <c r="AD864" s="9">
        <v>78</v>
      </c>
      <c r="AE864" s="10">
        <v>0</v>
      </c>
      <c r="AF864" s="10">
        <v>0</v>
      </c>
      <c r="AG864" s="43">
        <v>0</v>
      </c>
      <c r="AH864" s="43">
        <v>0</v>
      </c>
      <c r="AI864" s="6">
        <v>114000</v>
      </c>
      <c r="AJ864" s="11">
        <v>0</v>
      </c>
      <c r="AK864" s="11">
        <v>0</v>
      </c>
      <c r="AL864" s="6" t="s">
        <v>53</v>
      </c>
      <c r="AM864" s="21" t="s">
        <v>2269</v>
      </c>
      <c r="AN864" s="47">
        <v>0</v>
      </c>
      <c r="AO864" t="s">
        <v>28</v>
      </c>
    </row>
    <row r="865" spans="1:41" x14ac:dyDescent="0.25">
      <c r="A865" s="7">
        <v>1</v>
      </c>
      <c r="B865" s="7">
        <v>4272</v>
      </c>
      <c r="C865" s="4" t="s">
        <v>65</v>
      </c>
      <c r="D865" s="4" t="s">
        <v>78</v>
      </c>
      <c r="E865" s="4" t="s">
        <v>173</v>
      </c>
      <c r="F865" s="4" t="s">
        <v>19</v>
      </c>
      <c r="G865" s="4" t="s">
        <v>6</v>
      </c>
      <c r="H865" s="4" t="s">
        <v>8</v>
      </c>
      <c r="I865" s="4" t="s">
        <v>69</v>
      </c>
      <c r="J865" s="4" t="s">
        <v>205</v>
      </c>
      <c r="K865" s="6" t="s">
        <v>955</v>
      </c>
      <c r="L865" s="6" t="e">
        <f>VLOOKUP(B865,#REF!,3,0)</f>
        <v>#REF!</v>
      </c>
      <c r="M865" s="6" t="s">
        <v>2205</v>
      </c>
      <c r="N865" s="6" t="s">
        <v>1403</v>
      </c>
      <c r="O865" s="21" t="s">
        <v>2503</v>
      </c>
      <c r="P865" s="8"/>
      <c r="Q865" s="6" t="s">
        <v>2060</v>
      </c>
      <c r="R865" s="6" t="s">
        <v>2448</v>
      </c>
      <c r="S865" s="6" t="s">
        <v>53</v>
      </c>
      <c r="T865" s="6" t="s">
        <v>27</v>
      </c>
      <c r="U865" s="6" t="s">
        <v>2065</v>
      </c>
      <c r="V865" s="6" t="s">
        <v>2182</v>
      </c>
      <c r="W865" s="4" t="s">
        <v>2142</v>
      </c>
      <c r="X865" s="6" t="s">
        <v>1418</v>
      </c>
      <c r="Y865" s="4" t="s">
        <v>2006</v>
      </c>
      <c r="Z865" s="4" t="s">
        <v>2006</v>
      </c>
      <c r="AA865" s="20" t="str">
        <f t="shared" si="22"/>
        <v>NA</v>
      </c>
      <c r="AB865" s="6" t="s">
        <v>19</v>
      </c>
      <c r="AC865" s="5" t="s">
        <v>2084</v>
      </c>
      <c r="AD865" s="9">
        <v>0</v>
      </c>
      <c r="AE865" s="10">
        <v>0</v>
      </c>
      <c r="AF865" s="10">
        <v>0</v>
      </c>
      <c r="AG865" s="43">
        <v>0</v>
      </c>
      <c r="AH865" s="43">
        <v>0</v>
      </c>
      <c r="AI865" s="6">
        <v>250040</v>
      </c>
      <c r="AJ865" s="11">
        <v>0</v>
      </c>
      <c r="AK865" s="11">
        <v>0</v>
      </c>
      <c r="AL865" s="6" t="s">
        <v>53</v>
      </c>
      <c r="AM865" s="21" t="s">
        <v>2269</v>
      </c>
      <c r="AN865" s="47">
        <v>0</v>
      </c>
      <c r="AO865" t="s">
        <v>28</v>
      </c>
    </row>
    <row r="866" spans="1:41" x14ac:dyDescent="0.25">
      <c r="A866" s="7">
        <v>3</v>
      </c>
      <c r="B866" s="7">
        <v>4275</v>
      </c>
      <c r="C866" s="4" t="s">
        <v>65</v>
      </c>
      <c r="D866" s="4" t="s">
        <v>78</v>
      </c>
      <c r="E866" s="4" t="s">
        <v>173</v>
      </c>
      <c r="F866" s="4" t="s">
        <v>19</v>
      </c>
      <c r="G866" s="4" t="s">
        <v>6</v>
      </c>
      <c r="H866" s="4" t="s">
        <v>8</v>
      </c>
      <c r="I866" s="4" t="s">
        <v>69</v>
      </c>
      <c r="J866" s="4" t="s">
        <v>205</v>
      </c>
      <c r="K866" s="6" t="s">
        <v>956</v>
      </c>
      <c r="L866" s="6"/>
      <c r="M866" s="6" t="s">
        <v>2205</v>
      </c>
      <c r="N866" s="6" t="s">
        <v>1403</v>
      </c>
      <c r="O866" s="21" t="s">
        <v>2503</v>
      </c>
      <c r="P866" s="8"/>
      <c r="Q866" s="6" t="s">
        <v>2056</v>
      </c>
      <c r="R866" s="6" t="s">
        <v>2449</v>
      </c>
      <c r="S866" s="6" t="s">
        <v>28</v>
      </c>
      <c r="T866" s="6" t="s">
        <v>1418</v>
      </c>
      <c r="U866" s="6" t="s">
        <v>1418</v>
      </c>
      <c r="V866" s="6" t="s">
        <v>50</v>
      </c>
      <c r="W866" s="4" t="s">
        <v>1418</v>
      </c>
      <c r="X866" s="6" t="s">
        <v>1418</v>
      </c>
      <c r="Y866" s="4" t="s">
        <v>2006</v>
      </c>
      <c r="Z866" s="4" t="s">
        <v>2006</v>
      </c>
      <c r="AA866" s="20" t="str">
        <f t="shared" si="22"/>
        <v>NA</v>
      </c>
      <c r="AB866" s="6" t="s">
        <v>19</v>
      </c>
      <c r="AC866" s="5" t="s">
        <v>2084</v>
      </c>
      <c r="AD866" s="9">
        <v>0</v>
      </c>
      <c r="AE866" s="10">
        <v>0</v>
      </c>
      <c r="AF866" s="10">
        <v>0</v>
      </c>
      <c r="AG866" s="43">
        <v>0</v>
      </c>
      <c r="AH866" s="43">
        <v>0</v>
      </c>
      <c r="AI866" s="6">
        <v>286500</v>
      </c>
      <c r="AJ866" s="11">
        <v>0</v>
      </c>
      <c r="AK866" s="11">
        <v>0</v>
      </c>
      <c r="AL866" s="6" t="s">
        <v>53</v>
      </c>
      <c r="AM866" s="21" t="s">
        <v>2269</v>
      </c>
      <c r="AN866" s="47">
        <v>0</v>
      </c>
      <c r="AO866" t="s">
        <v>28</v>
      </c>
    </row>
    <row r="867" spans="1:41" x14ac:dyDescent="0.25">
      <c r="A867" s="7">
        <v>3</v>
      </c>
      <c r="B867" s="7">
        <v>4277</v>
      </c>
      <c r="C867" s="4" t="s">
        <v>65</v>
      </c>
      <c r="D867" s="4" t="s">
        <v>78</v>
      </c>
      <c r="E867" s="4" t="s">
        <v>173</v>
      </c>
      <c r="F867" s="4" t="s">
        <v>19</v>
      </c>
      <c r="G867" s="4" t="s">
        <v>6</v>
      </c>
      <c r="H867" s="4" t="s">
        <v>8</v>
      </c>
      <c r="I867" s="4" t="s">
        <v>69</v>
      </c>
      <c r="J867" s="4" t="s">
        <v>205</v>
      </c>
      <c r="K867" s="6" t="s">
        <v>957</v>
      </c>
      <c r="L867" s="6"/>
      <c r="M867" s="6" t="s">
        <v>2205</v>
      </c>
      <c r="N867" s="6" t="s">
        <v>1404</v>
      </c>
      <c r="O867" s="21" t="s">
        <v>2503</v>
      </c>
      <c r="P867" s="8"/>
      <c r="Q867" s="6" t="s">
        <v>2055</v>
      </c>
      <c r="R867" s="6" t="s">
        <v>1490</v>
      </c>
      <c r="S867" s="6" t="s">
        <v>28</v>
      </c>
      <c r="T867" s="6" t="s">
        <v>1418</v>
      </c>
      <c r="U867" s="6" t="s">
        <v>1418</v>
      </c>
      <c r="V867" s="6" t="s">
        <v>50</v>
      </c>
      <c r="W867" s="4" t="s">
        <v>1418</v>
      </c>
      <c r="X867" s="6" t="s">
        <v>1418</v>
      </c>
      <c r="Y867" s="4" t="s">
        <v>2006</v>
      </c>
      <c r="Z867" s="4" t="s">
        <v>2006</v>
      </c>
      <c r="AA867" s="20" t="str">
        <f t="shared" si="22"/>
        <v>NA</v>
      </c>
      <c r="AB867" s="6" t="s">
        <v>19</v>
      </c>
      <c r="AC867" s="5" t="s">
        <v>2084</v>
      </c>
      <c r="AD867" s="9">
        <v>10</v>
      </c>
      <c r="AE867" s="10">
        <v>0</v>
      </c>
      <c r="AF867" s="10">
        <v>0</v>
      </c>
      <c r="AG867" s="43">
        <v>0</v>
      </c>
      <c r="AH867" s="43">
        <v>0</v>
      </c>
      <c r="AI867" s="6">
        <v>1064000</v>
      </c>
      <c r="AJ867" s="11">
        <v>0</v>
      </c>
      <c r="AK867" s="11">
        <v>0</v>
      </c>
      <c r="AL867" s="6" t="s">
        <v>53</v>
      </c>
      <c r="AM867" s="21" t="s">
        <v>2269</v>
      </c>
      <c r="AN867" s="47">
        <v>0</v>
      </c>
      <c r="AO867" t="s">
        <v>28</v>
      </c>
    </row>
    <row r="868" spans="1:41" x14ac:dyDescent="0.25">
      <c r="A868" s="7">
        <v>3</v>
      </c>
      <c r="B868" s="7">
        <v>4278</v>
      </c>
      <c r="C868" s="4" t="s">
        <v>65</v>
      </c>
      <c r="D868" s="4" t="s">
        <v>78</v>
      </c>
      <c r="E868" s="4" t="s">
        <v>173</v>
      </c>
      <c r="F868" s="4" t="s">
        <v>19</v>
      </c>
      <c r="G868" s="4" t="s">
        <v>6</v>
      </c>
      <c r="H868" s="4" t="s">
        <v>8</v>
      </c>
      <c r="I868" s="4" t="s">
        <v>69</v>
      </c>
      <c r="J868" s="4" t="s">
        <v>205</v>
      </c>
      <c r="K868" s="6" t="s">
        <v>958</v>
      </c>
      <c r="L868" s="6"/>
      <c r="M868" s="6" t="s">
        <v>2205</v>
      </c>
      <c r="N868" s="6" t="s">
        <v>1405</v>
      </c>
      <c r="O868" s="21" t="s">
        <v>2503</v>
      </c>
      <c r="P868" s="8"/>
      <c r="Q868" s="6" t="s">
        <v>2055</v>
      </c>
      <c r="R868" s="6" t="s">
        <v>2450</v>
      </c>
      <c r="S868" s="6" t="s">
        <v>28</v>
      </c>
      <c r="T868" s="6" t="s">
        <v>1418</v>
      </c>
      <c r="U868" s="6" t="s">
        <v>1418</v>
      </c>
      <c r="V868" s="6" t="s">
        <v>50</v>
      </c>
      <c r="W868" s="4" t="s">
        <v>1418</v>
      </c>
      <c r="X868" s="6" t="s">
        <v>1418</v>
      </c>
      <c r="Y868" s="4" t="s">
        <v>2006</v>
      </c>
      <c r="Z868" s="4" t="s">
        <v>2006</v>
      </c>
      <c r="AA868" s="20" t="str">
        <f t="shared" si="22"/>
        <v>NA</v>
      </c>
      <c r="AB868" s="6" t="s">
        <v>19</v>
      </c>
      <c r="AC868" s="5" t="s">
        <v>2084</v>
      </c>
      <c r="AD868" s="9">
        <v>25</v>
      </c>
      <c r="AE868" s="10">
        <v>0</v>
      </c>
      <c r="AF868" s="10">
        <v>0</v>
      </c>
      <c r="AG868" s="43">
        <v>0</v>
      </c>
      <c r="AH868" s="43">
        <v>0</v>
      </c>
      <c r="AI868" s="6">
        <v>538143.59</v>
      </c>
      <c r="AJ868" s="11">
        <v>0</v>
      </c>
      <c r="AK868" s="11">
        <v>0</v>
      </c>
      <c r="AL868" s="6" t="s">
        <v>53</v>
      </c>
      <c r="AM868" s="21" t="s">
        <v>2269</v>
      </c>
      <c r="AN868" s="47">
        <v>538143.59</v>
      </c>
      <c r="AO868" t="s">
        <v>28</v>
      </c>
    </row>
    <row r="869" spans="1:41" x14ac:dyDescent="0.25">
      <c r="A869" s="7">
        <v>3</v>
      </c>
      <c r="B869" s="7">
        <v>4279</v>
      </c>
      <c r="C869" s="4" t="s">
        <v>65</v>
      </c>
      <c r="D869" s="4" t="s">
        <v>78</v>
      </c>
      <c r="E869" s="4" t="s">
        <v>173</v>
      </c>
      <c r="F869" s="4" t="s">
        <v>19</v>
      </c>
      <c r="G869" s="4" t="s">
        <v>6</v>
      </c>
      <c r="H869" s="4" t="s">
        <v>8</v>
      </c>
      <c r="I869" s="4" t="s">
        <v>69</v>
      </c>
      <c r="J869" s="4" t="s">
        <v>205</v>
      </c>
      <c r="K869" s="6" t="s">
        <v>959</v>
      </c>
      <c r="L869" s="6"/>
      <c r="M869" s="6" t="s">
        <v>2205</v>
      </c>
      <c r="N869" s="6" t="s">
        <v>1406</v>
      </c>
      <c r="O869" s="21" t="s">
        <v>2503</v>
      </c>
      <c r="P869" s="8"/>
      <c r="Q869" s="6" t="s">
        <v>2056</v>
      </c>
      <c r="R869" s="6" t="s">
        <v>2451</v>
      </c>
      <c r="S869" s="6" t="s">
        <v>28</v>
      </c>
      <c r="T869" s="6" t="s">
        <v>1418</v>
      </c>
      <c r="U869" s="6" t="s">
        <v>1418</v>
      </c>
      <c r="V869" s="6" t="s">
        <v>50</v>
      </c>
      <c r="W869" s="4" t="s">
        <v>1418</v>
      </c>
      <c r="X869" s="6" t="s">
        <v>1418</v>
      </c>
      <c r="Y869" s="4" t="s">
        <v>2006</v>
      </c>
      <c r="Z869" s="4" t="s">
        <v>2006</v>
      </c>
      <c r="AA869" s="20" t="str">
        <f t="shared" si="22"/>
        <v>NA</v>
      </c>
      <c r="AB869" s="6" t="s">
        <v>19</v>
      </c>
      <c r="AC869" s="5" t="s">
        <v>2084</v>
      </c>
      <c r="AD869" s="9">
        <v>0</v>
      </c>
      <c r="AE869" s="10">
        <v>0</v>
      </c>
      <c r="AF869" s="10">
        <v>0</v>
      </c>
      <c r="AG869" s="43">
        <v>0</v>
      </c>
      <c r="AH869" s="43">
        <v>0</v>
      </c>
      <c r="AI869" s="6">
        <v>764000</v>
      </c>
      <c r="AJ869" s="11">
        <v>0</v>
      </c>
      <c r="AK869" s="11">
        <v>0</v>
      </c>
      <c r="AL869" s="6" t="s">
        <v>53</v>
      </c>
      <c r="AM869" s="21" t="s">
        <v>2269</v>
      </c>
      <c r="AN869" s="47">
        <v>0</v>
      </c>
      <c r="AO869" t="s">
        <v>28</v>
      </c>
    </row>
    <row r="870" spans="1:41" x14ac:dyDescent="0.25">
      <c r="A870" s="7">
        <v>3</v>
      </c>
      <c r="B870" s="7">
        <v>4280</v>
      </c>
      <c r="C870" s="4" t="s">
        <v>65</v>
      </c>
      <c r="D870" s="4" t="s">
        <v>78</v>
      </c>
      <c r="E870" s="4" t="s">
        <v>173</v>
      </c>
      <c r="F870" s="4" t="s">
        <v>190</v>
      </c>
      <c r="G870" s="4" t="s">
        <v>14</v>
      </c>
      <c r="H870" s="4" t="s">
        <v>15</v>
      </c>
      <c r="I870" s="4" t="s">
        <v>69</v>
      </c>
      <c r="J870" s="4" t="s">
        <v>205</v>
      </c>
      <c r="K870" s="6" t="s">
        <v>960</v>
      </c>
      <c r="L870" s="6"/>
      <c r="M870" s="6" t="s">
        <v>1388</v>
      </c>
      <c r="N870" s="6" t="s">
        <v>1407</v>
      </c>
      <c r="O870" s="21" t="s">
        <v>2503</v>
      </c>
      <c r="P870" s="8"/>
      <c r="Q870" s="6" t="s">
        <v>2055</v>
      </c>
      <c r="R870" s="6" t="s">
        <v>1802</v>
      </c>
      <c r="S870" s="6" t="s">
        <v>28</v>
      </c>
      <c r="T870" s="6" t="s">
        <v>1418</v>
      </c>
      <c r="U870" s="6" t="s">
        <v>1418</v>
      </c>
      <c r="V870" s="6" t="s">
        <v>50</v>
      </c>
      <c r="W870" s="4" t="s">
        <v>1418</v>
      </c>
      <c r="X870" s="6" t="s">
        <v>1418</v>
      </c>
      <c r="Y870" s="4" t="s">
        <v>2006</v>
      </c>
      <c r="Z870" s="4" t="s">
        <v>2006</v>
      </c>
      <c r="AA870" s="20" t="str">
        <f t="shared" si="22"/>
        <v>NA</v>
      </c>
      <c r="AB870" s="6" t="s">
        <v>19</v>
      </c>
      <c r="AC870" s="5" t="s">
        <v>2084</v>
      </c>
      <c r="AD870" s="9">
        <v>35</v>
      </c>
      <c r="AE870" s="10">
        <v>0</v>
      </c>
      <c r="AF870" s="10">
        <v>0</v>
      </c>
      <c r="AG870" s="43">
        <v>0</v>
      </c>
      <c r="AH870" s="43">
        <v>0</v>
      </c>
      <c r="AI870" s="6">
        <v>2086195.75</v>
      </c>
      <c r="AJ870" s="11">
        <v>0</v>
      </c>
      <c r="AK870" s="11">
        <v>82076.100000000006</v>
      </c>
      <c r="AL870" s="6" t="s">
        <v>53</v>
      </c>
      <c r="AM870" s="21" t="s">
        <v>2269</v>
      </c>
      <c r="AN870" s="47">
        <v>0</v>
      </c>
      <c r="AO870" t="s">
        <v>28</v>
      </c>
    </row>
    <row r="871" spans="1:41" x14ac:dyDescent="0.25">
      <c r="A871" s="7">
        <v>1</v>
      </c>
      <c r="B871" s="7">
        <v>4281</v>
      </c>
      <c r="C871" s="4" t="s">
        <v>65</v>
      </c>
      <c r="D871" s="4" t="s">
        <v>78</v>
      </c>
      <c r="E871" s="4" t="s">
        <v>173</v>
      </c>
      <c r="F871" s="4" t="s">
        <v>190</v>
      </c>
      <c r="G871" s="4" t="s">
        <v>14</v>
      </c>
      <c r="H871" s="4" t="s">
        <v>15</v>
      </c>
      <c r="I871" s="4" t="s">
        <v>69</v>
      </c>
      <c r="J871" s="4" t="s">
        <v>205</v>
      </c>
      <c r="K871" s="6" t="s">
        <v>961</v>
      </c>
      <c r="L871" s="6"/>
      <c r="M871" s="6" t="s">
        <v>1388</v>
      </c>
      <c r="N871" s="6" t="s">
        <v>1388</v>
      </c>
      <c r="O871" s="21" t="s">
        <v>1388</v>
      </c>
      <c r="P871" s="8"/>
      <c r="Q871" s="6" t="s">
        <v>2055</v>
      </c>
      <c r="R871" s="6" t="s">
        <v>1803</v>
      </c>
      <c r="S871" s="6" t="s">
        <v>53</v>
      </c>
      <c r="T871" s="6" t="s">
        <v>27</v>
      </c>
      <c r="U871" s="6" t="s">
        <v>2065</v>
      </c>
      <c r="V871" s="6" t="s">
        <v>2130</v>
      </c>
      <c r="W871" s="4" t="s">
        <v>2000</v>
      </c>
      <c r="X871" s="6" t="s">
        <v>2047</v>
      </c>
      <c r="Y871" s="4" t="s">
        <v>2006</v>
      </c>
      <c r="Z871" s="4" t="s">
        <v>2006</v>
      </c>
      <c r="AA871" s="20" t="str">
        <f t="shared" si="22"/>
        <v>NA</v>
      </c>
      <c r="AB871" s="6" t="s">
        <v>19</v>
      </c>
      <c r="AC871" s="5" t="s">
        <v>2084</v>
      </c>
      <c r="AD871" s="9">
        <v>7</v>
      </c>
      <c r="AE871" s="10">
        <v>0</v>
      </c>
      <c r="AF871" s="10">
        <v>0</v>
      </c>
      <c r="AG871" s="43">
        <v>0</v>
      </c>
      <c r="AH871" s="43">
        <v>0</v>
      </c>
      <c r="AI871" s="6">
        <v>35193271.429999992</v>
      </c>
      <c r="AJ871" s="11">
        <v>0</v>
      </c>
      <c r="AK871" s="11">
        <v>919399.35000000009</v>
      </c>
      <c r="AL871" s="6" t="s">
        <v>53</v>
      </c>
      <c r="AM871" s="21" t="s">
        <v>2269</v>
      </c>
      <c r="AN871" s="47">
        <v>0</v>
      </c>
      <c r="AO871" t="s">
        <v>28</v>
      </c>
    </row>
    <row r="872" spans="1:41" x14ac:dyDescent="0.25">
      <c r="A872" s="7">
        <v>3</v>
      </c>
      <c r="B872" s="25">
        <v>6092</v>
      </c>
      <c r="C872" s="4" t="s">
        <v>65</v>
      </c>
      <c r="D872" s="4" t="s">
        <v>78</v>
      </c>
      <c r="E872" s="4" t="s">
        <v>173</v>
      </c>
      <c r="F872" s="4" t="s">
        <v>190</v>
      </c>
      <c r="G872" s="4" t="s">
        <v>14</v>
      </c>
      <c r="H872" s="4" t="s">
        <v>15</v>
      </c>
      <c r="I872" s="4" t="s">
        <v>68</v>
      </c>
      <c r="J872" s="4" t="s">
        <v>205</v>
      </c>
      <c r="K872" s="6" t="s">
        <v>2133</v>
      </c>
      <c r="L872" s="6"/>
      <c r="M872" s="6" t="s">
        <v>2205</v>
      </c>
      <c r="N872" s="6" t="s">
        <v>2131</v>
      </c>
      <c r="O872" s="21" t="s">
        <v>2503</v>
      </c>
      <c r="P872" s="8"/>
      <c r="Q872" s="6" t="s">
        <v>2063</v>
      </c>
      <c r="R872" s="6" t="s">
        <v>2132</v>
      </c>
      <c r="S872" s="6" t="s">
        <v>28</v>
      </c>
      <c r="T872" s="6" t="s">
        <v>1418</v>
      </c>
      <c r="U872" s="6" t="s">
        <v>1418</v>
      </c>
      <c r="V872" s="6" t="s">
        <v>50</v>
      </c>
      <c r="W872" s="4" t="s">
        <v>1418</v>
      </c>
      <c r="X872" s="6" t="s">
        <v>1418</v>
      </c>
      <c r="Y872" s="4" t="s">
        <v>2006</v>
      </c>
      <c r="Z872" s="4" t="e">
        <v>#N/A</v>
      </c>
      <c r="AA872" s="20" t="e">
        <f t="shared" si="22"/>
        <v>#N/A</v>
      </c>
      <c r="AB872" s="6" t="s">
        <v>19</v>
      </c>
      <c r="AC872" s="5" t="s">
        <v>2086</v>
      </c>
      <c r="AD872" s="9">
        <v>0</v>
      </c>
      <c r="AE872" s="10">
        <v>0</v>
      </c>
      <c r="AF872" s="10">
        <v>0</v>
      </c>
      <c r="AG872" s="43">
        <v>0</v>
      </c>
      <c r="AH872" s="43">
        <v>0</v>
      </c>
      <c r="AI872" s="6">
        <v>1675192.65</v>
      </c>
      <c r="AJ872" s="11">
        <v>0</v>
      </c>
      <c r="AK872" s="11">
        <v>0</v>
      </c>
      <c r="AL872" s="6" t="s">
        <v>53</v>
      </c>
      <c r="AM872" s="21" t="s">
        <v>2269</v>
      </c>
      <c r="AN872" s="47">
        <v>0</v>
      </c>
      <c r="AO872" t="s">
        <v>28</v>
      </c>
    </row>
    <row r="873" spans="1:41" x14ac:dyDescent="0.25">
      <c r="A873" s="7">
        <v>3</v>
      </c>
      <c r="B873" s="7">
        <v>4295</v>
      </c>
      <c r="C873" s="4" t="s">
        <v>65</v>
      </c>
      <c r="D873" s="4" t="s">
        <v>78</v>
      </c>
      <c r="E873" s="4" t="s">
        <v>173</v>
      </c>
      <c r="F873" s="4" t="s">
        <v>190</v>
      </c>
      <c r="G873" s="4" t="s">
        <v>14</v>
      </c>
      <c r="H873" s="4" t="s">
        <v>15</v>
      </c>
      <c r="I873" s="4" t="s">
        <v>70</v>
      </c>
      <c r="J873" s="4" t="s">
        <v>205</v>
      </c>
      <c r="K873" s="6" t="s">
        <v>962</v>
      </c>
      <c r="L873" s="6"/>
      <c r="M873" s="6" t="s">
        <v>2205</v>
      </c>
      <c r="N873" s="6" t="s">
        <v>1408</v>
      </c>
      <c r="O873" s="21" t="s">
        <v>2503</v>
      </c>
      <c r="P873" s="8"/>
      <c r="Q873" s="6" t="s">
        <v>2055</v>
      </c>
      <c r="R873" s="6" t="s">
        <v>2452</v>
      </c>
      <c r="S873" s="6" t="s">
        <v>28</v>
      </c>
      <c r="T873" s="6" t="s">
        <v>1418</v>
      </c>
      <c r="U873" s="6" t="s">
        <v>1418</v>
      </c>
      <c r="V873" s="6" t="s">
        <v>50</v>
      </c>
      <c r="W873" s="4" t="s">
        <v>1418</v>
      </c>
      <c r="X873" s="6" t="s">
        <v>1418</v>
      </c>
      <c r="Y873" s="4" t="s">
        <v>2006</v>
      </c>
      <c r="Z873" s="4" t="s">
        <v>2006</v>
      </c>
      <c r="AA873" s="20" t="str">
        <f t="shared" si="22"/>
        <v>NA</v>
      </c>
      <c r="AB873" s="6" t="s">
        <v>19</v>
      </c>
      <c r="AC873" s="5" t="s">
        <v>2088</v>
      </c>
      <c r="AD873" s="9">
        <v>98</v>
      </c>
      <c r="AE873" s="10">
        <v>0</v>
      </c>
      <c r="AF873" s="10">
        <v>0</v>
      </c>
      <c r="AG873" s="43">
        <v>0</v>
      </c>
      <c r="AH873" s="43">
        <v>0</v>
      </c>
      <c r="AI873" s="6">
        <v>6802</v>
      </c>
      <c r="AJ873" s="11">
        <v>0</v>
      </c>
      <c r="AK873" s="11">
        <v>0</v>
      </c>
      <c r="AL873" s="6" t="s">
        <v>53</v>
      </c>
      <c r="AM873" s="21" t="s">
        <v>2269</v>
      </c>
      <c r="AN873" s="47">
        <v>0</v>
      </c>
      <c r="AO873" t="s">
        <v>28</v>
      </c>
    </row>
    <row r="874" spans="1:41" x14ac:dyDescent="0.25">
      <c r="A874" s="7">
        <v>3</v>
      </c>
      <c r="B874" s="7">
        <v>4296</v>
      </c>
      <c r="C874" s="4" t="s">
        <v>65</v>
      </c>
      <c r="D874" s="4" t="s">
        <v>78</v>
      </c>
      <c r="E874" s="4" t="s">
        <v>173</v>
      </c>
      <c r="F874" s="4" t="s">
        <v>190</v>
      </c>
      <c r="G874" s="4" t="s">
        <v>14</v>
      </c>
      <c r="H874" s="4" t="s">
        <v>15</v>
      </c>
      <c r="I874" s="4" t="s">
        <v>70</v>
      </c>
      <c r="J874" s="4" t="s">
        <v>205</v>
      </c>
      <c r="K874" s="6" t="s">
        <v>963</v>
      </c>
      <c r="L874" s="6"/>
      <c r="M874" s="6" t="s">
        <v>1388</v>
      </c>
      <c r="N874" s="6" t="s">
        <v>1407</v>
      </c>
      <c r="O874" s="21" t="s">
        <v>2503</v>
      </c>
      <c r="P874" s="8"/>
      <c r="Q874" s="6" t="s">
        <v>2055</v>
      </c>
      <c r="R874" s="6" t="s">
        <v>1804</v>
      </c>
      <c r="S874" s="6" t="s">
        <v>28</v>
      </c>
      <c r="T874" s="6" t="s">
        <v>1418</v>
      </c>
      <c r="U874" s="6" t="s">
        <v>1418</v>
      </c>
      <c r="V874" s="6" t="s">
        <v>50</v>
      </c>
      <c r="W874" s="4" t="s">
        <v>1418</v>
      </c>
      <c r="X874" s="6" t="s">
        <v>1418</v>
      </c>
      <c r="Y874" s="4" t="s">
        <v>2006</v>
      </c>
      <c r="Z874" s="4" t="s">
        <v>2006</v>
      </c>
      <c r="AA874" s="20" t="str">
        <f t="shared" si="22"/>
        <v>NA</v>
      </c>
      <c r="AB874" s="6" t="s">
        <v>19</v>
      </c>
      <c r="AC874" s="5" t="s">
        <v>2088</v>
      </c>
      <c r="AD874" s="9">
        <v>0</v>
      </c>
      <c r="AE874" s="10">
        <v>0</v>
      </c>
      <c r="AF874" s="10">
        <v>0</v>
      </c>
      <c r="AG874" s="43">
        <v>0</v>
      </c>
      <c r="AH874" s="43">
        <v>0</v>
      </c>
      <c r="AI874" s="6">
        <v>318480</v>
      </c>
      <c r="AJ874" s="11">
        <v>0</v>
      </c>
      <c r="AK874" s="11">
        <v>176880</v>
      </c>
      <c r="AL874" s="6" t="s">
        <v>53</v>
      </c>
      <c r="AM874" s="21" t="s">
        <v>2269</v>
      </c>
      <c r="AN874" s="47">
        <v>0</v>
      </c>
      <c r="AO874" t="s">
        <v>28</v>
      </c>
    </row>
    <row r="875" spans="1:41" x14ac:dyDescent="0.25">
      <c r="A875" s="7">
        <v>3</v>
      </c>
      <c r="B875" s="7">
        <v>4304</v>
      </c>
      <c r="C875" s="4" t="s">
        <v>65</v>
      </c>
      <c r="D875" s="4" t="s">
        <v>78</v>
      </c>
      <c r="E875" s="4" t="s">
        <v>173</v>
      </c>
      <c r="F875" s="4" t="s">
        <v>190</v>
      </c>
      <c r="G875" s="4" t="s">
        <v>14</v>
      </c>
      <c r="H875" s="4" t="s">
        <v>15</v>
      </c>
      <c r="I875" s="4" t="s">
        <v>71</v>
      </c>
      <c r="J875" s="4" t="s">
        <v>205</v>
      </c>
      <c r="K875" s="6" t="s">
        <v>964</v>
      </c>
      <c r="L875" s="6"/>
      <c r="M875" s="6" t="s">
        <v>2205</v>
      </c>
      <c r="N875" s="6" t="s">
        <v>1409</v>
      </c>
      <c r="O875" s="21" t="s">
        <v>2503</v>
      </c>
      <c r="P875" s="8"/>
      <c r="Q875" s="6" t="s">
        <v>2055</v>
      </c>
      <c r="R875" s="6" t="s">
        <v>2116</v>
      </c>
      <c r="S875" s="6" t="s">
        <v>28</v>
      </c>
      <c r="T875" s="6" t="s">
        <v>1418</v>
      </c>
      <c r="U875" s="6" t="s">
        <v>1418</v>
      </c>
      <c r="V875" s="6" t="s">
        <v>50</v>
      </c>
      <c r="W875" s="4" t="s">
        <v>1418</v>
      </c>
      <c r="X875" s="6" t="s">
        <v>1418</v>
      </c>
      <c r="Y875" s="4" t="s">
        <v>2006</v>
      </c>
      <c r="Z875" s="4" t="s">
        <v>2006</v>
      </c>
      <c r="AA875" s="20" t="str">
        <f t="shared" si="22"/>
        <v>NA</v>
      </c>
      <c r="AB875" s="6" t="s">
        <v>19</v>
      </c>
      <c r="AC875" s="5" t="s">
        <v>2091</v>
      </c>
      <c r="AD875" s="9">
        <v>45</v>
      </c>
      <c r="AE875" s="10">
        <v>0</v>
      </c>
      <c r="AF875" s="10">
        <v>0</v>
      </c>
      <c r="AG875" s="43">
        <v>0</v>
      </c>
      <c r="AH875" s="43">
        <v>0</v>
      </c>
      <c r="AI875" s="6">
        <v>37474.620000000003</v>
      </c>
      <c r="AJ875" s="11">
        <v>0</v>
      </c>
      <c r="AK875" s="11">
        <v>0</v>
      </c>
      <c r="AL875" s="6" t="s">
        <v>53</v>
      </c>
      <c r="AM875" s="21" t="s">
        <v>2269</v>
      </c>
      <c r="AN875" s="47">
        <v>0</v>
      </c>
      <c r="AO875" t="s">
        <v>28</v>
      </c>
    </row>
    <row r="876" spans="1:41" x14ac:dyDescent="0.25">
      <c r="A876" s="7">
        <v>3</v>
      </c>
      <c r="B876" s="7">
        <v>4305</v>
      </c>
      <c r="C876" s="4" t="s">
        <v>65</v>
      </c>
      <c r="D876" s="4" t="s">
        <v>78</v>
      </c>
      <c r="E876" s="4" t="s">
        <v>173</v>
      </c>
      <c r="F876" s="4" t="s">
        <v>190</v>
      </c>
      <c r="G876" s="4" t="s">
        <v>14</v>
      </c>
      <c r="H876" s="4" t="s">
        <v>15</v>
      </c>
      <c r="I876" s="4" t="s">
        <v>71</v>
      </c>
      <c r="J876" s="4" t="s">
        <v>205</v>
      </c>
      <c r="K876" s="6" t="s">
        <v>965</v>
      </c>
      <c r="L876" s="6"/>
      <c r="M876" s="6" t="s">
        <v>1388</v>
      </c>
      <c r="N876" s="6" t="s">
        <v>1407</v>
      </c>
      <c r="O876" s="21" t="s">
        <v>2503</v>
      </c>
      <c r="P876" s="8"/>
      <c r="Q876" s="6" t="s">
        <v>2055</v>
      </c>
      <c r="R876" s="6" t="s">
        <v>1805</v>
      </c>
      <c r="S876" s="6" t="s">
        <v>28</v>
      </c>
      <c r="T876" s="6" t="s">
        <v>1418</v>
      </c>
      <c r="U876" s="6" t="s">
        <v>1418</v>
      </c>
      <c r="V876" s="6" t="s">
        <v>50</v>
      </c>
      <c r="W876" s="4" t="s">
        <v>1418</v>
      </c>
      <c r="X876" s="6" t="s">
        <v>1418</v>
      </c>
      <c r="Y876" s="4" t="s">
        <v>2006</v>
      </c>
      <c r="Z876" s="4" t="s">
        <v>2006</v>
      </c>
      <c r="AA876" s="20" t="str">
        <f t="shared" si="22"/>
        <v>NA</v>
      </c>
      <c r="AB876" s="6" t="s">
        <v>19</v>
      </c>
      <c r="AC876" s="5" t="s">
        <v>2091</v>
      </c>
      <c r="AD876" s="9">
        <v>50</v>
      </c>
      <c r="AE876" s="10">
        <v>0</v>
      </c>
      <c r="AF876" s="10">
        <v>0</v>
      </c>
      <c r="AG876" s="43">
        <v>0</v>
      </c>
      <c r="AH876" s="43">
        <v>0</v>
      </c>
      <c r="AI876" s="6">
        <v>700177.02</v>
      </c>
      <c r="AJ876" s="11">
        <v>0</v>
      </c>
      <c r="AK876" s="11">
        <v>0</v>
      </c>
      <c r="AL876" s="6" t="s">
        <v>53</v>
      </c>
      <c r="AM876" s="21" t="s">
        <v>2269</v>
      </c>
      <c r="AN876" s="47">
        <v>0</v>
      </c>
      <c r="AO876" t="s">
        <v>28</v>
      </c>
    </row>
    <row r="877" spans="1:41" x14ac:dyDescent="0.25">
      <c r="A877" s="7">
        <v>3</v>
      </c>
      <c r="B877" s="7">
        <v>4310</v>
      </c>
      <c r="C877" s="4" t="s">
        <v>65</v>
      </c>
      <c r="D877" s="4" t="s">
        <v>78</v>
      </c>
      <c r="E877" s="4" t="s">
        <v>173</v>
      </c>
      <c r="F877" s="4" t="s">
        <v>190</v>
      </c>
      <c r="G877" s="4" t="s">
        <v>14</v>
      </c>
      <c r="H877" s="4" t="s">
        <v>15</v>
      </c>
      <c r="I877" s="4" t="s">
        <v>202</v>
      </c>
      <c r="J877" s="4" t="s">
        <v>205</v>
      </c>
      <c r="K877" s="6" t="s">
        <v>966</v>
      </c>
      <c r="L877" s="6"/>
      <c r="M877" s="6" t="s">
        <v>1388</v>
      </c>
      <c r="N877" s="6" t="s">
        <v>1388</v>
      </c>
      <c r="O877" s="21" t="s">
        <v>1388</v>
      </c>
      <c r="P877" s="8"/>
      <c r="Q877" s="6" t="s">
        <v>2055</v>
      </c>
      <c r="R877" s="6" t="s">
        <v>1806</v>
      </c>
      <c r="S877" s="6" t="s">
        <v>28</v>
      </c>
      <c r="T877" s="6" t="s">
        <v>1418</v>
      </c>
      <c r="U877" s="6" t="s">
        <v>1418</v>
      </c>
      <c r="V877" s="6" t="s">
        <v>50</v>
      </c>
      <c r="W877" s="4" t="s">
        <v>1418</v>
      </c>
      <c r="X877" s="6" t="s">
        <v>1418</v>
      </c>
      <c r="Y877" s="4" t="s">
        <v>2006</v>
      </c>
      <c r="Z877" s="4" t="s">
        <v>2006</v>
      </c>
      <c r="AA877" s="20" t="str">
        <f t="shared" si="22"/>
        <v>NA</v>
      </c>
      <c r="AB877" s="6" t="s">
        <v>19</v>
      </c>
      <c r="AC877" s="5" t="s">
        <v>2085</v>
      </c>
      <c r="AD877" s="9">
        <v>28</v>
      </c>
      <c r="AE877" s="10">
        <v>0</v>
      </c>
      <c r="AF877" s="10">
        <v>0</v>
      </c>
      <c r="AG877" s="43">
        <v>0</v>
      </c>
      <c r="AH877" s="43">
        <v>0</v>
      </c>
      <c r="AI877" s="6">
        <v>22752281.390000001</v>
      </c>
      <c r="AJ877" s="11">
        <v>0</v>
      </c>
      <c r="AK877" s="11">
        <v>6428810.3700000001</v>
      </c>
      <c r="AL877" s="6" t="s">
        <v>53</v>
      </c>
      <c r="AM877" s="21" t="s">
        <v>2269</v>
      </c>
      <c r="AN877" s="47">
        <v>0</v>
      </c>
      <c r="AO877" t="s">
        <v>28</v>
      </c>
    </row>
    <row r="878" spans="1:41" x14ac:dyDescent="0.25">
      <c r="A878" s="7">
        <v>3</v>
      </c>
      <c r="B878" s="7">
        <v>4315</v>
      </c>
      <c r="C878" s="4" t="s">
        <v>65</v>
      </c>
      <c r="D878" s="4" t="s">
        <v>78</v>
      </c>
      <c r="E878" s="4" t="s">
        <v>173</v>
      </c>
      <c r="F878" s="4" t="s">
        <v>190</v>
      </c>
      <c r="G878" s="4" t="s">
        <v>14</v>
      </c>
      <c r="H878" s="4" t="s">
        <v>15</v>
      </c>
      <c r="I878" s="4" t="s">
        <v>72</v>
      </c>
      <c r="J878" s="4" t="s">
        <v>205</v>
      </c>
      <c r="K878" s="6" t="s">
        <v>967</v>
      </c>
      <c r="L878" s="6"/>
      <c r="M878" s="6" t="s">
        <v>2205</v>
      </c>
      <c r="N878" s="6" t="s">
        <v>1404</v>
      </c>
      <c r="O878" s="21" t="s">
        <v>2503</v>
      </c>
      <c r="P878" s="8"/>
      <c r="Q878" s="6" t="s">
        <v>2056</v>
      </c>
      <c r="R878" s="6" t="s">
        <v>127</v>
      </c>
      <c r="S878" s="6" t="s">
        <v>28</v>
      </c>
      <c r="T878" s="6" t="s">
        <v>1418</v>
      </c>
      <c r="U878" s="6" t="s">
        <v>1418</v>
      </c>
      <c r="V878" s="6" t="s">
        <v>50</v>
      </c>
      <c r="W878" s="4" t="s">
        <v>1418</v>
      </c>
      <c r="X878" s="6" t="s">
        <v>1418</v>
      </c>
      <c r="Y878" s="4" t="s">
        <v>2006</v>
      </c>
      <c r="Z878" s="4" t="s">
        <v>2006</v>
      </c>
      <c r="AA878" s="20" t="str">
        <f t="shared" si="22"/>
        <v>NA</v>
      </c>
      <c r="AB878" s="6" t="s">
        <v>19</v>
      </c>
      <c r="AC878" s="5" t="s">
        <v>2089</v>
      </c>
      <c r="AD878" s="9">
        <v>0</v>
      </c>
      <c r="AE878" s="10">
        <v>0</v>
      </c>
      <c r="AF878" s="10">
        <v>0</v>
      </c>
      <c r="AG878" s="43">
        <v>0</v>
      </c>
      <c r="AH878" s="43">
        <v>0</v>
      </c>
      <c r="AI878" s="6">
        <v>854520.98</v>
      </c>
      <c r="AJ878" s="11">
        <v>0</v>
      </c>
      <c r="AK878" s="11">
        <v>245393.32</v>
      </c>
      <c r="AL878" s="6" t="s">
        <v>53</v>
      </c>
      <c r="AM878" s="21" t="s">
        <v>2269</v>
      </c>
      <c r="AN878" s="47">
        <v>363492.04</v>
      </c>
      <c r="AO878" t="s">
        <v>28</v>
      </c>
    </row>
    <row r="879" spans="1:41" x14ac:dyDescent="0.25">
      <c r="A879" s="7">
        <v>3</v>
      </c>
      <c r="B879" s="7">
        <v>4327</v>
      </c>
      <c r="C879" s="4" t="s">
        <v>65</v>
      </c>
      <c r="D879" s="4" t="s">
        <v>78</v>
      </c>
      <c r="E879" s="4" t="s">
        <v>173</v>
      </c>
      <c r="F879" s="4" t="s">
        <v>190</v>
      </c>
      <c r="G879" s="4" t="s">
        <v>14</v>
      </c>
      <c r="H879" s="4" t="s">
        <v>15</v>
      </c>
      <c r="I879" s="4" t="s">
        <v>73</v>
      </c>
      <c r="J879" s="4" t="s">
        <v>205</v>
      </c>
      <c r="K879" s="6" t="s">
        <v>968</v>
      </c>
      <c r="L879" s="6"/>
      <c r="M879" s="6" t="s">
        <v>2205</v>
      </c>
      <c r="N879" s="6" t="s">
        <v>1394</v>
      </c>
      <c r="O879" s="21" t="s">
        <v>2503</v>
      </c>
      <c r="P879" s="8"/>
      <c r="Q879" s="6" t="s">
        <v>2055</v>
      </c>
      <c r="R879" s="6" t="s">
        <v>1807</v>
      </c>
      <c r="S879" s="6" t="s">
        <v>28</v>
      </c>
      <c r="T879" s="6" t="s">
        <v>1418</v>
      </c>
      <c r="U879" s="6" t="s">
        <v>1418</v>
      </c>
      <c r="V879" s="6" t="s">
        <v>50</v>
      </c>
      <c r="W879" s="4" t="s">
        <v>1418</v>
      </c>
      <c r="X879" s="6" t="s">
        <v>1418</v>
      </c>
      <c r="Y879" s="4" t="s">
        <v>2006</v>
      </c>
      <c r="Z879" s="4" t="s">
        <v>2006</v>
      </c>
      <c r="AA879" s="20" t="str">
        <f t="shared" si="22"/>
        <v>NA</v>
      </c>
      <c r="AB879" s="6" t="s">
        <v>19</v>
      </c>
      <c r="AC879" s="5" t="s">
        <v>2087</v>
      </c>
      <c r="AD879" s="9">
        <v>0</v>
      </c>
      <c r="AE879" s="10">
        <v>0</v>
      </c>
      <c r="AF879" s="10">
        <v>0</v>
      </c>
      <c r="AG879" s="43">
        <v>0</v>
      </c>
      <c r="AH879" s="43">
        <v>0</v>
      </c>
      <c r="AI879" s="6">
        <v>760000</v>
      </c>
      <c r="AJ879" s="11">
        <v>0</v>
      </c>
      <c r="AK879" s="11">
        <v>0</v>
      </c>
      <c r="AL879" s="6" t="s">
        <v>53</v>
      </c>
      <c r="AM879" s="21" t="s">
        <v>2269</v>
      </c>
      <c r="AN879" s="47">
        <v>0</v>
      </c>
      <c r="AO879" t="s">
        <v>28</v>
      </c>
    </row>
    <row r="880" spans="1:41" x14ac:dyDescent="0.25">
      <c r="A880" s="7">
        <v>3</v>
      </c>
      <c r="B880" s="7">
        <v>4328</v>
      </c>
      <c r="C880" s="4" t="s">
        <v>65</v>
      </c>
      <c r="D880" s="4" t="s">
        <v>78</v>
      </c>
      <c r="E880" s="4" t="s">
        <v>173</v>
      </c>
      <c r="F880" s="4" t="s">
        <v>190</v>
      </c>
      <c r="G880" s="4" t="s">
        <v>14</v>
      </c>
      <c r="H880" s="4" t="s">
        <v>15</v>
      </c>
      <c r="I880" s="4" t="s">
        <v>73</v>
      </c>
      <c r="J880" s="4" t="s">
        <v>205</v>
      </c>
      <c r="K880" s="6" t="s">
        <v>969</v>
      </c>
      <c r="L880" s="6"/>
      <c r="M880" s="6" t="s">
        <v>2205</v>
      </c>
      <c r="N880" s="6" t="s">
        <v>1410</v>
      </c>
      <c r="O880" s="21" t="s">
        <v>2503</v>
      </c>
      <c r="P880" s="8"/>
      <c r="Q880" s="6" t="s">
        <v>2055</v>
      </c>
      <c r="R880" s="6" t="s">
        <v>1808</v>
      </c>
      <c r="S880" s="6" t="s">
        <v>28</v>
      </c>
      <c r="T880" s="6" t="s">
        <v>1418</v>
      </c>
      <c r="U880" s="6" t="s">
        <v>1418</v>
      </c>
      <c r="V880" s="6" t="s">
        <v>50</v>
      </c>
      <c r="W880" s="4" t="s">
        <v>1418</v>
      </c>
      <c r="X880" s="6" t="s">
        <v>1418</v>
      </c>
      <c r="Y880" s="4" t="s">
        <v>2006</v>
      </c>
      <c r="Z880" s="4" t="s">
        <v>2006</v>
      </c>
      <c r="AA880" s="20" t="str">
        <f t="shared" si="22"/>
        <v>NA</v>
      </c>
      <c r="AB880" s="6" t="s">
        <v>19</v>
      </c>
      <c r="AC880" s="5" t="s">
        <v>2087</v>
      </c>
      <c r="AD880" s="9">
        <v>23</v>
      </c>
      <c r="AE880" s="10">
        <v>0</v>
      </c>
      <c r="AF880" s="10">
        <v>0</v>
      </c>
      <c r="AG880" s="43">
        <v>0</v>
      </c>
      <c r="AH880" s="43">
        <v>0</v>
      </c>
      <c r="AI880" s="6">
        <v>174811.19</v>
      </c>
      <c r="AJ880" s="11">
        <v>0</v>
      </c>
      <c r="AK880" s="11">
        <v>42186.86</v>
      </c>
      <c r="AL880" s="6" t="s">
        <v>53</v>
      </c>
      <c r="AM880" s="21" t="s">
        <v>2269</v>
      </c>
      <c r="AN880" s="47">
        <v>0</v>
      </c>
      <c r="AO880" t="s">
        <v>28</v>
      </c>
    </row>
    <row r="881" spans="1:41" x14ac:dyDescent="0.25">
      <c r="A881" s="7">
        <v>3</v>
      </c>
      <c r="B881" s="7">
        <v>4329</v>
      </c>
      <c r="C881" s="4" t="s">
        <v>65</v>
      </c>
      <c r="D881" s="4" t="s">
        <v>78</v>
      </c>
      <c r="E881" s="4" t="s">
        <v>173</v>
      </c>
      <c r="F881" s="4" t="s">
        <v>190</v>
      </c>
      <c r="G881" s="4" t="s">
        <v>14</v>
      </c>
      <c r="H881" s="4" t="s">
        <v>15</v>
      </c>
      <c r="I881" s="4" t="s">
        <v>73</v>
      </c>
      <c r="J881" s="4" t="s">
        <v>205</v>
      </c>
      <c r="K881" s="6" t="s">
        <v>970</v>
      </c>
      <c r="L881" s="6"/>
      <c r="M881" s="6" t="s">
        <v>2205</v>
      </c>
      <c r="N881" s="6" t="s">
        <v>1410</v>
      </c>
      <c r="O881" s="21" t="s">
        <v>2503</v>
      </c>
      <c r="P881" s="8"/>
      <c r="Q881" s="6" t="s">
        <v>2055</v>
      </c>
      <c r="R881" s="6" t="s">
        <v>1809</v>
      </c>
      <c r="S881" s="6" t="s">
        <v>28</v>
      </c>
      <c r="T881" s="6" t="s">
        <v>1418</v>
      </c>
      <c r="U881" s="6" t="s">
        <v>1418</v>
      </c>
      <c r="V881" s="6" t="s">
        <v>50</v>
      </c>
      <c r="W881" s="4" t="s">
        <v>1418</v>
      </c>
      <c r="X881" s="6" t="s">
        <v>1418</v>
      </c>
      <c r="Y881" s="4" t="s">
        <v>2006</v>
      </c>
      <c r="Z881" s="4" t="s">
        <v>2006</v>
      </c>
      <c r="AA881" s="20" t="str">
        <f t="shared" si="22"/>
        <v>NA</v>
      </c>
      <c r="AB881" s="6" t="s">
        <v>19</v>
      </c>
      <c r="AC881" s="5" t="s">
        <v>2087</v>
      </c>
      <c r="AD881" s="9">
        <v>23</v>
      </c>
      <c r="AE881" s="10">
        <v>0</v>
      </c>
      <c r="AF881" s="10">
        <v>0</v>
      </c>
      <c r="AG881" s="43">
        <v>0</v>
      </c>
      <c r="AH881" s="43">
        <v>0</v>
      </c>
      <c r="AI881" s="6">
        <v>159436.60999999999</v>
      </c>
      <c r="AJ881" s="11">
        <v>0</v>
      </c>
      <c r="AK881" s="11">
        <v>37177.9</v>
      </c>
      <c r="AL881" s="6" t="s">
        <v>53</v>
      </c>
      <c r="AM881" s="21" t="s">
        <v>2269</v>
      </c>
      <c r="AN881" s="47">
        <v>0</v>
      </c>
      <c r="AO881" t="s">
        <v>28</v>
      </c>
    </row>
    <row r="882" spans="1:41" x14ac:dyDescent="0.25">
      <c r="A882" s="7">
        <v>3</v>
      </c>
      <c r="B882" s="7">
        <v>4332</v>
      </c>
      <c r="C882" s="4" t="s">
        <v>65</v>
      </c>
      <c r="D882" s="4" t="s">
        <v>78</v>
      </c>
      <c r="E882" s="4" t="s">
        <v>173</v>
      </c>
      <c r="F882" s="4" t="s">
        <v>190</v>
      </c>
      <c r="G882" s="4" t="s">
        <v>14</v>
      </c>
      <c r="H882" s="4" t="s">
        <v>15</v>
      </c>
      <c r="I882" s="4" t="s">
        <v>73</v>
      </c>
      <c r="J882" s="4" t="s">
        <v>205</v>
      </c>
      <c r="K882" s="6" t="s">
        <v>971</v>
      </c>
      <c r="L882" s="6"/>
      <c r="M882" s="6" t="s">
        <v>2205</v>
      </c>
      <c r="N882" s="6" t="s">
        <v>1411</v>
      </c>
      <c r="O882" s="21" t="s">
        <v>2503</v>
      </c>
      <c r="P882" s="8"/>
      <c r="Q882" s="6" t="s">
        <v>2055</v>
      </c>
      <c r="R882" s="6" t="s">
        <v>1810</v>
      </c>
      <c r="S882" s="6" t="s">
        <v>28</v>
      </c>
      <c r="T882" s="6" t="s">
        <v>1418</v>
      </c>
      <c r="U882" s="6" t="s">
        <v>1418</v>
      </c>
      <c r="V882" s="6" t="s">
        <v>50</v>
      </c>
      <c r="W882" s="4" t="s">
        <v>1418</v>
      </c>
      <c r="X882" s="6" t="s">
        <v>1418</v>
      </c>
      <c r="Y882" s="4" t="s">
        <v>2006</v>
      </c>
      <c r="Z882" s="4" t="s">
        <v>2006</v>
      </c>
      <c r="AA882" s="20" t="str">
        <f t="shared" si="22"/>
        <v>NA</v>
      </c>
      <c r="AB882" s="6" t="s">
        <v>19</v>
      </c>
      <c r="AC882" s="5" t="s">
        <v>2087</v>
      </c>
      <c r="AD882" s="9">
        <v>65</v>
      </c>
      <c r="AE882" s="10">
        <v>0</v>
      </c>
      <c r="AF882" s="10">
        <v>0</v>
      </c>
      <c r="AG882" s="43">
        <v>0</v>
      </c>
      <c r="AH882" s="43">
        <v>0</v>
      </c>
      <c r="AI882" s="6">
        <v>100000</v>
      </c>
      <c r="AJ882" s="11">
        <v>0</v>
      </c>
      <c r="AK882" s="11">
        <v>0</v>
      </c>
      <c r="AL882" s="6" t="s">
        <v>53</v>
      </c>
      <c r="AM882" s="21" t="s">
        <v>2269</v>
      </c>
      <c r="AN882" s="47">
        <v>100000</v>
      </c>
      <c r="AO882" t="s">
        <v>28</v>
      </c>
    </row>
    <row r="883" spans="1:41" x14ac:dyDescent="0.25">
      <c r="A883" s="7">
        <v>3</v>
      </c>
      <c r="B883" s="7">
        <v>4333</v>
      </c>
      <c r="C883" s="4" t="s">
        <v>65</v>
      </c>
      <c r="D883" s="4" t="s">
        <v>78</v>
      </c>
      <c r="E883" s="4" t="s">
        <v>173</v>
      </c>
      <c r="F883" s="4" t="s">
        <v>190</v>
      </c>
      <c r="G883" s="4" t="s">
        <v>14</v>
      </c>
      <c r="H883" s="4" t="s">
        <v>15</v>
      </c>
      <c r="I883" s="4" t="s">
        <v>73</v>
      </c>
      <c r="J883" s="4" t="s">
        <v>205</v>
      </c>
      <c r="K883" s="6" t="s">
        <v>972</v>
      </c>
      <c r="L883" s="6"/>
      <c r="M883" s="6" t="s">
        <v>2205</v>
      </c>
      <c r="N883" s="6" t="s">
        <v>1411</v>
      </c>
      <c r="O883" s="21" t="s">
        <v>2503</v>
      </c>
      <c r="P883" s="8"/>
      <c r="Q883" s="6" t="s">
        <v>2055</v>
      </c>
      <c r="R883" s="6" t="s">
        <v>1811</v>
      </c>
      <c r="S883" s="6" t="s">
        <v>28</v>
      </c>
      <c r="T883" s="6" t="s">
        <v>1418</v>
      </c>
      <c r="U883" s="6" t="s">
        <v>1418</v>
      </c>
      <c r="V883" s="6" t="s">
        <v>50</v>
      </c>
      <c r="W883" s="4" t="s">
        <v>1418</v>
      </c>
      <c r="X883" s="6" t="s">
        <v>1418</v>
      </c>
      <c r="Y883" s="4" t="s">
        <v>2006</v>
      </c>
      <c r="Z883" s="4" t="s">
        <v>2006</v>
      </c>
      <c r="AA883" s="20" t="str">
        <f t="shared" si="22"/>
        <v>NA</v>
      </c>
      <c r="AB883" s="6" t="s">
        <v>19</v>
      </c>
      <c r="AC883" s="5" t="s">
        <v>2087</v>
      </c>
      <c r="AD883" s="9">
        <v>50</v>
      </c>
      <c r="AE883" s="10">
        <v>0</v>
      </c>
      <c r="AF883" s="10">
        <v>0</v>
      </c>
      <c r="AG883" s="43">
        <v>0</v>
      </c>
      <c r="AH883" s="43">
        <v>0</v>
      </c>
      <c r="AI883" s="6">
        <v>100000</v>
      </c>
      <c r="AJ883" s="11">
        <v>0</v>
      </c>
      <c r="AK883" s="11">
        <v>0</v>
      </c>
      <c r="AL883" s="6" t="s">
        <v>53</v>
      </c>
      <c r="AM883" s="21" t="s">
        <v>2269</v>
      </c>
      <c r="AN883" s="47">
        <v>100000</v>
      </c>
      <c r="AO883" t="s">
        <v>28</v>
      </c>
    </row>
    <row r="884" spans="1:41" x14ac:dyDescent="0.25">
      <c r="A884" s="7">
        <v>3</v>
      </c>
      <c r="B884" s="7">
        <v>4335</v>
      </c>
      <c r="C884" s="4" t="s">
        <v>65</v>
      </c>
      <c r="D884" s="4" t="s">
        <v>78</v>
      </c>
      <c r="E884" s="4" t="s">
        <v>173</v>
      </c>
      <c r="F884" s="4" t="s">
        <v>19</v>
      </c>
      <c r="G884" s="4" t="s">
        <v>14</v>
      </c>
      <c r="H884" s="4" t="s">
        <v>15</v>
      </c>
      <c r="I884" s="4" t="s">
        <v>73</v>
      </c>
      <c r="J884" s="4" t="s">
        <v>205</v>
      </c>
      <c r="K884" s="6" t="s">
        <v>973</v>
      </c>
      <c r="L884" s="6"/>
      <c r="M884" s="6" t="s">
        <v>1388</v>
      </c>
      <c r="N884" s="6" t="s">
        <v>1407</v>
      </c>
      <c r="O884" s="21" t="s">
        <v>2503</v>
      </c>
      <c r="P884" s="8"/>
      <c r="Q884" s="6" t="s">
        <v>2055</v>
      </c>
      <c r="R884" s="6" t="s">
        <v>1812</v>
      </c>
      <c r="S884" s="6" t="s">
        <v>28</v>
      </c>
      <c r="T884" s="6" t="s">
        <v>1418</v>
      </c>
      <c r="U884" s="6" t="s">
        <v>1418</v>
      </c>
      <c r="V884" s="6" t="s">
        <v>50</v>
      </c>
      <c r="W884" s="4" t="s">
        <v>1418</v>
      </c>
      <c r="X884" s="6" t="s">
        <v>1418</v>
      </c>
      <c r="Y884" s="4" t="s">
        <v>2006</v>
      </c>
      <c r="Z884" s="4" t="s">
        <v>2006</v>
      </c>
      <c r="AA884" s="20" t="str">
        <f t="shared" si="22"/>
        <v>NA</v>
      </c>
      <c r="AB884" s="6" t="s">
        <v>19</v>
      </c>
      <c r="AC884" s="5" t="s">
        <v>2087</v>
      </c>
      <c r="AD884" s="9">
        <v>45</v>
      </c>
      <c r="AE884" s="10">
        <v>0</v>
      </c>
      <c r="AF884" s="10">
        <v>0</v>
      </c>
      <c r="AG884" s="43">
        <v>0</v>
      </c>
      <c r="AH884" s="43">
        <v>0</v>
      </c>
      <c r="AI884" s="6">
        <v>606372.5</v>
      </c>
      <c r="AJ884" s="11">
        <v>0</v>
      </c>
      <c r="AK884" s="11">
        <v>0</v>
      </c>
      <c r="AL884" s="6" t="s">
        <v>53</v>
      </c>
      <c r="AM884" s="21" t="s">
        <v>2269</v>
      </c>
      <c r="AN884" s="47">
        <v>0</v>
      </c>
      <c r="AO884" t="s">
        <v>28</v>
      </c>
    </row>
    <row r="885" spans="1:41" x14ac:dyDescent="0.25">
      <c r="A885" s="7">
        <v>3</v>
      </c>
      <c r="B885" s="7">
        <v>4336</v>
      </c>
      <c r="C885" s="4" t="s">
        <v>65</v>
      </c>
      <c r="D885" s="4" t="s">
        <v>78</v>
      </c>
      <c r="E885" s="4" t="s">
        <v>173</v>
      </c>
      <c r="F885" s="4" t="s">
        <v>19</v>
      </c>
      <c r="G885" s="4" t="s">
        <v>14</v>
      </c>
      <c r="H885" s="4" t="s">
        <v>15</v>
      </c>
      <c r="I885" s="4" t="s">
        <v>73</v>
      </c>
      <c r="J885" s="4" t="s">
        <v>205</v>
      </c>
      <c r="K885" s="6" t="s">
        <v>974</v>
      </c>
      <c r="L885" s="6"/>
      <c r="M885" s="6" t="s">
        <v>1388</v>
      </c>
      <c r="N885" s="6" t="s">
        <v>1388</v>
      </c>
      <c r="O885" s="21" t="s">
        <v>1388</v>
      </c>
      <c r="P885" s="8"/>
      <c r="Q885" s="6" t="s">
        <v>2056</v>
      </c>
      <c r="R885" s="6" t="s">
        <v>127</v>
      </c>
      <c r="S885" s="6" t="s">
        <v>28</v>
      </c>
      <c r="T885" s="6" t="s">
        <v>1418</v>
      </c>
      <c r="U885" s="6" t="s">
        <v>1418</v>
      </c>
      <c r="V885" s="6" t="s">
        <v>50</v>
      </c>
      <c r="W885" s="4" t="s">
        <v>1418</v>
      </c>
      <c r="X885" s="6" t="s">
        <v>1418</v>
      </c>
      <c r="Y885" s="4" t="s">
        <v>2006</v>
      </c>
      <c r="Z885" s="4" t="s">
        <v>2006</v>
      </c>
      <c r="AA885" s="20" t="str">
        <f t="shared" si="22"/>
        <v>NA</v>
      </c>
      <c r="AB885" s="6" t="s">
        <v>19</v>
      </c>
      <c r="AC885" s="5" t="s">
        <v>2087</v>
      </c>
      <c r="AD885" s="9">
        <v>0</v>
      </c>
      <c r="AE885" s="10">
        <v>0</v>
      </c>
      <c r="AF885" s="10">
        <v>0</v>
      </c>
      <c r="AG885" s="43">
        <v>0</v>
      </c>
      <c r="AH885" s="43">
        <v>0</v>
      </c>
      <c r="AI885" s="6">
        <v>64538235.969999999</v>
      </c>
      <c r="AJ885" s="11">
        <v>0</v>
      </c>
      <c r="AK885" s="11">
        <v>2600594.7799999998</v>
      </c>
      <c r="AL885" s="6" t="s">
        <v>53</v>
      </c>
      <c r="AM885" s="21" t="s">
        <v>2269</v>
      </c>
      <c r="AN885" s="47">
        <v>0</v>
      </c>
      <c r="AO885" t="s">
        <v>28</v>
      </c>
    </row>
    <row r="886" spans="1:41" x14ac:dyDescent="0.25">
      <c r="A886" s="7">
        <v>3</v>
      </c>
      <c r="B886" s="7">
        <v>4340</v>
      </c>
      <c r="C886" s="4" t="s">
        <v>65</v>
      </c>
      <c r="D886" s="4" t="s">
        <v>78</v>
      </c>
      <c r="E886" s="4" t="s">
        <v>173</v>
      </c>
      <c r="F886" s="4" t="s">
        <v>19</v>
      </c>
      <c r="G886" s="4" t="s">
        <v>6</v>
      </c>
      <c r="H886" s="4" t="s">
        <v>8</v>
      </c>
      <c r="I886" s="4" t="s">
        <v>6</v>
      </c>
      <c r="J886" s="4" t="s">
        <v>205</v>
      </c>
      <c r="K886" s="6" t="s">
        <v>975</v>
      </c>
      <c r="L886" s="6"/>
      <c r="M886" s="6" t="s">
        <v>1388</v>
      </c>
      <c r="N886" s="6" t="s">
        <v>1388</v>
      </c>
      <c r="O886" s="21" t="s">
        <v>1388</v>
      </c>
      <c r="P886" s="8"/>
      <c r="Q886" s="6" t="s">
        <v>2055</v>
      </c>
      <c r="R886" s="6" t="s">
        <v>1813</v>
      </c>
      <c r="S886" s="6" t="s">
        <v>28</v>
      </c>
      <c r="T886" s="6" t="s">
        <v>1418</v>
      </c>
      <c r="U886" s="6" t="s">
        <v>1418</v>
      </c>
      <c r="V886" s="6" t="s">
        <v>50</v>
      </c>
      <c r="W886" s="4" t="s">
        <v>1418</v>
      </c>
      <c r="X886" s="6" t="s">
        <v>1418</v>
      </c>
      <c r="Y886" s="4" t="s">
        <v>2006</v>
      </c>
      <c r="Z886" s="4" t="s">
        <v>2006</v>
      </c>
      <c r="AA886" s="20" t="str">
        <f t="shared" si="22"/>
        <v>NA</v>
      </c>
      <c r="AB886" s="6" t="s">
        <v>19</v>
      </c>
      <c r="AC886" s="5" t="s">
        <v>2096</v>
      </c>
      <c r="AD886" s="9">
        <v>70</v>
      </c>
      <c r="AE886" s="10">
        <v>0</v>
      </c>
      <c r="AF886" s="10">
        <v>0</v>
      </c>
      <c r="AG886" s="43">
        <v>0</v>
      </c>
      <c r="AH886" s="43">
        <v>0</v>
      </c>
      <c r="AI886" s="6">
        <v>75912714.680000007</v>
      </c>
      <c r="AJ886" s="11">
        <v>0</v>
      </c>
      <c r="AK886" s="11">
        <v>4200000</v>
      </c>
      <c r="AL886" s="6" t="s">
        <v>53</v>
      </c>
      <c r="AM886" s="21" t="s">
        <v>2269</v>
      </c>
      <c r="AN886" s="47">
        <v>0</v>
      </c>
      <c r="AO886" t="s">
        <v>28</v>
      </c>
    </row>
    <row r="887" spans="1:41" x14ac:dyDescent="0.25">
      <c r="A887" s="7">
        <v>3</v>
      </c>
      <c r="B887" s="7">
        <v>4342</v>
      </c>
      <c r="C887" s="4" t="s">
        <v>65</v>
      </c>
      <c r="D887" s="4" t="s">
        <v>78</v>
      </c>
      <c r="E887" s="4" t="s">
        <v>173</v>
      </c>
      <c r="F887" s="4" t="s">
        <v>19</v>
      </c>
      <c r="G887" s="4" t="s">
        <v>6</v>
      </c>
      <c r="H887" s="4" t="s">
        <v>8</v>
      </c>
      <c r="I887" s="4" t="s">
        <v>69</v>
      </c>
      <c r="J887" s="4" t="s">
        <v>205</v>
      </c>
      <c r="K887" s="6" t="s">
        <v>976</v>
      </c>
      <c r="L887" s="6"/>
      <c r="M887" s="6" t="s">
        <v>2205</v>
      </c>
      <c r="N887" s="6" t="s">
        <v>1400</v>
      </c>
      <c r="O887" s="21" t="s">
        <v>2256</v>
      </c>
      <c r="P887" s="8"/>
      <c r="Q887" s="6" t="s">
        <v>2056</v>
      </c>
      <c r="R887" s="6" t="s">
        <v>1814</v>
      </c>
      <c r="S887" s="6" t="s">
        <v>28</v>
      </c>
      <c r="T887" s="6" t="s">
        <v>1418</v>
      </c>
      <c r="U887" s="6" t="s">
        <v>1418</v>
      </c>
      <c r="V887" s="6" t="s">
        <v>50</v>
      </c>
      <c r="W887" s="4" t="s">
        <v>1418</v>
      </c>
      <c r="X887" s="6" t="s">
        <v>1418</v>
      </c>
      <c r="Y887" s="4" t="s">
        <v>2006</v>
      </c>
      <c r="Z887" s="4" t="s">
        <v>2006</v>
      </c>
      <c r="AA887" s="20" t="str">
        <f t="shared" si="22"/>
        <v>NA</v>
      </c>
      <c r="AB887" s="6" t="s">
        <v>19</v>
      </c>
      <c r="AC887" s="5" t="s">
        <v>2084</v>
      </c>
      <c r="AD887" s="9">
        <v>0</v>
      </c>
      <c r="AE887" s="10">
        <v>0</v>
      </c>
      <c r="AF887" s="10">
        <v>0</v>
      </c>
      <c r="AG887" s="43">
        <v>0</v>
      </c>
      <c r="AH887" s="43">
        <v>0</v>
      </c>
      <c r="AI887" s="6">
        <v>477500</v>
      </c>
      <c r="AJ887" s="11">
        <v>0</v>
      </c>
      <c r="AK887" s="11">
        <v>0</v>
      </c>
      <c r="AL887" s="6" t="s">
        <v>53</v>
      </c>
      <c r="AM887" s="21" t="s">
        <v>2269</v>
      </c>
      <c r="AN887" s="47">
        <v>0</v>
      </c>
      <c r="AO887" t="s">
        <v>28</v>
      </c>
    </row>
    <row r="888" spans="1:41" x14ac:dyDescent="0.25">
      <c r="A888" s="7">
        <v>3</v>
      </c>
      <c r="B888" s="7">
        <v>4343</v>
      </c>
      <c r="C888" s="4" t="s">
        <v>65</v>
      </c>
      <c r="D888" s="4" t="s">
        <v>78</v>
      </c>
      <c r="E888" s="4" t="s">
        <v>173</v>
      </c>
      <c r="F888" s="4" t="s">
        <v>190</v>
      </c>
      <c r="G888" s="4" t="s">
        <v>14</v>
      </c>
      <c r="H888" s="4" t="s">
        <v>15</v>
      </c>
      <c r="I888" s="4" t="s">
        <v>70</v>
      </c>
      <c r="J888" s="4" t="s">
        <v>205</v>
      </c>
      <c r="K888" s="6" t="s">
        <v>977</v>
      </c>
      <c r="L888" s="6"/>
      <c r="M888" s="6" t="s">
        <v>1388</v>
      </c>
      <c r="N888" s="6" t="s">
        <v>1388</v>
      </c>
      <c r="O888" s="21" t="s">
        <v>1388</v>
      </c>
      <c r="P888" s="8"/>
      <c r="Q888" s="6" t="s">
        <v>2055</v>
      </c>
      <c r="R888" s="6" t="s">
        <v>2453</v>
      </c>
      <c r="S888" s="6" t="s">
        <v>28</v>
      </c>
      <c r="T888" s="6" t="s">
        <v>1418</v>
      </c>
      <c r="U888" s="6" t="s">
        <v>1418</v>
      </c>
      <c r="V888" s="6" t="s">
        <v>50</v>
      </c>
      <c r="W888" s="4" t="s">
        <v>1418</v>
      </c>
      <c r="X888" s="6" t="s">
        <v>1418</v>
      </c>
      <c r="Y888" s="4" t="s">
        <v>2006</v>
      </c>
      <c r="Z888" s="4" t="s">
        <v>2006</v>
      </c>
      <c r="AA888" s="20" t="str">
        <f t="shared" si="22"/>
        <v>NA</v>
      </c>
      <c r="AB888" s="6" t="s">
        <v>19</v>
      </c>
      <c r="AC888" s="5" t="s">
        <v>2088</v>
      </c>
      <c r="AD888" s="9">
        <v>68</v>
      </c>
      <c r="AE888" s="10">
        <v>0</v>
      </c>
      <c r="AF888" s="10">
        <v>0</v>
      </c>
      <c r="AG888" s="43">
        <v>0</v>
      </c>
      <c r="AH888" s="43">
        <v>0</v>
      </c>
      <c r="AI888" s="6">
        <v>853479.26</v>
      </c>
      <c r="AJ888" s="11">
        <v>0</v>
      </c>
      <c r="AK888" s="11">
        <v>424799.55</v>
      </c>
      <c r="AL888" s="6" t="s">
        <v>53</v>
      </c>
      <c r="AM888" s="21" t="s">
        <v>2269</v>
      </c>
      <c r="AN888" s="47">
        <v>0</v>
      </c>
      <c r="AO888" t="s">
        <v>28</v>
      </c>
    </row>
    <row r="889" spans="1:41" x14ac:dyDescent="0.25">
      <c r="A889" s="7">
        <v>3</v>
      </c>
      <c r="B889" s="7">
        <v>4344</v>
      </c>
      <c r="C889" s="4" t="s">
        <v>65</v>
      </c>
      <c r="D889" s="4" t="s">
        <v>78</v>
      </c>
      <c r="E889" s="4" t="s">
        <v>173</v>
      </c>
      <c r="F889" s="4" t="s">
        <v>190</v>
      </c>
      <c r="G889" s="4" t="s">
        <v>14</v>
      </c>
      <c r="H889" s="4" t="s">
        <v>15</v>
      </c>
      <c r="I889" s="4" t="s">
        <v>71</v>
      </c>
      <c r="J889" s="4" t="s">
        <v>205</v>
      </c>
      <c r="K889" s="6" t="s">
        <v>978</v>
      </c>
      <c r="L889" s="6"/>
      <c r="M889" s="6" t="s">
        <v>1388</v>
      </c>
      <c r="N889" s="6" t="s">
        <v>1388</v>
      </c>
      <c r="O889" s="21" t="s">
        <v>1388</v>
      </c>
      <c r="P889" s="8"/>
      <c r="Q889" s="6" t="s">
        <v>2055</v>
      </c>
      <c r="R889" s="6" t="s">
        <v>1816</v>
      </c>
      <c r="S889" s="6" t="s">
        <v>28</v>
      </c>
      <c r="T889" s="6" t="s">
        <v>1418</v>
      </c>
      <c r="U889" s="6" t="s">
        <v>1418</v>
      </c>
      <c r="V889" s="6" t="s">
        <v>50</v>
      </c>
      <c r="W889" s="4" t="s">
        <v>1418</v>
      </c>
      <c r="X889" s="6" t="s">
        <v>1418</v>
      </c>
      <c r="Y889" s="4" t="s">
        <v>2006</v>
      </c>
      <c r="Z889" s="4" t="s">
        <v>2006</v>
      </c>
      <c r="AA889" s="20" t="str">
        <f t="shared" si="22"/>
        <v>NA</v>
      </c>
      <c r="AB889" s="6" t="s">
        <v>19</v>
      </c>
      <c r="AC889" s="5" t="s">
        <v>2091</v>
      </c>
      <c r="AD889" s="9">
        <v>98</v>
      </c>
      <c r="AE889" s="10">
        <v>0</v>
      </c>
      <c r="AF889" s="10">
        <v>0</v>
      </c>
      <c r="AG889" s="43">
        <v>0</v>
      </c>
      <c r="AH889" s="43">
        <v>0</v>
      </c>
      <c r="AI889" s="6">
        <v>115950436.23999999</v>
      </c>
      <c r="AJ889" s="11">
        <v>0</v>
      </c>
      <c r="AK889" s="11">
        <v>25847858.200000003</v>
      </c>
      <c r="AL889" s="6" t="s">
        <v>53</v>
      </c>
      <c r="AM889" s="21" t="s">
        <v>2269</v>
      </c>
      <c r="AN889" s="47">
        <v>0</v>
      </c>
      <c r="AO889" t="s">
        <v>28</v>
      </c>
    </row>
    <row r="890" spans="1:41" x14ac:dyDescent="0.25">
      <c r="A890" s="7">
        <v>3</v>
      </c>
      <c r="B890" s="7">
        <v>4345</v>
      </c>
      <c r="C890" s="4" t="s">
        <v>65</v>
      </c>
      <c r="D890" s="4" t="s">
        <v>78</v>
      </c>
      <c r="E890" s="4" t="s">
        <v>173</v>
      </c>
      <c r="F890" s="4" t="s">
        <v>190</v>
      </c>
      <c r="G890" s="4" t="s">
        <v>14</v>
      </c>
      <c r="H890" s="4" t="s">
        <v>15</v>
      </c>
      <c r="I890" s="4" t="s">
        <v>72</v>
      </c>
      <c r="J890" s="4" t="s">
        <v>205</v>
      </c>
      <c r="K890" s="6" t="s">
        <v>979</v>
      </c>
      <c r="L890" s="6"/>
      <c r="M890" s="6" t="s">
        <v>1388</v>
      </c>
      <c r="N890" s="6" t="s">
        <v>1388</v>
      </c>
      <c r="O890" s="21" t="s">
        <v>1388</v>
      </c>
      <c r="P890" s="8"/>
      <c r="Q890" s="6" t="s">
        <v>2056</v>
      </c>
      <c r="R890" s="6" t="s">
        <v>127</v>
      </c>
      <c r="S890" s="6" t="s">
        <v>28</v>
      </c>
      <c r="T890" s="6" t="s">
        <v>1418</v>
      </c>
      <c r="U890" s="6" t="s">
        <v>1418</v>
      </c>
      <c r="V890" s="6" t="s">
        <v>50</v>
      </c>
      <c r="W890" s="4" t="s">
        <v>1418</v>
      </c>
      <c r="X890" s="6" t="s">
        <v>1418</v>
      </c>
      <c r="Y890" s="4" t="s">
        <v>2006</v>
      </c>
      <c r="Z890" s="4" t="s">
        <v>2006</v>
      </c>
      <c r="AA890" s="20" t="str">
        <f t="shared" si="22"/>
        <v>NA</v>
      </c>
      <c r="AB890" s="6" t="s">
        <v>19</v>
      </c>
      <c r="AC890" s="5" t="s">
        <v>2089</v>
      </c>
      <c r="AD890" s="9">
        <v>0</v>
      </c>
      <c r="AE890" s="10">
        <v>0</v>
      </c>
      <c r="AF890" s="10">
        <v>0</v>
      </c>
      <c r="AG890" s="43">
        <v>0</v>
      </c>
      <c r="AH890" s="43">
        <v>0</v>
      </c>
      <c r="AI890" s="6">
        <v>47258719.219999999</v>
      </c>
      <c r="AJ890" s="11">
        <v>43600</v>
      </c>
      <c r="AK890" s="11">
        <v>9612060</v>
      </c>
      <c r="AL890" s="6" t="s">
        <v>53</v>
      </c>
      <c r="AM890" s="21" t="s">
        <v>2269</v>
      </c>
      <c r="AN890" s="47">
        <v>0</v>
      </c>
      <c r="AO890" t="s">
        <v>28</v>
      </c>
    </row>
    <row r="891" spans="1:41" x14ac:dyDescent="0.25">
      <c r="A891" s="7">
        <v>3</v>
      </c>
      <c r="B891" s="7">
        <v>4346</v>
      </c>
      <c r="C891" s="4" t="s">
        <v>65</v>
      </c>
      <c r="D891" s="4" t="s">
        <v>78</v>
      </c>
      <c r="E891" s="4" t="s">
        <v>173</v>
      </c>
      <c r="F891" s="4" t="s">
        <v>190</v>
      </c>
      <c r="G891" s="4" t="s">
        <v>14</v>
      </c>
      <c r="H891" s="4" t="s">
        <v>15</v>
      </c>
      <c r="I891" s="4" t="s">
        <v>67</v>
      </c>
      <c r="J891" s="4" t="s">
        <v>205</v>
      </c>
      <c r="K891" s="6" t="s">
        <v>980</v>
      </c>
      <c r="L891" s="6"/>
      <c r="M891" s="6" t="s">
        <v>1388</v>
      </c>
      <c r="N891" s="6" t="s">
        <v>1407</v>
      </c>
      <c r="O891" s="21" t="s">
        <v>2503</v>
      </c>
      <c r="P891" s="8"/>
      <c r="Q891" s="6" t="s">
        <v>2055</v>
      </c>
      <c r="R891" s="6" t="s">
        <v>1817</v>
      </c>
      <c r="S891" s="6" t="s">
        <v>28</v>
      </c>
      <c r="T891" s="6" t="s">
        <v>1418</v>
      </c>
      <c r="U891" s="6" t="s">
        <v>1418</v>
      </c>
      <c r="V891" s="6" t="s">
        <v>50</v>
      </c>
      <c r="W891" s="4" t="s">
        <v>1418</v>
      </c>
      <c r="X891" s="6" t="s">
        <v>1418</v>
      </c>
      <c r="Y891" s="4" t="s">
        <v>2006</v>
      </c>
      <c r="Z891" s="4" t="s">
        <v>2006</v>
      </c>
      <c r="AA891" s="20" t="str">
        <f t="shared" si="22"/>
        <v>NA</v>
      </c>
      <c r="AB891" s="6" t="s">
        <v>19</v>
      </c>
      <c r="AC891" s="5" t="s">
        <v>2088</v>
      </c>
      <c r="AD891" s="9">
        <v>30</v>
      </c>
      <c r="AE891" s="10">
        <v>0</v>
      </c>
      <c r="AF891" s="10">
        <v>0</v>
      </c>
      <c r="AG891" s="43">
        <v>0</v>
      </c>
      <c r="AH891" s="43">
        <v>0</v>
      </c>
      <c r="AI891" s="6">
        <v>8211.23</v>
      </c>
      <c r="AJ891" s="11">
        <v>0</v>
      </c>
      <c r="AK891" s="11">
        <v>0</v>
      </c>
      <c r="AL891" s="6" t="s">
        <v>53</v>
      </c>
      <c r="AM891" s="21" t="s">
        <v>2269</v>
      </c>
      <c r="AN891" s="47">
        <v>0</v>
      </c>
      <c r="AO891" t="s">
        <v>28</v>
      </c>
    </row>
    <row r="892" spans="1:41" x14ac:dyDescent="0.25">
      <c r="A892" s="7">
        <v>3</v>
      </c>
      <c r="B892" s="7">
        <v>4347</v>
      </c>
      <c r="C892" s="4" t="s">
        <v>65</v>
      </c>
      <c r="D892" s="4" t="s">
        <v>78</v>
      </c>
      <c r="E892" s="4" t="s">
        <v>173</v>
      </c>
      <c r="F892" s="4" t="s">
        <v>190</v>
      </c>
      <c r="G892" s="4" t="s">
        <v>14</v>
      </c>
      <c r="H892" s="4" t="s">
        <v>15</v>
      </c>
      <c r="I892" s="4" t="s">
        <v>67</v>
      </c>
      <c r="J892" s="4" t="s">
        <v>205</v>
      </c>
      <c r="K892" s="6" t="s">
        <v>981</v>
      </c>
      <c r="L892" s="6"/>
      <c r="M892" s="6" t="s">
        <v>1388</v>
      </c>
      <c r="N892" s="6" t="s">
        <v>1388</v>
      </c>
      <c r="O892" s="21" t="s">
        <v>1388</v>
      </c>
      <c r="P892" s="8"/>
      <c r="Q892" s="6" t="s">
        <v>2056</v>
      </c>
      <c r="R892" s="6" t="s">
        <v>127</v>
      </c>
      <c r="S892" s="6" t="s">
        <v>28</v>
      </c>
      <c r="T892" s="6" t="s">
        <v>1418</v>
      </c>
      <c r="U892" s="6" t="s">
        <v>1418</v>
      </c>
      <c r="V892" s="6" t="s">
        <v>50</v>
      </c>
      <c r="W892" s="4" t="s">
        <v>1418</v>
      </c>
      <c r="X892" s="6" t="s">
        <v>1418</v>
      </c>
      <c r="Y892" s="4" t="s">
        <v>2006</v>
      </c>
      <c r="Z892" s="4" t="s">
        <v>2006</v>
      </c>
      <c r="AA892" s="20" t="str">
        <f t="shared" si="22"/>
        <v>NA</v>
      </c>
      <c r="AB892" s="6" t="s">
        <v>19</v>
      </c>
      <c r="AC892" s="5" t="s">
        <v>2088</v>
      </c>
      <c r="AD892" s="9">
        <v>0</v>
      </c>
      <c r="AE892" s="10">
        <v>0</v>
      </c>
      <c r="AF892" s="10">
        <v>0</v>
      </c>
      <c r="AG892" s="43">
        <v>0</v>
      </c>
      <c r="AH892" s="43">
        <v>0</v>
      </c>
      <c r="AI892" s="6">
        <v>13376387.149999999</v>
      </c>
      <c r="AJ892" s="11">
        <v>0</v>
      </c>
      <c r="AK892" s="11">
        <v>4281322.0600000005</v>
      </c>
      <c r="AL892" s="6" t="s">
        <v>53</v>
      </c>
      <c r="AM892" s="21" t="s">
        <v>2269</v>
      </c>
      <c r="AN892" s="47">
        <v>0</v>
      </c>
      <c r="AO892" t="s">
        <v>28</v>
      </c>
    </row>
    <row r="893" spans="1:41" x14ac:dyDescent="0.25">
      <c r="A893" s="7">
        <v>3</v>
      </c>
      <c r="B893" s="7">
        <v>4348</v>
      </c>
      <c r="C893" s="4" t="s">
        <v>65</v>
      </c>
      <c r="D893" s="4" t="s">
        <v>78</v>
      </c>
      <c r="E893" s="4" t="s">
        <v>173</v>
      </c>
      <c r="F893" s="4" t="s">
        <v>190</v>
      </c>
      <c r="G893" s="4" t="s">
        <v>14</v>
      </c>
      <c r="H893" s="4" t="s">
        <v>15</v>
      </c>
      <c r="I893" s="4" t="s">
        <v>68</v>
      </c>
      <c r="J893" s="4" t="s">
        <v>205</v>
      </c>
      <c r="K893" s="6" t="s">
        <v>982</v>
      </c>
      <c r="L893" s="6"/>
      <c r="M893" s="6" t="s">
        <v>1388</v>
      </c>
      <c r="N893" s="6" t="s">
        <v>1388</v>
      </c>
      <c r="O893" s="21" t="s">
        <v>1388</v>
      </c>
      <c r="P893" s="8"/>
      <c r="Q893" s="6" t="s">
        <v>2055</v>
      </c>
      <c r="R893" s="6" t="s">
        <v>1818</v>
      </c>
      <c r="S893" s="6" t="s">
        <v>28</v>
      </c>
      <c r="T893" s="6" t="s">
        <v>1418</v>
      </c>
      <c r="U893" s="6" t="s">
        <v>1418</v>
      </c>
      <c r="V893" s="6" t="s">
        <v>50</v>
      </c>
      <c r="W893" s="4" t="s">
        <v>1418</v>
      </c>
      <c r="X893" s="6" t="s">
        <v>1418</v>
      </c>
      <c r="Y893" s="4" t="s">
        <v>2006</v>
      </c>
      <c r="Z893" s="4" t="s">
        <v>2006</v>
      </c>
      <c r="AA893" s="20" t="str">
        <f t="shared" si="22"/>
        <v>NA</v>
      </c>
      <c r="AB893" s="6" t="s">
        <v>19</v>
      </c>
      <c r="AC893" s="5" t="s">
        <v>2086</v>
      </c>
      <c r="AD893" s="9">
        <v>40</v>
      </c>
      <c r="AE893" s="10">
        <v>0</v>
      </c>
      <c r="AF893" s="10">
        <v>0</v>
      </c>
      <c r="AG893" s="43">
        <v>0</v>
      </c>
      <c r="AH893" s="43">
        <v>0</v>
      </c>
      <c r="AI893" s="6">
        <v>31420.36</v>
      </c>
      <c r="AJ893" s="11">
        <v>0</v>
      </c>
      <c r="AK893" s="11">
        <v>0</v>
      </c>
      <c r="AL893" s="6" t="s">
        <v>53</v>
      </c>
      <c r="AM893" s="21" t="s">
        <v>2269</v>
      </c>
      <c r="AN893" s="47">
        <v>0</v>
      </c>
      <c r="AO893" t="s">
        <v>28</v>
      </c>
    </row>
    <row r="894" spans="1:41" x14ac:dyDescent="0.25">
      <c r="A894" s="7">
        <v>3</v>
      </c>
      <c r="B894" s="7">
        <v>4352</v>
      </c>
      <c r="C894" s="4" t="s">
        <v>65</v>
      </c>
      <c r="D894" s="4" t="s">
        <v>78</v>
      </c>
      <c r="E894" s="4" t="s">
        <v>173</v>
      </c>
      <c r="F894" s="4" t="s">
        <v>19</v>
      </c>
      <c r="G894" s="4" t="s">
        <v>6</v>
      </c>
      <c r="H894" s="4" t="s">
        <v>8</v>
      </c>
      <c r="I894" s="4" t="s">
        <v>72</v>
      </c>
      <c r="J894" s="4" t="s">
        <v>205</v>
      </c>
      <c r="K894" s="6" t="s">
        <v>983</v>
      </c>
      <c r="L894" s="6"/>
      <c r="M894" s="6" t="s">
        <v>2205</v>
      </c>
      <c r="N894" s="6" t="s">
        <v>1398</v>
      </c>
      <c r="O894" s="21" t="s">
        <v>2507</v>
      </c>
      <c r="P894" s="8"/>
      <c r="Q894" s="6" t="s">
        <v>2056</v>
      </c>
      <c r="R894" s="6" t="s">
        <v>127</v>
      </c>
      <c r="S894" s="6" t="s">
        <v>28</v>
      </c>
      <c r="T894" s="6" t="s">
        <v>1418</v>
      </c>
      <c r="U894" s="6" t="s">
        <v>1418</v>
      </c>
      <c r="V894" s="6" t="s">
        <v>50</v>
      </c>
      <c r="W894" s="4" t="s">
        <v>1418</v>
      </c>
      <c r="X894" s="6" t="s">
        <v>1418</v>
      </c>
      <c r="Y894" s="4" t="s">
        <v>2006</v>
      </c>
      <c r="Z894" s="4" t="s">
        <v>2006</v>
      </c>
      <c r="AA894" s="20" t="str">
        <f t="shared" si="22"/>
        <v>NA</v>
      </c>
      <c r="AB894" s="6" t="s">
        <v>19</v>
      </c>
      <c r="AC894" s="5" t="s">
        <v>2089</v>
      </c>
      <c r="AD894" s="9">
        <v>0</v>
      </c>
      <c r="AE894" s="10">
        <v>0</v>
      </c>
      <c r="AF894" s="10">
        <v>0</v>
      </c>
      <c r="AG894" s="43">
        <v>0</v>
      </c>
      <c r="AH894" s="43">
        <v>0</v>
      </c>
      <c r="AI894" s="6">
        <v>400000</v>
      </c>
      <c r="AJ894" s="11">
        <v>0</v>
      </c>
      <c r="AK894" s="11">
        <v>0</v>
      </c>
      <c r="AL894" s="6" t="s">
        <v>53</v>
      </c>
      <c r="AM894" s="21" t="s">
        <v>2269</v>
      </c>
      <c r="AN894" s="47">
        <v>0</v>
      </c>
      <c r="AO894" t="s">
        <v>28</v>
      </c>
    </row>
    <row r="895" spans="1:41" x14ac:dyDescent="0.25">
      <c r="A895" s="7">
        <v>3</v>
      </c>
      <c r="B895" s="7">
        <v>4353</v>
      </c>
      <c r="C895" s="4" t="s">
        <v>65</v>
      </c>
      <c r="D895" s="4" t="s">
        <v>78</v>
      </c>
      <c r="E895" s="4" t="s">
        <v>173</v>
      </c>
      <c r="F895" s="4" t="s">
        <v>190</v>
      </c>
      <c r="G895" s="4" t="s">
        <v>14</v>
      </c>
      <c r="H895" s="4" t="s">
        <v>15</v>
      </c>
      <c r="I895" s="4" t="s">
        <v>202</v>
      </c>
      <c r="J895" s="4" t="s">
        <v>205</v>
      </c>
      <c r="K895" s="6" t="s">
        <v>984</v>
      </c>
      <c r="L895" s="6"/>
      <c r="M895" s="6" t="s">
        <v>1388</v>
      </c>
      <c r="N895" s="6" t="s">
        <v>1407</v>
      </c>
      <c r="O895" s="21" t="s">
        <v>2503</v>
      </c>
      <c r="P895" s="8"/>
      <c r="Q895" s="6" t="s">
        <v>2055</v>
      </c>
      <c r="R895" s="6" t="s">
        <v>1819</v>
      </c>
      <c r="S895" s="6" t="s">
        <v>28</v>
      </c>
      <c r="T895" s="6" t="s">
        <v>1418</v>
      </c>
      <c r="U895" s="6" t="s">
        <v>1418</v>
      </c>
      <c r="V895" s="6" t="s">
        <v>50</v>
      </c>
      <c r="W895" s="4" t="s">
        <v>1418</v>
      </c>
      <c r="X895" s="6" t="s">
        <v>1418</v>
      </c>
      <c r="Y895" s="4" t="s">
        <v>2006</v>
      </c>
      <c r="Z895" s="4" t="s">
        <v>2006</v>
      </c>
      <c r="AA895" s="20" t="str">
        <f t="shared" si="22"/>
        <v>NA</v>
      </c>
      <c r="AB895" s="6" t="s">
        <v>19</v>
      </c>
      <c r="AC895" s="5" t="s">
        <v>2085</v>
      </c>
      <c r="AD895" s="9">
        <v>0</v>
      </c>
      <c r="AE895" s="10">
        <v>0</v>
      </c>
      <c r="AF895" s="10">
        <v>0</v>
      </c>
      <c r="AG895" s="43">
        <v>0</v>
      </c>
      <c r="AH895" s="43">
        <v>0</v>
      </c>
      <c r="AI895" s="6">
        <v>77004.399999999994</v>
      </c>
      <c r="AJ895" s="11">
        <v>0</v>
      </c>
      <c r="AK895" s="11">
        <v>0</v>
      </c>
      <c r="AL895" s="6" t="s">
        <v>53</v>
      </c>
      <c r="AM895" s="21" t="s">
        <v>2269</v>
      </c>
      <c r="AN895" s="47">
        <v>0</v>
      </c>
      <c r="AO895" t="s">
        <v>28</v>
      </c>
    </row>
    <row r="896" spans="1:41" x14ac:dyDescent="0.25">
      <c r="A896" s="7">
        <v>3</v>
      </c>
      <c r="B896" s="7">
        <v>4354</v>
      </c>
      <c r="C896" s="4" t="s">
        <v>65</v>
      </c>
      <c r="D896" s="4" t="s">
        <v>78</v>
      </c>
      <c r="E896" s="4" t="s">
        <v>173</v>
      </c>
      <c r="F896" s="4" t="s">
        <v>19</v>
      </c>
      <c r="G896" s="4" t="s">
        <v>6</v>
      </c>
      <c r="H896" s="4" t="s">
        <v>8</v>
      </c>
      <c r="I896" s="4" t="s">
        <v>69</v>
      </c>
      <c r="J896" s="4" t="s">
        <v>205</v>
      </c>
      <c r="K896" s="6" t="s">
        <v>985</v>
      </c>
      <c r="L896" s="6"/>
      <c r="M896" s="6" t="s">
        <v>2205</v>
      </c>
      <c r="N896" s="6" t="s">
        <v>1400</v>
      </c>
      <c r="O896" s="21" t="s">
        <v>2503</v>
      </c>
      <c r="P896" s="8"/>
      <c r="Q896" s="6" t="s">
        <v>2062</v>
      </c>
      <c r="R896" s="6" t="s">
        <v>1820</v>
      </c>
      <c r="S896" s="6" t="s">
        <v>28</v>
      </c>
      <c r="T896" s="6" t="s">
        <v>1418</v>
      </c>
      <c r="U896" s="6" t="s">
        <v>1418</v>
      </c>
      <c r="V896" s="6" t="s">
        <v>50</v>
      </c>
      <c r="W896" s="4" t="s">
        <v>1418</v>
      </c>
      <c r="X896" s="6" t="s">
        <v>1418</v>
      </c>
      <c r="Y896" s="4" t="s">
        <v>2006</v>
      </c>
      <c r="Z896" s="4" t="s">
        <v>2006</v>
      </c>
      <c r="AA896" s="20" t="str">
        <f t="shared" si="22"/>
        <v>NA</v>
      </c>
      <c r="AB896" s="6" t="s">
        <v>19</v>
      </c>
      <c r="AC896" s="5" t="s">
        <v>2084</v>
      </c>
      <c r="AD896" s="9">
        <v>0</v>
      </c>
      <c r="AE896" s="10">
        <v>0</v>
      </c>
      <c r="AF896" s="10">
        <v>0</v>
      </c>
      <c r="AG896" s="43">
        <v>0</v>
      </c>
      <c r="AH896" s="43">
        <v>0</v>
      </c>
      <c r="AI896" s="6">
        <v>380000</v>
      </c>
      <c r="AJ896" s="11">
        <v>0</v>
      </c>
      <c r="AK896" s="11">
        <v>380000</v>
      </c>
      <c r="AL896" s="6" t="s">
        <v>53</v>
      </c>
      <c r="AM896" s="21" t="s">
        <v>2269</v>
      </c>
      <c r="AN896" s="47">
        <v>0</v>
      </c>
      <c r="AO896" t="s">
        <v>28</v>
      </c>
    </row>
    <row r="897" spans="1:41" x14ac:dyDescent="0.25">
      <c r="A897" s="7">
        <v>3</v>
      </c>
      <c r="B897" s="7">
        <v>4356</v>
      </c>
      <c r="C897" s="4" t="s">
        <v>65</v>
      </c>
      <c r="D897" s="4" t="s">
        <v>78</v>
      </c>
      <c r="E897" s="4" t="s">
        <v>173</v>
      </c>
      <c r="F897" s="4" t="s">
        <v>190</v>
      </c>
      <c r="G897" s="4" t="s">
        <v>14</v>
      </c>
      <c r="H897" s="4" t="s">
        <v>15</v>
      </c>
      <c r="I897" s="4" t="s">
        <v>202</v>
      </c>
      <c r="J897" s="4" t="s">
        <v>205</v>
      </c>
      <c r="K897" s="6" t="s">
        <v>986</v>
      </c>
      <c r="L897" s="6"/>
      <c r="M897" s="6" t="s">
        <v>2205</v>
      </c>
      <c r="N897" s="6" t="s">
        <v>1412</v>
      </c>
      <c r="O897" s="21" t="s">
        <v>2503</v>
      </c>
      <c r="P897" s="8"/>
      <c r="Q897" s="6" t="s">
        <v>2055</v>
      </c>
      <c r="R897" s="6" t="s">
        <v>1821</v>
      </c>
      <c r="S897" s="6" t="s">
        <v>28</v>
      </c>
      <c r="T897" s="6" t="s">
        <v>1418</v>
      </c>
      <c r="U897" s="6" t="s">
        <v>1418</v>
      </c>
      <c r="V897" s="6" t="s">
        <v>50</v>
      </c>
      <c r="W897" s="4" t="s">
        <v>1418</v>
      </c>
      <c r="X897" s="6" t="s">
        <v>1418</v>
      </c>
      <c r="Y897" s="4" t="s">
        <v>2006</v>
      </c>
      <c r="Z897" s="4" t="s">
        <v>2006</v>
      </c>
      <c r="AA897" s="20" t="str">
        <f t="shared" si="22"/>
        <v>NA</v>
      </c>
      <c r="AB897" s="6" t="s">
        <v>19</v>
      </c>
      <c r="AC897" s="5" t="s">
        <v>2085</v>
      </c>
      <c r="AD897" s="9">
        <v>32</v>
      </c>
      <c r="AE897" s="10">
        <v>0</v>
      </c>
      <c r="AF897" s="10">
        <v>0</v>
      </c>
      <c r="AG897" s="43">
        <v>0</v>
      </c>
      <c r="AH897" s="43">
        <v>0</v>
      </c>
      <c r="AI897" s="6">
        <v>477265.14</v>
      </c>
      <c r="AJ897" s="11">
        <v>0</v>
      </c>
      <c r="AK897" s="11">
        <v>128944.61</v>
      </c>
      <c r="AL897" s="6" t="s">
        <v>53</v>
      </c>
      <c r="AM897" s="21" t="s">
        <v>2269</v>
      </c>
      <c r="AN897" s="47">
        <v>0</v>
      </c>
      <c r="AO897" t="s">
        <v>28</v>
      </c>
    </row>
    <row r="898" spans="1:41" x14ac:dyDescent="0.25">
      <c r="A898" s="7">
        <v>1</v>
      </c>
      <c r="B898" s="7">
        <v>4395</v>
      </c>
      <c r="C898" s="4" t="s">
        <v>65</v>
      </c>
      <c r="D898" s="4" t="s">
        <v>78</v>
      </c>
      <c r="E898" s="4" t="s">
        <v>173</v>
      </c>
      <c r="F898" s="4" t="s">
        <v>190</v>
      </c>
      <c r="G898" s="4" t="s">
        <v>14</v>
      </c>
      <c r="H898" s="4" t="s">
        <v>15</v>
      </c>
      <c r="I898" s="4" t="s">
        <v>73</v>
      </c>
      <c r="J898" s="4" t="s">
        <v>205</v>
      </c>
      <c r="K898" s="6" t="s">
        <v>987</v>
      </c>
      <c r="L898" s="6" t="e">
        <f>VLOOKUP(B898,#REF!,3,0)</f>
        <v>#REF!</v>
      </c>
      <c r="M898" s="6" t="s">
        <v>2249</v>
      </c>
      <c r="N898" s="6" t="s">
        <v>1395</v>
      </c>
      <c r="O898" s="21" t="s">
        <v>2503</v>
      </c>
      <c r="P898" s="8"/>
      <c r="Q898" s="6" t="s">
        <v>2060</v>
      </c>
      <c r="R898" s="6" t="s">
        <v>1822</v>
      </c>
      <c r="S898" s="6" t="s">
        <v>53</v>
      </c>
      <c r="T898" s="6" t="s">
        <v>27</v>
      </c>
      <c r="U898" s="6" t="s">
        <v>2065</v>
      </c>
      <c r="V898" s="6" t="s">
        <v>2182</v>
      </c>
      <c r="W898" s="4" t="s">
        <v>2142</v>
      </c>
      <c r="X898" s="6" t="s">
        <v>1418</v>
      </c>
      <c r="Y898" s="4" t="s">
        <v>2006</v>
      </c>
      <c r="Z898" s="4" t="s">
        <v>2006</v>
      </c>
      <c r="AA898" s="20" t="str">
        <f t="shared" si="22"/>
        <v>NA</v>
      </c>
      <c r="AB898" s="6" t="s">
        <v>19</v>
      </c>
      <c r="AC898" s="5" t="s">
        <v>2087</v>
      </c>
      <c r="AD898" s="9">
        <v>0</v>
      </c>
      <c r="AE898" s="10">
        <v>0</v>
      </c>
      <c r="AF898" s="10">
        <v>0</v>
      </c>
      <c r="AG898" s="43">
        <v>0</v>
      </c>
      <c r="AH898" s="43">
        <v>0</v>
      </c>
      <c r="AI898" s="39">
        <v>718295</v>
      </c>
      <c r="AJ898" s="11">
        <v>0</v>
      </c>
      <c r="AK898" s="11">
        <v>0</v>
      </c>
      <c r="AL898" s="6" t="s">
        <v>53</v>
      </c>
      <c r="AM898" s="21" t="s">
        <v>2269</v>
      </c>
      <c r="AN898" s="47">
        <v>0</v>
      </c>
      <c r="AO898" t="s">
        <v>28</v>
      </c>
    </row>
    <row r="899" spans="1:41" x14ac:dyDescent="0.25">
      <c r="A899" s="7">
        <v>3</v>
      </c>
      <c r="B899" s="7">
        <v>4406</v>
      </c>
      <c r="C899" s="4" t="s">
        <v>65</v>
      </c>
      <c r="D899" s="4" t="s">
        <v>78</v>
      </c>
      <c r="E899" s="4" t="s">
        <v>173</v>
      </c>
      <c r="F899" s="4" t="s">
        <v>19</v>
      </c>
      <c r="G899" s="4" t="s">
        <v>14</v>
      </c>
      <c r="H899" s="4" t="s">
        <v>15</v>
      </c>
      <c r="I899" s="4" t="s">
        <v>68</v>
      </c>
      <c r="J899" s="4" t="s">
        <v>2100</v>
      </c>
      <c r="K899" s="6" t="s">
        <v>988</v>
      </c>
      <c r="L899" s="6"/>
      <c r="M899" s="6" t="s">
        <v>1374</v>
      </c>
      <c r="N899" s="6" t="s">
        <v>1374</v>
      </c>
      <c r="O899" s="21" t="s">
        <v>1374</v>
      </c>
      <c r="P899" s="8"/>
      <c r="Q899" s="6" t="s">
        <v>2056</v>
      </c>
      <c r="R899" s="6" t="s">
        <v>127</v>
      </c>
      <c r="S899" s="6" t="s">
        <v>28</v>
      </c>
      <c r="T899" s="6" t="s">
        <v>1418</v>
      </c>
      <c r="U899" s="6" t="s">
        <v>1418</v>
      </c>
      <c r="V899" s="6" t="s">
        <v>50</v>
      </c>
      <c r="W899" s="4" t="s">
        <v>1418</v>
      </c>
      <c r="X899" s="6" t="s">
        <v>1418</v>
      </c>
      <c r="Y899" s="4" t="s">
        <v>2006</v>
      </c>
      <c r="Z899" s="4" t="s">
        <v>2006</v>
      </c>
      <c r="AA899" s="20" t="str">
        <f t="shared" si="22"/>
        <v>NA</v>
      </c>
      <c r="AB899" s="6" t="s">
        <v>19</v>
      </c>
      <c r="AC899" s="5" t="s">
        <v>2086</v>
      </c>
      <c r="AD899" s="9">
        <v>0</v>
      </c>
      <c r="AE899" s="10">
        <v>0</v>
      </c>
      <c r="AF899" s="10">
        <v>0</v>
      </c>
      <c r="AG899" s="43">
        <v>0</v>
      </c>
      <c r="AH899" s="43">
        <v>0</v>
      </c>
      <c r="AI899" s="6">
        <v>207024.3</v>
      </c>
      <c r="AJ899" s="11">
        <v>0</v>
      </c>
      <c r="AK899" s="11">
        <v>0</v>
      </c>
      <c r="AL899" s="6" t="s">
        <v>53</v>
      </c>
      <c r="AM899" s="21" t="s">
        <v>2269</v>
      </c>
      <c r="AN899" s="47">
        <v>0</v>
      </c>
      <c r="AO899" t="s">
        <v>28</v>
      </c>
    </row>
    <row r="900" spans="1:41" x14ac:dyDescent="0.25">
      <c r="A900" s="7">
        <v>3</v>
      </c>
      <c r="B900" s="7">
        <v>4412</v>
      </c>
      <c r="C900" s="4" t="s">
        <v>65</v>
      </c>
      <c r="D900" s="4" t="s">
        <v>78</v>
      </c>
      <c r="E900" s="4" t="s">
        <v>173</v>
      </c>
      <c r="F900" s="4" t="s">
        <v>190</v>
      </c>
      <c r="G900" s="4" t="s">
        <v>14</v>
      </c>
      <c r="H900" s="4" t="s">
        <v>15</v>
      </c>
      <c r="I900" s="4" t="s">
        <v>67</v>
      </c>
      <c r="J900" s="4" t="s">
        <v>205</v>
      </c>
      <c r="K900" s="6" t="s">
        <v>989</v>
      </c>
      <c r="L900" s="6"/>
      <c r="M900" s="6" t="s">
        <v>2249</v>
      </c>
      <c r="N900" s="6" t="s">
        <v>1395</v>
      </c>
      <c r="O900" s="21" t="s">
        <v>2503</v>
      </c>
      <c r="P900" s="8"/>
      <c r="Q900" s="6" t="s">
        <v>2055</v>
      </c>
      <c r="R900" s="6" t="s">
        <v>1823</v>
      </c>
      <c r="S900" s="6" t="s">
        <v>28</v>
      </c>
      <c r="T900" s="6" t="s">
        <v>1418</v>
      </c>
      <c r="U900" s="6" t="s">
        <v>1418</v>
      </c>
      <c r="V900" s="6" t="s">
        <v>50</v>
      </c>
      <c r="W900" s="4" t="s">
        <v>1418</v>
      </c>
      <c r="X900" s="6" t="s">
        <v>1418</v>
      </c>
      <c r="Y900" s="4" t="s">
        <v>2006</v>
      </c>
      <c r="Z900" s="4" t="s">
        <v>2006</v>
      </c>
      <c r="AA900" s="20" t="str">
        <f t="shared" si="22"/>
        <v>NA</v>
      </c>
      <c r="AB900" s="6" t="s">
        <v>19</v>
      </c>
      <c r="AC900" s="5" t="s">
        <v>2088</v>
      </c>
      <c r="AD900" s="9">
        <v>80</v>
      </c>
      <c r="AE900" s="10">
        <v>0</v>
      </c>
      <c r="AF900" s="10">
        <v>0</v>
      </c>
      <c r="AG900" s="43">
        <v>0</v>
      </c>
      <c r="AH900" s="43">
        <v>0</v>
      </c>
      <c r="AI900" s="39">
        <v>220267.71</v>
      </c>
      <c r="AJ900" s="11">
        <v>0</v>
      </c>
      <c r="AK900" s="11">
        <v>0</v>
      </c>
      <c r="AL900" s="6" t="s">
        <v>53</v>
      </c>
      <c r="AM900" s="21" t="s">
        <v>2269</v>
      </c>
      <c r="AN900" s="47">
        <v>0</v>
      </c>
      <c r="AO900" t="s">
        <v>28</v>
      </c>
    </row>
    <row r="901" spans="1:41" x14ac:dyDescent="0.25">
      <c r="A901" s="7">
        <v>3</v>
      </c>
      <c r="B901" s="7">
        <v>4416</v>
      </c>
      <c r="C901" s="4" t="s">
        <v>65</v>
      </c>
      <c r="D901" s="4" t="s">
        <v>78</v>
      </c>
      <c r="E901" s="4" t="s">
        <v>173</v>
      </c>
      <c r="F901" s="4" t="s">
        <v>190</v>
      </c>
      <c r="G901" s="4" t="s">
        <v>14</v>
      </c>
      <c r="H901" s="4" t="s">
        <v>15</v>
      </c>
      <c r="I901" s="4" t="s">
        <v>68</v>
      </c>
      <c r="J901" s="4" t="s">
        <v>205</v>
      </c>
      <c r="K901" s="6" t="s">
        <v>990</v>
      </c>
      <c r="L901" s="6"/>
      <c r="M901" s="6" t="s">
        <v>2249</v>
      </c>
      <c r="N901" s="6" t="s">
        <v>1395</v>
      </c>
      <c r="O901" s="21" t="s">
        <v>2503</v>
      </c>
      <c r="P901" s="8"/>
      <c r="Q901" s="6" t="s">
        <v>2056</v>
      </c>
      <c r="R901" s="6" t="s">
        <v>127</v>
      </c>
      <c r="S901" s="6" t="s">
        <v>28</v>
      </c>
      <c r="T901" s="6" t="s">
        <v>1418</v>
      </c>
      <c r="U901" s="6" t="s">
        <v>1418</v>
      </c>
      <c r="V901" s="6" t="s">
        <v>50</v>
      </c>
      <c r="W901" s="4" t="s">
        <v>1418</v>
      </c>
      <c r="X901" s="6" t="s">
        <v>1418</v>
      </c>
      <c r="Y901" s="4" t="s">
        <v>2006</v>
      </c>
      <c r="Z901" s="4" t="s">
        <v>2006</v>
      </c>
      <c r="AA901" s="20" t="str">
        <f t="shared" si="22"/>
        <v>NA</v>
      </c>
      <c r="AB901" s="6" t="s">
        <v>19</v>
      </c>
      <c r="AC901" s="5" t="s">
        <v>2086</v>
      </c>
      <c r="AD901" s="9">
        <v>0</v>
      </c>
      <c r="AE901" s="10">
        <v>0</v>
      </c>
      <c r="AF901" s="10">
        <v>0</v>
      </c>
      <c r="AG901" s="43">
        <v>0</v>
      </c>
      <c r="AH901" s="43">
        <v>0</v>
      </c>
      <c r="AI901" s="39">
        <v>432727.87</v>
      </c>
      <c r="AJ901" s="11">
        <v>14056.25</v>
      </c>
      <c r="AK901" s="11">
        <v>148368.66</v>
      </c>
      <c r="AL901" s="6" t="s">
        <v>53</v>
      </c>
      <c r="AM901" s="21" t="s">
        <v>2269</v>
      </c>
      <c r="AN901" s="47">
        <v>0</v>
      </c>
      <c r="AO901" t="s">
        <v>28</v>
      </c>
    </row>
    <row r="902" spans="1:41" x14ac:dyDescent="0.25">
      <c r="A902" s="7">
        <v>3</v>
      </c>
      <c r="B902" s="7">
        <v>4438</v>
      </c>
      <c r="C902" s="4" t="s">
        <v>65</v>
      </c>
      <c r="D902" s="4" t="s">
        <v>78</v>
      </c>
      <c r="E902" s="4" t="s">
        <v>173</v>
      </c>
      <c r="F902" s="4" t="s">
        <v>190</v>
      </c>
      <c r="G902" s="4" t="s">
        <v>14</v>
      </c>
      <c r="H902" s="4" t="s">
        <v>15</v>
      </c>
      <c r="I902" s="4" t="s">
        <v>70</v>
      </c>
      <c r="J902" s="4" t="s">
        <v>205</v>
      </c>
      <c r="K902" s="6" t="s">
        <v>991</v>
      </c>
      <c r="L902" s="6"/>
      <c r="M902" s="6" t="s">
        <v>2249</v>
      </c>
      <c r="N902" s="6" t="s">
        <v>1395</v>
      </c>
      <c r="O902" s="21" t="s">
        <v>2503</v>
      </c>
      <c r="P902" s="8"/>
      <c r="Q902" s="21" t="s">
        <v>2055</v>
      </c>
      <c r="R902" s="6" t="s">
        <v>1824</v>
      </c>
      <c r="S902" s="6" t="s">
        <v>28</v>
      </c>
      <c r="T902" s="6" t="s">
        <v>1418</v>
      </c>
      <c r="U902" s="6" t="s">
        <v>1418</v>
      </c>
      <c r="V902" s="6" t="s">
        <v>50</v>
      </c>
      <c r="W902" s="4" t="s">
        <v>1418</v>
      </c>
      <c r="X902" s="6" t="s">
        <v>1418</v>
      </c>
      <c r="Y902" s="4" t="s">
        <v>2006</v>
      </c>
      <c r="Z902" s="4" t="s">
        <v>2006</v>
      </c>
      <c r="AA902" s="20" t="str">
        <f t="shared" si="22"/>
        <v>NA</v>
      </c>
      <c r="AB902" s="6" t="s">
        <v>19</v>
      </c>
      <c r="AC902" s="5" t="s">
        <v>2088</v>
      </c>
      <c r="AD902" s="9">
        <v>0</v>
      </c>
      <c r="AE902" s="10">
        <v>0</v>
      </c>
      <c r="AF902" s="10">
        <v>0</v>
      </c>
      <c r="AG902" s="43">
        <v>0</v>
      </c>
      <c r="AH902" s="43">
        <v>0</v>
      </c>
      <c r="AI902" s="39">
        <v>238057.63999999998</v>
      </c>
      <c r="AJ902" s="11">
        <v>0</v>
      </c>
      <c r="AK902" s="11">
        <v>192759.2</v>
      </c>
      <c r="AL902" s="6" t="s">
        <v>53</v>
      </c>
      <c r="AM902" s="21" t="s">
        <v>2269</v>
      </c>
      <c r="AN902" s="47">
        <v>0</v>
      </c>
      <c r="AO902" t="s">
        <v>28</v>
      </c>
    </row>
    <row r="903" spans="1:41" x14ac:dyDescent="0.25">
      <c r="A903" s="7">
        <v>2</v>
      </c>
      <c r="B903" s="7">
        <v>4452</v>
      </c>
      <c r="C903" s="4" t="s">
        <v>65</v>
      </c>
      <c r="D903" s="4" t="s">
        <v>78</v>
      </c>
      <c r="E903" s="4" t="s">
        <v>173</v>
      </c>
      <c r="F903" s="4" t="s">
        <v>190</v>
      </c>
      <c r="G903" s="4" t="s">
        <v>14</v>
      </c>
      <c r="H903" s="4" t="s">
        <v>15</v>
      </c>
      <c r="I903" s="4" t="s">
        <v>71</v>
      </c>
      <c r="J903" s="4" t="s">
        <v>205</v>
      </c>
      <c r="K903" s="6" t="s">
        <v>992</v>
      </c>
      <c r="L903" s="6" t="s">
        <v>2210</v>
      </c>
      <c r="M903" s="6" t="s">
        <v>1388</v>
      </c>
      <c r="N903" s="6" t="s">
        <v>1388</v>
      </c>
      <c r="O903" s="21" t="s">
        <v>2503</v>
      </c>
      <c r="P903" s="8"/>
      <c r="Q903" s="6" t="s">
        <v>2054</v>
      </c>
      <c r="R903" s="6" t="s">
        <v>1825</v>
      </c>
      <c r="S903" s="6" t="s">
        <v>53</v>
      </c>
      <c r="T903" s="6" t="s">
        <v>27</v>
      </c>
      <c r="U903" s="6" t="s">
        <v>2066</v>
      </c>
      <c r="V903" s="6" t="s">
        <v>2130</v>
      </c>
      <c r="W903" s="4" t="s">
        <v>1418</v>
      </c>
      <c r="X903" s="6" t="s">
        <v>1418</v>
      </c>
      <c r="Y903" s="4" t="s">
        <v>2006</v>
      </c>
      <c r="Z903" s="4" t="s">
        <v>2006</v>
      </c>
      <c r="AA903" s="20" t="str">
        <f t="shared" si="22"/>
        <v>NA</v>
      </c>
      <c r="AB903" s="6" t="s">
        <v>19</v>
      </c>
      <c r="AC903" s="5" t="s">
        <v>2091</v>
      </c>
      <c r="AD903" s="9">
        <v>0</v>
      </c>
      <c r="AE903" s="10">
        <v>0</v>
      </c>
      <c r="AF903" s="10">
        <v>0</v>
      </c>
      <c r="AG903" s="43">
        <v>0</v>
      </c>
      <c r="AH903" s="43">
        <v>0</v>
      </c>
      <c r="AI903" s="6">
        <v>647012.25</v>
      </c>
      <c r="AJ903" s="11">
        <v>0</v>
      </c>
      <c r="AK903" s="11">
        <v>647012.25</v>
      </c>
      <c r="AL903" s="6" t="s">
        <v>53</v>
      </c>
      <c r="AM903" s="21" t="s">
        <v>2269</v>
      </c>
      <c r="AN903" s="47">
        <v>0</v>
      </c>
      <c r="AO903" t="s">
        <v>28</v>
      </c>
    </row>
    <row r="904" spans="1:41" x14ac:dyDescent="0.25">
      <c r="A904" s="7">
        <v>3</v>
      </c>
      <c r="B904" s="7">
        <v>4456</v>
      </c>
      <c r="C904" s="4" t="s">
        <v>65</v>
      </c>
      <c r="D904" s="4" t="s">
        <v>78</v>
      </c>
      <c r="E904" s="4" t="s">
        <v>173</v>
      </c>
      <c r="F904" s="4" t="s">
        <v>19</v>
      </c>
      <c r="G904" s="4" t="s">
        <v>6</v>
      </c>
      <c r="H904" s="4" t="s">
        <v>7</v>
      </c>
      <c r="I904" s="4" t="s">
        <v>71</v>
      </c>
      <c r="J904" s="4" t="s">
        <v>205</v>
      </c>
      <c r="K904" s="6" t="s">
        <v>993</v>
      </c>
      <c r="L904" s="6"/>
      <c r="M904" s="6" t="s">
        <v>1371</v>
      </c>
      <c r="N904" s="6" t="s">
        <v>1371</v>
      </c>
      <c r="O904" s="21" t="s">
        <v>1371</v>
      </c>
      <c r="P904" s="8"/>
      <c r="Q904" s="6" t="s">
        <v>2055</v>
      </c>
      <c r="R904" s="6" t="s">
        <v>2117</v>
      </c>
      <c r="S904" s="6" t="s">
        <v>28</v>
      </c>
      <c r="T904" s="6" t="s">
        <v>1418</v>
      </c>
      <c r="U904" s="6" t="s">
        <v>1418</v>
      </c>
      <c r="V904" s="6" t="s">
        <v>50</v>
      </c>
      <c r="W904" s="4" t="s">
        <v>1418</v>
      </c>
      <c r="X904" s="6" t="s">
        <v>1418</v>
      </c>
      <c r="Y904" s="4" t="s">
        <v>2006</v>
      </c>
      <c r="Z904" s="4" t="s">
        <v>2006</v>
      </c>
      <c r="AA904" s="20" t="str">
        <f t="shared" si="22"/>
        <v>NA</v>
      </c>
      <c r="AB904" s="6" t="s">
        <v>19</v>
      </c>
      <c r="AC904" s="5" t="s">
        <v>2091</v>
      </c>
      <c r="AD904" s="9">
        <v>60</v>
      </c>
      <c r="AE904" s="10">
        <v>0</v>
      </c>
      <c r="AF904" s="10">
        <v>0</v>
      </c>
      <c r="AG904" s="43">
        <v>0</v>
      </c>
      <c r="AH904" s="43">
        <v>0</v>
      </c>
      <c r="AI904" s="6">
        <v>39650.06</v>
      </c>
      <c r="AJ904" s="11">
        <v>0</v>
      </c>
      <c r="AK904" s="11">
        <v>0</v>
      </c>
      <c r="AL904" s="6" t="s">
        <v>53</v>
      </c>
      <c r="AM904" s="21" t="s">
        <v>2269</v>
      </c>
      <c r="AN904" s="47">
        <v>0</v>
      </c>
      <c r="AO904" t="s">
        <v>28</v>
      </c>
    </row>
    <row r="905" spans="1:41" x14ac:dyDescent="0.25">
      <c r="A905" s="7">
        <v>3</v>
      </c>
      <c r="B905" s="7">
        <v>4474</v>
      </c>
      <c r="C905" s="4" t="s">
        <v>65</v>
      </c>
      <c r="D905" s="4" t="s">
        <v>78</v>
      </c>
      <c r="E905" s="4" t="s">
        <v>173</v>
      </c>
      <c r="F905" s="4" t="s">
        <v>19</v>
      </c>
      <c r="G905" s="4" t="s">
        <v>6</v>
      </c>
      <c r="H905" s="4" t="s">
        <v>8</v>
      </c>
      <c r="I905" s="4" t="s">
        <v>202</v>
      </c>
      <c r="J905" s="4" t="s">
        <v>2100</v>
      </c>
      <c r="K905" s="6" t="s">
        <v>994</v>
      </c>
      <c r="L905" s="6"/>
      <c r="M905" s="6" t="s">
        <v>1374</v>
      </c>
      <c r="N905" s="6" t="s">
        <v>1374</v>
      </c>
      <c r="O905" s="21" t="s">
        <v>1374</v>
      </c>
      <c r="P905" s="8"/>
      <c r="Q905" s="6" t="s">
        <v>2056</v>
      </c>
      <c r="R905" s="6" t="s">
        <v>127</v>
      </c>
      <c r="S905" s="6" t="s">
        <v>28</v>
      </c>
      <c r="T905" s="6" t="s">
        <v>1418</v>
      </c>
      <c r="U905" s="6" t="s">
        <v>1418</v>
      </c>
      <c r="V905" s="6" t="s">
        <v>50</v>
      </c>
      <c r="W905" s="4" t="s">
        <v>1418</v>
      </c>
      <c r="X905" s="6" t="s">
        <v>1418</v>
      </c>
      <c r="Y905" s="4" t="s">
        <v>2006</v>
      </c>
      <c r="Z905" s="4" t="s">
        <v>2006</v>
      </c>
      <c r="AA905" s="20" t="str">
        <f t="shared" si="22"/>
        <v>NA</v>
      </c>
      <c r="AB905" s="6" t="s">
        <v>19</v>
      </c>
      <c r="AC905" s="5" t="s">
        <v>2085</v>
      </c>
      <c r="AD905" s="9">
        <v>0</v>
      </c>
      <c r="AE905" s="10">
        <v>0</v>
      </c>
      <c r="AF905" s="10">
        <v>0</v>
      </c>
      <c r="AG905" s="43">
        <v>0</v>
      </c>
      <c r="AH905" s="43">
        <v>0</v>
      </c>
      <c r="AI905" s="6">
        <v>2735493.75</v>
      </c>
      <c r="AJ905" s="11">
        <v>1102.3899999999999</v>
      </c>
      <c r="AK905" s="11">
        <v>779106.69</v>
      </c>
      <c r="AL905" s="6" t="s">
        <v>53</v>
      </c>
      <c r="AM905" s="21" t="s">
        <v>2269</v>
      </c>
      <c r="AN905" s="47">
        <v>0</v>
      </c>
      <c r="AO905" t="s">
        <v>28</v>
      </c>
    </row>
    <row r="906" spans="1:41" x14ac:dyDescent="0.25">
      <c r="A906" s="7">
        <v>3</v>
      </c>
      <c r="B906" s="7">
        <v>4475</v>
      </c>
      <c r="C906" s="4" t="s">
        <v>65</v>
      </c>
      <c r="D906" s="4" t="s">
        <v>78</v>
      </c>
      <c r="E906" s="4" t="s">
        <v>173</v>
      </c>
      <c r="F906" s="4" t="s">
        <v>19</v>
      </c>
      <c r="G906" s="4" t="s">
        <v>6</v>
      </c>
      <c r="H906" s="4" t="s">
        <v>8</v>
      </c>
      <c r="I906" s="4" t="s">
        <v>69</v>
      </c>
      <c r="J906" s="4" t="s">
        <v>2100</v>
      </c>
      <c r="K906" s="6" t="s">
        <v>995</v>
      </c>
      <c r="L906" s="6"/>
      <c r="M906" s="6" t="s">
        <v>1374</v>
      </c>
      <c r="N906" s="6" t="s">
        <v>1374</v>
      </c>
      <c r="O906" s="21" t="s">
        <v>1374</v>
      </c>
      <c r="P906" s="8"/>
      <c r="Q906" s="6" t="s">
        <v>2056</v>
      </c>
      <c r="R906" s="6" t="s">
        <v>127</v>
      </c>
      <c r="S906" s="6" t="s">
        <v>28</v>
      </c>
      <c r="T906" s="6" t="s">
        <v>1418</v>
      </c>
      <c r="U906" s="6" t="s">
        <v>1418</v>
      </c>
      <c r="V906" s="6" t="s">
        <v>50</v>
      </c>
      <c r="W906" s="4" t="s">
        <v>1418</v>
      </c>
      <c r="X906" s="6" t="s">
        <v>1418</v>
      </c>
      <c r="Y906" s="4" t="s">
        <v>2006</v>
      </c>
      <c r="Z906" s="4" t="s">
        <v>2006</v>
      </c>
      <c r="AA906" s="20" t="str">
        <f t="shared" si="22"/>
        <v>NA</v>
      </c>
      <c r="AB906" s="6" t="s">
        <v>19</v>
      </c>
      <c r="AC906" s="5" t="s">
        <v>2090</v>
      </c>
      <c r="AD906" s="9">
        <v>0</v>
      </c>
      <c r="AE906" s="10">
        <v>0</v>
      </c>
      <c r="AF906" s="10">
        <v>0</v>
      </c>
      <c r="AG906" s="43">
        <v>0</v>
      </c>
      <c r="AH906" s="43">
        <v>0</v>
      </c>
      <c r="AI906" s="6">
        <v>333602</v>
      </c>
      <c r="AJ906" s="11">
        <v>0</v>
      </c>
      <c r="AK906" s="11">
        <v>12785.36</v>
      </c>
      <c r="AL906" s="6" t="s">
        <v>53</v>
      </c>
      <c r="AM906" s="21" t="s">
        <v>2269</v>
      </c>
      <c r="AN906" s="47">
        <v>0</v>
      </c>
      <c r="AO906" t="s">
        <v>28</v>
      </c>
    </row>
    <row r="907" spans="1:41" x14ac:dyDescent="0.25">
      <c r="A907" s="7">
        <v>3</v>
      </c>
      <c r="B907" s="7">
        <v>4476</v>
      </c>
      <c r="C907" s="4" t="s">
        <v>65</v>
      </c>
      <c r="D907" s="4" t="s">
        <v>78</v>
      </c>
      <c r="E907" s="4" t="s">
        <v>173</v>
      </c>
      <c r="F907" s="4" t="s">
        <v>19</v>
      </c>
      <c r="G907" s="4" t="s">
        <v>6</v>
      </c>
      <c r="H907" s="4" t="s">
        <v>8</v>
      </c>
      <c r="I907" s="4" t="s">
        <v>6</v>
      </c>
      <c r="J907" s="4" t="s">
        <v>2100</v>
      </c>
      <c r="K907" s="6" t="s">
        <v>996</v>
      </c>
      <c r="L907" s="6"/>
      <c r="M907" s="6" t="s">
        <v>1374</v>
      </c>
      <c r="N907" s="6" t="s">
        <v>1374</v>
      </c>
      <c r="O907" s="21" t="s">
        <v>1374</v>
      </c>
      <c r="P907" s="8"/>
      <c r="Q907" s="6" t="s">
        <v>2055</v>
      </c>
      <c r="R907" s="6" t="s">
        <v>127</v>
      </c>
      <c r="S907" s="6" t="s">
        <v>28</v>
      </c>
      <c r="T907" s="6" t="s">
        <v>1418</v>
      </c>
      <c r="U907" s="6" t="s">
        <v>1418</v>
      </c>
      <c r="V907" s="6" t="s">
        <v>50</v>
      </c>
      <c r="W907" s="4" t="s">
        <v>1418</v>
      </c>
      <c r="X907" s="6" t="s">
        <v>1418</v>
      </c>
      <c r="Y907" s="4" t="s">
        <v>2006</v>
      </c>
      <c r="Z907" s="4" t="s">
        <v>2006</v>
      </c>
      <c r="AA907" s="20" t="s">
        <v>2022</v>
      </c>
      <c r="AB907" s="6" t="s">
        <v>19</v>
      </c>
      <c r="AC907" s="5" t="s">
        <v>2095</v>
      </c>
      <c r="AD907" s="9">
        <v>0</v>
      </c>
      <c r="AE907" s="10">
        <v>0</v>
      </c>
      <c r="AF907" s="10">
        <v>0</v>
      </c>
      <c r="AG907" s="43">
        <v>1711.6</v>
      </c>
      <c r="AH907" s="43">
        <v>1711.6</v>
      </c>
      <c r="AI907" s="39">
        <v>12452149.99</v>
      </c>
      <c r="AJ907" s="11">
        <v>0</v>
      </c>
      <c r="AK907" s="11">
        <v>472991.31</v>
      </c>
      <c r="AL907" s="6" t="s">
        <v>53</v>
      </c>
      <c r="AM907" s="21" t="s">
        <v>2269</v>
      </c>
      <c r="AN907" s="47">
        <v>0</v>
      </c>
      <c r="AO907" t="s">
        <v>53</v>
      </c>
    </row>
    <row r="908" spans="1:41" x14ac:dyDescent="0.25">
      <c r="A908" s="7">
        <v>3</v>
      </c>
      <c r="B908" s="7">
        <v>4477</v>
      </c>
      <c r="C908" s="4" t="s">
        <v>65</v>
      </c>
      <c r="D908" s="4" t="s">
        <v>78</v>
      </c>
      <c r="E908" s="4" t="s">
        <v>173</v>
      </c>
      <c r="F908" s="4" t="s">
        <v>19</v>
      </c>
      <c r="G908" s="4" t="s">
        <v>6</v>
      </c>
      <c r="H908" s="4" t="s">
        <v>8</v>
      </c>
      <c r="I908" s="4" t="s">
        <v>73</v>
      </c>
      <c r="J908" s="4" t="s">
        <v>2100</v>
      </c>
      <c r="K908" s="6" t="s">
        <v>997</v>
      </c>
      <c r="L908" s="6"/>
      <c r="M908" s="6" t="s">
        <v>1374</v>
      </c>
      <c r="N908" s="6" t="s">
        <v>1374</v>
      </c>
      <c r="O908" s="21" t="s">
        <v>1374</v>
      </c>
      <c r="P908" s="8"/>
      <c r="Q908" s="6" t="s">
        <v>2056</v>
      </c>
      <c r="R908" s="6" t="s">
        <v>127</v>
      </c>
      <c r="S908" s="6" t="s">
        <v>28</v>
      </c>
      <c r="T908" s="6" t="s">
        <v>1418</v>
      </c>
      <c r="U908" s="6" t="s">
        <v>1418</v>
      </c>
      <c r="V908" s="6" t="s">
        <v>50</v>
      </c>
      <c r="W908" s="4" t="s">
        <v>1418</v>
      </c>
      <c r="X908" s="6" t="s">
        <v>1418</v>
      </c>
      <c r="Y908" s="4" t="s">
        <v>2006</v>
      </c>
      <c r="Z908" s="4" t="s">
        <v>2006</v>
      </c>
      <c r="AA908" s="20" t="str">
        <f t="shared" si="22"/>
        <v>NA</v>
      </c>
      <c r="AB908" s="6" t="s">
        <v>19</v>
      </c>
      <c r="AC908" s="5" t="s">
        <v>2087</v>
      </c>
      <c r="AD908" s="9">
        <v>0</v>
      </c>
      <c r="AE908" s="10">
        <v>0</v>
      </c>
      <c r="AF908" s="10">
        <v>0</v>
      </c>
      <c r="AG908" s="43">
        <v>0</v>
      </c>
      <c r="AH908" s="43">
        <v>0</v>
      </c>
      <c r="AI908" s="6">
        <v>12201492.439999999</v>
      </c>
      <c r="AJ908" s="11">
        <v>0</v>
      </c>
      <c r="AK908" s="11">
        <v>733238.2300000001</v>
      </c>
      <c r="AL908" s="6" t="s">
        <v>53</v>
      </c>
      <c r="AM908" s="21" t="s">
        <v>2269</v>
      </c>
      <c r="AN908" s="47">
        <v>0</v>
      </c>
      <c r="AO908" t="s">
        <v>28</v>
      </c>
    </row>
    <row r="909" spans="1:41" x14ac:dyDescent="0.25">
      <c r="A909" s="7">
        <v>3</v>
      </c>
      <c r="B909" s="7">
        <v>4478</v>
      </c>
      <c r="C909" s="4" t="s">
        <v>65</v>
      </c>
      <c r="D909" s="4" t="s">
        <v>78</v>
      </c>
      <c r="E909" s="4" t="s">
        <v>173</v>
      </c>
      <c r="F909" s="4" t="s">
        <v>19</v>
      </c>
      <c r="G909" s="4" t="s">
        <v>6</v>
      </c>
      <c r="H909" s="4" t="s">
        <v>8</v>
      </c>
      <c r="I909" s="4" t="s">
        <v>71</v>
      </c>
      <c r="J909" s="4" t="s">
        <v>2100</v>
      </c>
      <c r="K909" s="6" t="s">
        <v>998</v>
      </c>
      <c r="L909" s="6"/>
      <c r="M909" s="6" t="s">
        <v>1374</v>
      </c>
      <c r="N909" s="6" t="s">
        <v>1374</v>
      </c>
      <c r="O909" s="21" t="s">
        <v>1374</v>
      </c>
      <c r="P909" s="8"/>
      <c r="Q909" s="6" t="s">
        <v>2056</v>
      </c>
      <c r="R909" s="6" t="s">
        <v>127</v>
      </c>
      <c r="S909" s="6" t="s">
        <v>28</v>
      </c>
      <c r="T909" s="6" t="s">
        <v>1418</v>
      </c>
      <c r="U909" s="6" t="s">
        <v>1418</v>
      </c>
      <c r="V909" s="6" t="s">
        <v>50</v>
      </c>
      <c r="W909" s="4" t="s">
        <v>1418</v>
      </c>
      <c r="X909" s="6" t="s">
        <v>1418</v>
      </c>
      <c r="Y909" s="4" t="s">
        <v>2006</v>
      </c>
      <c r="Z909" s="4" t="s">
        <v>2006</v>
      </c>
      <c r="AA909" s="20" t="str">
        <f t="shared" si="22"/>
        <v>NA</v>
      </c>
      <c r="AB909" s="6" t="s">
        <v>19</v>
      </c>
      <c r="AC909" s="5" t="s">
        <v>2091</v>
      </c>
      <c r="AD909" s="9">
        <v>0</v>
      </c>
      <c r="AE909" s="10">
        <v>0</v>
      </c>
      <c r="AF909" s="10">
        <v>0</v>
      </c>
      <c r="AG909" s="43">
        <v>0</v>
      </c>
      <c r="AH909" s="43">
        <v>0</v>
      </c>
      <c r="AI909" s="6">
        <v>9441052.0099999998</v>
      </c>
      <c r="AJ909" s="11">
        <v>0</v>
      </c>
      <c r="AK909" s="11">
        <v>639951.87</v>
      </c>
      <c r="AL909" s="6" t="s">
        <v>53</v>
      </c>
      <c r="AM909" s="21" t="s">
        <v>2269</v>
      </c>
      <c r="AN909" s="47">
        <v>0</v>
      </c>
      <c r="AO909" t="s">
        <v>28</v>
      </c>
    </row>
    <row r="910" spans="1:41" x14ac:dyDescent="0.25">
      <c r="A910" s="7">
        <v>3</v>
      </c>
      <c r="B910" s="7">
        <v>4479</v>
      </c>
      <c r="C910" s="4" t="s">
        <v>65</v>
      </c>
      <c r="D910" s="4" t="s">
        <v>78</v>
      </c>
      <c r="E910" s="4" t="s">
        <v>173</v>
      </c>
      <c r="F910" s="4" t="s">
        <v>19</v>
      </c>
      <c r="G910" s="4" t="s">
        <v>6</v>
      </c>
      <c r="H910" s="4" t="s">
        <v>8</v>
      </c>
      <c r="I910" s="4" t="s">
        <v>69</v>
      </c>
      <c r="J910" s="4" t="s">
        <v>2100</v>
      </c>
      <c r="K910" s="6" t="s">
        <v>999</v>
      </c>
      <c r="L910" s="6"/>
      <c r="M910" s="6" t="s">
        <v>1374</v>
      </c>
      <c r="N910" s="6" t="s">
        <v>1374</v>
      </c>
      <c r="O910" s="21" t="s">
        <v>1374</v>
      </c>
      <c r="P910" s="8"/>
      <c r="Q910" s="6" t="s">
        <v>2056</v>
      </c>
      <c r="R910" s="6" t="s">
        <v>127</v>
      </c>
      <c r="S910" s="6" t="s">
        <v>28</v>
      </c>
      <c r="T910" s="6" t="s">
        <v>1418</v>
      </c>
      <c r="U910" s="6" t="s">
        <v>1418</v>
      </c>
      <c r="V910" s="6" t="s">
        <v>50</v>
      </c>
      <c r="W910" s="4" t="s">
        <v>1418</v>
      </c>
      <c r="X910" s="6" t="s">
        <v>1418</v>
      </c>
      <c r="Y910" s="4" t="s">
        <v>2006</v>
      </c>
      <c r="Z910" s="4" t="s">
        <v>2006</v>
      </c>
      <c r="AA910" s="20" t="str">
        <f t="shared" si="22"/>
        <v>NA</v>
      </c>
      <c r="AB910" s="6" t="s">
        <v>19</v>
      </c>
      <c r="AC910" s="5" t="s">
        <v>2084</v>
      </c>
      <c r="AD910" s="9">
        <v>0</v>
      </c>
      <c r="AE910" s="10">
        <v>0</v>
      </c>
      <c r="AF910" s="10">
        <v>0</v>
      </c>
      <c r="AG910" s="43">
        <v>0</v>
      </c>
      <c r="AH910" s="43">
        <v>0</v>
      </c>
      <c r="AI910" s="6">
        <v>7203222.3700000001</v>
      </c>
      <c r="AJ910" s="11">
        <v>0</v>
      </c>
      <c r="AK910" s="11">
        <v>132244.90000000002</v>
      </c>
      <c r="AL910" s="6" t="s">
        <v>53</v>
      </c>
      <c r="AM910" s="21" t="s">
        <v>2269</v>
      </c>
      <c r="AN910" s="47">
        <v>0</v>
      </c>
      <c r="AO910" t="s">
        <v>28</v>
      </c>
    </row>
    <row r="911" spans="1:41" x14ac:dyDescent="0.25">
      <c r="A911" s="7">
        <v>3</v>
      </c>
      <c r="B911" s="7">
        <v>4480</v>
      </c>
      <c r="C911" s="4" t="s">
        <v>65</v>
      </c>
      <c r="D911" s="4" t="s">
        <v>78</v>
      </c>
      <c r="E911" s="4" t="s">
        <v>173</v>
      </c>
      <c r="F911" s="4" t="s">
        <v>19</v>
      </c>
      <c r="G911" s="4" t="s">
        <v>6</v>
      </c>
      <c r="H911" s="4" t="s">
        <v>8</v>
      </c>
      <c r="I911" s="4" t="s">
        <v>6</v>
      </c>
      <c r="J911" s="4" t="s">
        <v>2100</v>
      </c>
      <c r="K911" s="6" t="s">
        <v>1000</v>
      </c>
      <c r="L911" s="6"/>
      <c r="M911" s="6" t="s">
        <v>1374</v>
      </c>
      <c r="N911" s="6" t="s">
        <v>1374</v>
      </c>
      <c r="O911" s="21" t="s">
        <v>1374</v>
      </c>
      <c r="P911" s="8"/>
      <c r="Q911" s="6" t="s">
        <v>2056</v>
      </c>
      <c r="R911" s="6" t="s">
        <v>127</v>
      </c>
      <c r="S911" s="6" t="s">
        <v>28</v>
      </c>
      <c r="T911" s="6" t="s">
        <v>1418</v>
      </c>
      <c r="U911" s="6" t="s">
        <v>1418</v>
      </c>
      <c r="V911" s="6" t="s">
        <v>50</v>
      </c>
      <c r="W911" s="4" t="s">
        <v>1418</v>
      </c>
      <c r="X911" s="6" t="s">
        <v>1418</v>
      </c>
      <c r="Y911" s="4" t="s">
        <v>2006</v>
      </c>
      <c r="Z911" s="4" t="s">
        <v>2006</v>
      </c>
      <c r="AA911" s="20" t="str">
        <f t="shared" si="22"/>
        <v>NA</v>
      </c>
      <c r="AB911" s="6" t="s">
        <v>19</v>
      </c>
      <c r="AC911" s="5" t="s">
        <v>2093</v>
      </c>
      <c r="AD911" s="9">
        <v>0</v>
      </c>
      <c r="AE911" s="10">
        <v>0</v>
      </c>
      <c r="AF911" s="10">
        <v>0</v>
      </c>
      <c r="AG911" s="43">
        <v>0</v>
      </c>
      <c r="AH911" s="43">
        <v>0</v>
      </c>
      <c r="AI911" s="6">
        <v>105250.52</v>
      </c>
      <c r="AJ911" s="11">
        <v>0</v>
      </c>
      <c r="AK911" s="11">
        <v>21064.47</v>
      </c>
      <c r="AL911" s="6" t="s">
        <v>53</v>
      </c>
      <c r="AM911" s="21" t="s">
        <v>2269</v>
      </c>
      <c r="AN911" s="47">
        <v>0</v>
      </c>
      <c r="AO911" t="s">
        <v>28</v>
      </c>
    </row>
    <row r="912" spans="1:41" x14ac:dyDescent="0.25">
      <c r="A912" s="7">
        <v>3</v>
      </c>
      <c r="B912" s="7">
        <v>4481</v>
      </c>
      <c r="C912" s="4" t="s">
        <v>65</v>
      </c>
      <c r="D912" s="4" t="s">
        <v>78</v>
      </c>
      <c r="E912" s="4" t="s">
        <v>173</v>
      </c>
      <c r="F912" s="4" t="s">
        <v>19</v>
      </c>
      <c r="G912" s="4" t="s">
        <v>6</v>
      </c>
      <c r="H912" s="4" t="s">
        <v>8</v>
      </c>
      <c r="I912" s="4" t="s">
        <v>70</v>
      </c>
      <c r="J912" s="4" t="s">
        <v>2100</v>
      </c>
      <c r="K912" s="6" t="s">
        <v>1001</v>
      </c>
      <c r="L912" s="6"/>
      <c r="M912" s="6" t="s">
        <v>1374</v>
      </c>
      <c r="N912" s="6" t="s">
        <v>1374</v>
      </c>
      <c r="O912" s="21" t="s">
        <v>1374</v>
      </c>
      <c r="P912" s="8"/>
      <c r="Q912" s="6" t="s">
        <v>2056</v>
      </c>
      <c r="R912" s="6" t="s">
        <v>127</v>
      </c>
      <c r="S912" s="6" t="s">
        <v>28</v>
      </c>
      <c r="T912" s="6" t="s">
        <v>1418</v>
      </c>
      <c r="U912" s="6" t="s">
        <v>1418</v>
      </c>
      <c r="V912" s="6" t="s">
        <v>50</v>
      </c>
      <c r="W912" s="4" t="s">
        <v>1418</v>
      </c>
      <c r="X912" s="6" t="s">
        <v>1418</v>
      </c>
      <c r="Y912" s="4" t="s">
        <v>2006</v>
      </c>
      <c r="Z912" s="4" t="s">
        <v>2006</v>
      </c>
      <c r="AA912" s="20" t="str">
        <f t="shared" si="22"/>
        <v>NA</v>
      </c>
      <c r="AB912" s="6" t="s">
        <v>19</v>
      </c>
      <c r="AC912" s="5" t="s">
        <v>2088</v>
      </c>
      <c r="AD912" s="9">
        <v>0</v>
      </c>
      <c r="AE912" s="10">
        <v>0</v>
      </c>
      <c r="AF912" s="10">
        <v>0</v>
      </c>
      <c r="AG912" s="43">
        <v>0</v>
      </c>
      <c r="AH912" s="43">
        <v>0</v>
      </c>
      <c r="AI912" s="6">
        <v>3849686.47</v>
      </c>
      <c r="AJ912" s="11">
        <v>0</v>
      </c>
      <c r="AK912" s="11">
        <v>415974.44</v>
      </c>
      <c r="AL912" s="6" t="s">
        <v>53</v>
      </c>
      <c r="AM912" s="21" t="s">
        <v>2269</v>
      </c>
      <c r="AN912" s="47">
        <v>0</v>
      </c>
      <c r="AO912" t="s">
        <v>28</v>
      </c>
    </row>
    <row r="913" spans="1:41" x14ac:dyDescent="0.25">
      <c r="A913" s="7">
        <v>3</v>
      </c>
      <c r="B913" s="7">
        <v>4482</v>
      </c>
      <c r="C913" s="4" t="s">
        <v>65</v>
      </c>
      <c r="D913" s="4" t="s">
        <v>78</v>
      </c>
      <c r="E913" s="4" t="s">
        <v>173</v>
      </c>
      <c r="F913" s="4" t="s">
        <v>19</v>
      </c>
      <c r="G913" s="4" t="s">
        <v>6</v>
      </c>
      <c r="H913" s="4" t="s">
        <v>8</v>
      </c>
      <c r="I913" s="4" t="s">
        <v>67</v>
      </c>
      <c r="J913" s="4" t="s">
        <v>2100</v>
      </c>
      <c r="K913" s="6" t="s">
        <v>1002</v>
      </c>
      <c r="L913" s="6"/>
      <c r="M913" s="6" t="s">
        <v>1374</v>
      </c>
      <c r="N913" s="6" t="s">
        <v>1374</v>
      </c>
      <c r="O913" s="21" t="s">
        <v>1374</v>
      </c>
      <c r="P913" s="8"/>
      <c r="Q913" s="6" t="s">
        <v>2056</v>
      </c>
      <c r="R913" s="6" t="s">
        <v>127</v>
      </c>
      <c r="S913" s="6" t="s">
        <v>28</v>
      </c>
      <c r="T913" s="6" t="s">
        <v>1418</v>
      </c>
      <c r="U913" s="6" t="s">
        <v>1418</v>
      </c>
      <c r="V913" s="6" t="s">
        <v>50</v>
      </c>
      <c r="W913" s="4" t="s">
        <v>1418</v>
      </c>
      <c r="X913" s="6" t="s">
        <v>1418</v>
      </c>
      <c r="Y913" s="4" t="s">
        <v>2006</v>
      </c>
      <c r="Z913" s="4" t="s">
        <v>2006</v>
      </c>
      <c r="AA913" s="20" t="str">
        <f t="shared" si="22"/>
        <v>NA</v>
      </c>
      <c r="AB913" s="6" t="s">
        <v>19</v>
      </c>
      <c r="AC913" s="5" t="s">
        <v>2088</v>
      </c>
      <c r="AD913" s="9">
        <v>0</v>
      </c>
      <c r="AE913" s="10">
        <v>0</v>
      </c>
      <c r="AF913" s="10">
        <v>0</v>
      </c>
      <c r="AG913" s="43">
        <v>0</v>
      </c>
      <c r="AH913" s="43">
        <v>0</v>
      </c>
      <c r="AI913" s="6">
        <v>5345199.1500000004</v>
      </c>
      <c r="AJ913" s="11">
        <v>0</v>
      </c>
      <c r="AK913" s="11">
        <v>842522.45</v>
      </c>
      <c r="AL913" s="6" t="s">
        <v>53</v>
      </c>
      <c r="AM913" s="21" t="s">
        <v>2269</v>
      </c>
      <c r="AN913" s="47">
        <v>0</v>
      </c>
      <c r="AO913" t="s">
        <v>28</v>
      </c>
    </row>
    <row r="914" spans="1:41" x14ac:dyDescent="0.25">
      <c r="A914" s="7">
        <v>3</v>
      </c>
      <c r="B914" s="7">
        <v>4483</v>
      </c>
      <c r="C914" s="4" t="s">
        <v>65</v>
      </c>
      <c r="D914" s="4" t="s">
        <v>78</v>
      </c>
      <c r="E914" s="4" t="s">
        <v>173</v>
      </c>
      <c r="F914" s="4" t="s">
        <v>190</v>
      </c>
      <c r="G914" s="4" t="s">
        <v>14</v>
      </c>
      <c r="H914" s="4" t="s">
        <v>15</v>
      </c>
      <c r="I914" s="4" t="s">
        <v>69</v>
      </c>
      <c r="J914" s="4" t="s">
        <v>205</v>
      </c>
      <c r="K914" s="6" t="s">
        <v>1003</v>
      </c>
      <c r="L914" s="6"/>
      <c r="M914" s="6" t="s">
        <v>2249</v>
      </c>
      <c r="N914" s="6" t="s">
        <v>1395</v>
      </c>
      <c r="O914" s="21" t="s">
        <v>2503</v>
      </c>
      <c r="P914" s="8"/>
      <c r="Q914" s="6" t="s">
        <v>2056</v>
      </c>
      <c r="R914" s="6" t="s">
        <v>2454</v>
      </c>
      <c r="S914" s="6" t="s">
        <v>28</v>
      </c>
      <c r="T914" s="6" t="s">
        <v>1418</v>
      </c>
      <c r="U914" s="6" t="s">
        <v>1418</v>
      </c>
      <c r="V914" s="6" t="s">
        <v>50</v>
      </c>
      <c r="W914" s="4" t="s">
        <v>1418</v>
      </c>
      <c r="X914" s="6" t="s">
        <v>1418</v>
      </c>
      <c r="Y914" s="4" t="s">
        <v>2006</v>
      </c>
      <c r="Z914" s="4" t="s">
        <v>2006</v>
      </c>
      <c r="AA914" s="20" t="str">
        <f t="shared" si="22"/>
        <v>NA</v>
      </c>
      <c r="AB914" s="6" t="s">
        <v>19</v>
      </c>
      <c r="AC914" s="5" t="s">
        <v>2084</v>
      </c>
      <c r="AD914" s="9">
        <v>0</v>
      </c>
      <c r="AE914" s="10">
        <v>0</v>
      </c>
      <c r="AF914" s="10">
        <v>0</v>
      </c>
      <c r="AG914" s="43">
        <v>0</v>
      </c>
      <c r="AH914" s="43">
        <v>0</v>
      </c>
      <c r="AI914" s="39">
        <v>427500</v>
      </c>
      <c r="AJ914" s="11">
        <v>0</v>
      </c>
      <c r="AK914" s="11">
        <v>0</v>
      </c>
      <c r="AL914" s="6" t="s">
        <v>53</v>
      </c>
      <c r="AM914" s="21" t="s">
        <v>2269</v>
      </c>
      <c r="AN914" s="47">
        <v>0</v>
      </c>
      <c r="AO914" t="s">
        <v>28</v>
      </c>
    </row>
    <row r="915" spans="1:41" x14ac:dyDescent="0.25">
      <c r="A915" s="7">
        <v>3</v>
      </c>
      <c r="B915" s="7">
        <v>4492</v>
      </c>
      <c r="C915" s="4" t="s">
        <v>65</v>
      </c>
      <c r="D915" s="4" t="s">
        <v>78</v>
      </c>
      <c r="E915" s="4" t="s">
        <v>173</v>
      </c>
      <c r="F915" s="4" t="s">
        <v>19</v>
      </c>
      <c r="G915" s="4" t="s">
        <v>14</v>
      </c>
      <c r="H915" s="4" t="s">
        <v>15</v>
      </c>
      <c r="I915" s="4" t="s">
        <v>71</v>
      </c>
      <c r="J915" s="4" t="s">
        <v>2100</v>
      </c>
      <c r="K915" s="6" t="s">
        <v>1004</v>
      </c>
      <c r="L915" s="6"/>
      <c r="M915" s="6" t="s">
        <v>1374</v>
      </c>
      <c r="N915" s="6" t="s">
        <v>1374</v>
      </c>
      <c r="O915" s="21" t="s">
        <v>1374</v>
      </c>
      <c r="P915" s="8"/>
      <c r="Q915" s="6" t="s">
        <v>2056</v>
      </c>
      <c r="R915" s="6" t="s">
        <v>127</v>
      </c>
      <c r="S915" s="6" t="s">
        <v>28</v>
      </c>
      <c r="T915" s="6" t="s">
        <v>1418</v>
      </c>
      <c r="U915" s="6" t="s">
        <v>1418</v>
      </c>
      <c r="V915" s="6" t="s">
        <v>50</v>
      </c>
      <c r="W915" s="4" t="s">
        <v>1418</v>
      </c>
      <c r="X915" s="6" t="s">
        <v>1418</v>
      </c>
      <c r="Y915" s="4" t="s">
        <v>2006</v>
      </c>
      <c r="Z915" s="4" t="s">
        <v>2006</v>
      </c>
      <c r="AA915" s="20" t="str">
        <f t="shared" si="22"/>
        <v>NA</v>
      </c>
      <c r="AB915" s="6" t="s">
        <v>19</v>
      </c>
      <c r="AC915" s="5" t="s">
        <v>2091</v>
      </c>
      <c r="AD915" s="9">
        <v>0</v>
      </c>
      <c r="AE915" s="10">
        <v>0</v>
      </c>
      <c r="AF915" s="10">
        <v>0</v>
      </c>
      <c r="AG915" s="43">
        <v>0</v>
      </c>
      <c r="AH915" s="43">
        <v>0</v>
      </c>
      <c r="AI915" s="6">
        <v>385587.83</v>
      </c>
      <c r="AJ915" s="11">
        <v>0</v>
      </c>
      <c r="AK915" s="11">
        <v>77147.78</v>
      </c>
      <c r="AL915" s="6" t="s">
        <v>53</v>
      </c>
      <c r="AM915" s="21" t="s">
        <v>2269</v>
      </c>
      <c r="AN915" s="47">
        <v>0</v>
      </c>
      <c r="AO915" t="s">
        <v>28</v>
      </c>
    </row>
    <row r="916" spans="1:41" x14ac:dyDescent="0.25">
      <c r="A916" s="7">
        <v>3</v>
      </c>
      <c r="B916" s="7">
        <v>4493</v>
      </c>
      <c r="C916" s="4" t="s">
        <v>65</v>
      </c>
      <c r="D916" s="4" t="s">
        <v>78</v>
      </c>
      <c r="E916" s="4" t="s">
        <v>173</v>
      </c>
      <c r="F916" s="4" t="s">
        <v>19</v>
      </c>
      <c r="G916" s="4" t="s">
        <v>14</v>
      </c>
      <c r="H916" s="4" t="s">
        <v>15</v>
      </c>
      <c r="I916" s="4" t="s">
        <v>72</v>
      </c>
      <c r="J916" s="4" t="s">
        <v>2100</v>
      </c>
      <c r="K916" s="6" t="s">
        <v>1005</v>
      </c>
      <c r="L916" s="6"/>
      <c r="M916" s="6" t="s">
        <v>1374</v>
      </c>
      <c r="N916" s="6" t="s">
        <v>1374</v>
      </c>
      <c r="O916" s="21" t="s">
        <v>1374</v>
      </c>
      <c r="P916" s="8"/>
      <c r="Q916" s="6" t="s">
        <v>2056</v>
      </c>
      <c r="R916" s="6" t="s">
        <v>127</v>
      </c>
      <c r="S916" s="6" t="s">
        <v>28</v>
      </c>
      <c r="T916" s="6" t="s">
        <v>1418</v>
      </c>
      <c r="U916" s="6" t="s">
        <v>1418</v>
      </c>
      <c r="V916" s="6" t="s">
        <v>50</v>
      </c>
      <c r="W916" s="4" t="s">
        <v>1418</v>
      </c>
      <c r="X916" s="6" t="s">
        <v>1418</v>
      </c>
      <c r="Y916" s="4" t="s">
        <v>2006</v>
      </c>
      <c r="Z916" s="4" t="s">
        <v>2006</v>
      </c>
      <c r="AA916" s="20" t="str">
        <f t="shared" si="22"/>
        <v>NA</v>
      </c>
      <c r="AB916" s="6" t="s">
        <v>19</v>
      </c>
      <c r="AC916" s="5" t="s">
        <v>2089</v>
      </c>
      <c r="AD916" s="9">
        <v>0</v>
      </c>
      <c r="AE916" s="10">
        <v>0</v>
      </c>
      <c r="AF916" s="10">
        <v>0</v>
      </c>
      <c r="AG916" s="43">
        <v>0</v>
      </c>
      <c r="AH916" s="43">
        <v>0</v>
      </c>
      <c r="AI916" s="6">
        <v>240445.35</v>
      </c>
      <c r="AJ916" s="11">
        <v>0</v>
      </c>
      <c r="AK916" s="11">
        <v>64645.4</v>
      </c>
      <c r="AL916" s="6" t="s">
        <v>53</v>
      </c>
      <c r="AM916" s="21" t="s">
        <v>2269</v>
      </c>
      <c r="AN916" s="47">
        <v>0</v>
      </c>
      <c r="AO916" t="s">
        <v>28</v>
      </c>
    </row>
    <row r="917" spans="1:41" x14ac:dyDescent="0.25">
      <c r="A917" s="7">
        <v>3</v>
      </c>
      <c r="B917" s="7">
        <v>4494</v>
      </c>
      <c r="C917" s="4" t="s">
        <v>65</v>
      </c>
      <c r="D917" s="4" t="s">
        <v>78</v>
      </c>
      <c r="E917" s="4" t="s">
        <v>173</v>
      </c>
      <c r="F917" s="4" t="s">
        <v>19</v>
      </c>
      <c r="G917" s="4" t="s">
        <v>14</v>
      </c>
      <c r="H917" s="4" t="s">
        <v>15</v>
      </c>
      <c r="I917" s="4" t="s">
        <v>69</v>
      </c>
      <c r="J917" s="4" t="s">
        <v>2100</v>
      </c>
      <c r="K917" s="6" t="s">
        <v>1006</v>
      </c>
      <c r="L917" s="6"/>
      <c r="M917" s="6" t="s">
        <v>1374</v>
      </c>
      <c r="N917" s="6" t="s">
        <v>1374</v>
      </c>
      <c r="O917" s="21" t="s">
        <v>1374</v>
      </c>
      <c r="P917" s="8"/>
      <c r="Q917" s="6" t="s">
        <v>2056</v>
      </c>
      <c r="R917" s="6" t="s">
        <v>127</v>
      </c>
      <c r="S917" s="6" t="s">
        <v>28</v>
      </c>
      <c r="T917" s="6" t="s">
        <v>1418</v>
      </c>
      <c r="U917" s="6" t="s">
        <v>1418</v>
      </c>
      <c r="V917" s="6" t="s">
        <v>50</v>
      </c>
      <c r="W917" s="4" t="s">
        <v>1418</v>
      </c>
      <c r="X917" s="6" t="s">
        <v>1418</v>
      </c>
      <c r="Y917" s="4" t="s">
        <v>2006</v>
      </c>
      <c r="Z917" s="4" t="s">
        <v>2006</v>
      </c>
      <c r="AA917" s="20" t="str">
        <f t="shared" si="22"/>
        <v>NA</v>
      </c>
      <c r="AB917" s="6" t="s">
        <v>19</v>
      </c>
      <c r="AC917" s="5" t="s">
        <v>2084</v>
      </c>
      <c r="AD917" s="9">
        <v>0</v>
      </c>
      <c r="AE917" s="10">
        <v>0</v>
      </c>
      <c r="AF917" s="10">
        <v>0</v>
      </c>
      <c r="AG917" s="43">
        <v>0</v>
      </c>
      <c r="AH917" s="43">
        <v>0</v>
      </c>
      <c r="AI917" s="6">
        <v>500000</v>
      </c>
      <c r="AJ917" s="11">
        <v>0</v>
      </c>
      <c r="AK917" s="11">
        <v>0</v>
      </c>
      <c r="AL917" s="6" t="s">
        <v>53</v>
      </c>
      <c r="AM917" s="21" t="s">
        <v>2269</v>
      </c>
      <c r="AN917" s="47">
        <v>0</v>
      </c>
      <c r="AO917" t="s">
        <v>28</v>
      </c>
    </row>
    <row r="918" spans="1:41" x14ac:dyDescent="0.25">
      <c r="A918" s="7">
        <v>3</v>
      </c>
      <c r="B918" s="7">
        <v>4501</v>
      </c>
      <c r="C918" s="4" t="s">
        <v>65</v>
      </c>
      <c r="D918" s="4" t="s">
        <v>78</v>
      </c>
      <c r="E918" s="4" t="s">
        <v>173</v>
      </c>
      <c r="F918" s="4" t="s">
        <v>19</v>
      </c>
      <c r="G918" s="4" t="s">
        <v>14</v>
      </c>
      <c r="H918" s="4" t="s">
        <v>15</v>
      </c>
      <c r="I918" s="4" t="s">
        <v>6</v>
      </c>
      <c r="J918" s="4" t="s">
        <v>2100</v>
      </c>
      <c r="K918" s="6" t="s">
        <v>1007</v>
      </c>
      <c r="L918" s="6"/>
      <c r="M918" s="6" t="s">
        <v>1374</v>
      </c>
      <c r="N918" s="6" t="s">
        <v>1374</v>
      </c>
      <c r="O918" s="21" t="s">
        <v>1374</v>
      </c>
      <c r="P918" s="8"/>
      <c r="Q918" s="6" t="s">
        <v>2055</v>
      </c>
      <c r="R918" s="6" t="s">
        <v>1826</v>
      </c>
      <c r="S918" s="6" t="s">
        <v>28</v>
      </c>
      <c r="T918" s="6" t="s">
        <v>1418</v>
      </c>
      <c r="U918" s="6" t="s">
        <v>1418</v>
      </c>
      <c r="V918" s="6" t="s">
        <v>50</v>
      </c>
      <c r="W918" s="4" t="s">
        <v>1418</v>
      </c>
      <c r="X918" s="6" t="s">
        <v>1418</v>
      </c>
      <c r="Y918" s="4" t="s">
        <v>2006</v>
      </c>
      <c r="Z918" s="4" t="s">
        <v>2006</v>
      </c>
      <c r="AA918" s="20" t="str">
        <f t="shared" si="22"/>
        <v>NA</v>
      </c>
      <c r="AB918" s="6" t="s">
        <v>19</v>
      </c>
      <c r="AC918" s="5" t="s">
        <v>2095</v>
      </c>
      <c r="AD918" s="9">
        <v>1</v>
      </c>
      <c r="AE918" s="10">
        <v>0</v>
      </c>
      <c r="AF918" s="10">
        <v>0</v>
      </c>
      <c r="AG918" s="43">
        <v>0</v>
      </c>
      <c r="AH918" s="43">
        <v>0</v>
      </c>
      <c r="AI918" s="6">
        <v>64371.54</v>
      </c>
      <c r="AJ918" s="11">
        <v>0</v>
      </c>
      <c r="AK918" s="11">
        <v>1717.11</v>
      </c>
      <c r="AL918" s="6" t="s">
        <v>53</v>
      </c>
      <c r="AM918" s="21" t="s">
        <v>2269</v>
      </c>
      <c r="AN918" s="47">
        <v>61009.87</v>
      </c>
      <c r="AO918" t="s">
        <v>28</v>
      </c>
    </row>
    <row r="919" spans="1:41" x14ac:dyDescent="0.25">
      <c r="A919" s="7">
        <v>3</v>
      </c>
      <c r="B919" s="7">
        <v>4502</v>
      </c>
      <c r="C919" s="4" t="s">
        <v>65</v>
      </c>
      <c r="D919" s="4" t="s">
        <v>78</v>
      </c>
      <c r="E919" s="4" t="s">
        <v>173</v>
      </c>
      <c r="F919" s="4" t="s">
        <v>19</v>
      </c>
      <c r="G919" s="4" t="s">
        <v>14</v>
      </c>
      <c r="H919" s="4" t="s">
        <v>15</v>
      </c>
      <c r="I919" s="4" t="s">
        <v>73</v>
      </c>
      <c r="J919" s="4" t="s">
        <v>2100</v>
      </c>
      <c r="K919" s="6" t="s">
        <v>1008</v>
      </c>
      <c r="L919" s="6"/>
      <c r="M919" s="6" t="s">
        <v>1374</v>
      </c>
      <c r="N919" s="6" t="s">
        <v>1374</v>
      </c>
      <c r="O919" s="21" t="s">
        <v>1374</v>
      </c>
      <c r="P919" s="8"/>
      <c r="Q919" s="6" t="s">
        <v>2056</v>
      </c>
      <c r="R919" s="6" t="s">
        <v>127</v>
      </c>
      <c r="S919" s="6" t="s">
        <v>28</v>
      </c>
      <c r="T919" s="6" t="s">
        <v>1418</v>
      </c>
      <c r="U919" s="6" t="s">
        <v>1418</v>
      </c>
      <c r="V919" s="6" t="s">
        <v>50</v>
      </c>
      <c r="W919" s="4" t="s">
        <v>1418</v>
      </c>
      <c r="X919" s="6" t="s">
        <v>1418</v>
      </c>
      <c r="Y919" s="4" t="s">
        <v>2006</v>
      </c>
      <c r="Z919" s="4" t="s">
        <v>2006</v>
      </c>
      <c r="AA919" s="20" t="str">
        <f t="shared" si="22"/>
        <v>NA</v>
      </c>
      <c r="AB919" s="6" t="s">
        <v>19</v>
      </c>
      <c r="AC919" s="5" t="s">
        <v>2087</v>
      </c>
      <c r="AD919" s="9">
        <v>0</v>
      </c>
      <c r="AE919" s="10">
        <v>0</v>
      </c>
      <c r="AF919" s="10">
        <v>0</v>
      </c>
      <c r="AG919" s="43">
        <v>0</v>
      </c>
      <c r="AH919" s="43">
        <v>0</v>
      </c>
      <c r="AI919" s="6">
        <v>1889317.45</v>
      </c>
      <c r="AJ919" s="11">
        <v>0</v>
      </c>
      <c r="AK919" s="11">
        <v>1186108.3600000001</v>
      </c>
      <c r="AL919" s="6" t="s">
        <v>53</v>
      </c>
      <c r="AM919" s="21" t="s">
        <v>2269</v>
      </c>
      <c r="AN919" s="47">
        <v>0</v>
      </c>
      <c r="AO919" t="s">
        <v>28</v>
      </c>
    </row>
    <row r="920" spans="1:41" x14ac:dyDescent="0.25">
      <c r="A920" s="7">
        <v>3</v>
      </c>
      <c r="B920" s="7">
        <v>4503</v>
      </c>
      <c r="C920" s="4" t="s">
        <v>65</v>
      </c>
      <c r="D920" s="4" t="s">
        <v>78</v>
      </c>
      <c r="E920" s="4" t="s">
        <v>173</v>
      </c>
      <c r="F920" s="4" t="s">
        <v>19</v>
      </c>
      <c r="G920" s="4" t="s">
        <v>14</v>
      </c>
      <c r="H920" s="4" t="s">
        <v>15</v>
      </c>
      <c r="I920" s="4" t="s">
        <v>14</v>
      </c>
      <c r="J920" s="4" t="s">
        <v>2100</v>
      </c>
      <c r="K920" s="6" t="s">
        <v>1009</v>
      </c>
      <c r="L920" s="6"/>
      <c r="M920" s="6" t="s">
        <v>1374</v>
      </c>
      <c r="N920" s="6" t="s">
        <v>1374</v>
      </c>
      <c r="O920" s="21" t="s">
        <v>1374</v>
      </c>
      <c r="P920" s="8"/>
      <c r="Q920" s="6" t="s">
        <v>2056</v>
      </c>
      <c r="R920" s="6" t="s">
        <v>127</v>
      </c>
      <c r="S920" s="6" t="s">
        <v>28</v>
      </c>
      <c r="T920" s="6" t="s">
        <v>1418</v>
      </c>
      <c r="U920" s="6" t="s">
        <v>1418</v>
      </c>
      <c r="V920" s="6" t="s">
        <v>50</v>
      </c>
      <c r="W920" s="4" t="s">
        <v>1418</v>
      </c>
      <c r="X920" s="6" t="s">
        <v>1418</v>
      </c>
      <c r="Y920" s="4" t="s">
        <v>2006</v>
      </c>
      <c r="Z920" s="4" t="s">
        <v>2006</v>
      </c>
      <c r="AA920" s="20" t="str">
        <f t="shared" si="22"/>
        <v>NA</v>
      </c>
      <c r="AB920" s="6" t="s">
        <v>19</v>
      </c>
      <c r="AC920" s="5" t="s">
        <v>2006</v>
      </c>
      <c r="AD920" s="9">
        <v>0</v>
      </c>
      <c r="AE920" s="10">
        <v>0</v>
      </c>
      <c r="AF920" s="10">
        <v>0</v>
      </c>
      <c r="AG920" s="43">
        <v>0</v>
      </c>
      <c r="AH920" s="43">
        <v>0</v>
      </c>
      <c r="AI920" s="6">
        <v>668066.15</v>
      </c>
      <c r="AJ920" s="11">
        <v>0</v>
      </c>
      <c r="AK920" s="11">
        <v>482171.53</v>
      </c>
      <c r="AL920" s="6" t="s">
        <v>53</v>
      </c>
      <c r="AM920" s="21" t="s">
        <v>2269</v>
      </c>
      <c r="AN920" s="47">
        <v>0</v>
      </c>
      <c r="AO920" t="s">
        <v>28</v>
      </c>
    </row>
    <row r="921" spans="1:41" x14ac:dyDescent="0.25">
      <c r="A921" s="7">
        <v>3</v>
      </c>
      <c r="B921" s="7">
        <v>4504</v>
      </c>
      <c r="C921" s="4" t="s">
        <v>65</v>
      </c>
      <c r="D921" s="4" t="s">
        <v>78</v>
      </c>
      <c r="E921" s="4" t="s">
        <v>173</v>
      </c>
      <c r="F921" s="4" t="s">
        <v>19</v>
      </c>
      <c r="G921" s="4" t="s">
        <v>14</v>
      </c>
      <c r="H921" s="4" t="s">
        <v>15</v>
      </c>
      <c r="I921" s="4" t="s">
        <v>69</v>
      </c>
      <c r="J921" s="4" t="s">
        <v>2100</v>
      </c>
      <c r="K921" s="6" t="s">
        <v>1010</v>
      </c>
      <c r="L921" s="6"/>
      <c r="M921" s="6" t="s">
        <v>1374</v>
      </c>
      <c r="N921" s="6" t="s">
        <v>1374</v>
      </c>
      <c r="O921" s="21" t="s">
        <v>1374</v>
      </c>
      <c r="P921" s="8"/>
      <c r="Q921" s="6" t="s">
        <v>2056</v>
      </c>
      <c r="R921" s="6" t="s">
        <v>127</v>
      </c>
      <c r="S921" s="6" t="s">
        <v>28</v>
      </c>
      <c r="T921" s="6" t="s">
        <v>1418</v>
      </c>
      <c r="U921" s="6" t="s">
        <v>1418</v>
      </c>
      <c r="V921" s="6" t="s">
        <v>50</v>
      </c>
      <c r="W921" s="4" t="s">
        <v>1418</v>
      </c>
      <c r="X921" s="6" t="s">
        <v>1418</v>
      </c>
      <c r="Y921" s="4" t="s">
        <v>2006</v>
      </c>
      <c r="Z921" s="4" t="s">
        <v>2006</v>
      </c>
      <c r="AA921" s="20" t="str">
        <f t="shared" si="22"/>
        <v>NA</v>
      </c>
      <c r="AB921" s="6" t="s">
        <v>19</v>
      </c>
      <c r="AC921" s="5" t="s">
        <v>2084</v>
      </c>
      <c r="AD921" s="9">
        <v>0</v>
      </c>
      <c r="AE921" s="10">
        <v>0</v>
      </c>
      <c r="AF921" s="10">
        <v>0</v>
      </c>
      <c r="AG921" s="43">
        <v>0</v>
      </c>
      <c r="AH921" s="43">
        <v>0</v>
      </c>
      <c r="AI921" s="6">
        <v>3078932.18</v>
      </c>
      <c r="AJ921" s="11">
        <v>0</v>
      </c>
      <c r="AK921" s="11">
        <v>654265.63</v>
      </c>
      <c r="AL921" s="6" t="s">
        <v>53</v>
      </c>
      <c r="AM921" s="21" t="s">
        <v>2269</v>
      </c>
      <c r="AN921" s="47">
        <v>0</v>
      </c>
      <c r="AO921" t="s">
        <v>28</v>
      </c>
    </row>
    <row r="922" spans="1:41" x14ac:dyDescent="0.25">
      <c r="A922" s="7">
        <v>3</v>
      </c>
      <c r="B922" s="7">
        <v>4505</v>
      </c>
      <c r="C922" s="4" t="s">
        <v>65</v>
      </c>
      <c r="D922" s="4" t="s">
        <v>78</v>
      </c>
      <c r="E922" s="4" t="s">
        <v>173</v>
      </c>
      <c r="F922" s="4" t="s">
        <v>19</v>
      </c>
      <c r="G922" s="4" t="s">
        <v>14</v>
      </c>
      <c r="H922" s="4" t="s">
        <v>15</v>
      </c>
      <c r="I922" s="4" t="s">
        <v>202</v>
      </c>
      <c r="J922" s="4" t="s">
        <v>2100</v>
      </c>
      <c r="K922" s="6" t="s">
        <v>1011</v>
      </c>
      <c r="L922" s="6"/>
      <c r="M922" s="6" t="s">
        <v>1374</v>
      </c>
      <c r="N922" s="6" t="s">
        <v>1374</v>
      </c>
      <c r="O922" s="21" t="s">
        <v>1374</v>
      </c>
      <c r="P922" s="8"/>
      <c r="Q922" s="6" t="s">
        <v>2056</v>
      </c>
      <c r="R922" s="6" t="s">
        <v>127</v>
      </c>
      <c r="S922" s="6" t="s">
        <v>28</v>
      </c>
      <c r="T922" s="6" t="s">
        <v>1418</v>
      </c>
      <c r="U922" s="6" t="s">
        <v>1418</v>
      </c>
      <c r="V922" s="6" t="s">
        <v>50</v>
      </c>
      <c r="W922" s="4" t="s">
        <v>1418</v>
      </c>
      <c r="X922" s="6" t="s">
        <v>1418</v>
      </c>
      <c r="Y922" s="4" t="s">
        <v>2006</v>
      </c>
      <c r="Z922" s="4" t="s">
        <v>2006</v>
      </c>
      <c r="AA922" s="20" t="str">
        <f t="shared" si="22"/>
        <v>NA</v>
      </c>
      <c r="AB922" s="6" t="s">
        <v>19</v>
      </c>
      <c r="AC922" s="5" t="s">
        <v>2085</v>
      </c>
      <c r="AD922" s="9">
        <v>0</v>
      </c>
      <c r="AE922" s="10">
        <v>0</v>
      </c>
      <c r="AF922" s="10">
        <v>0</v>
      </c>
      <c r="AG922" s="43">
        <v>0</v>
      </c>
      <c r="AH922" s="43">
        <v>0</v>
      </c>
      <c r="AI922" s="6">
        <v>549982.25</v>
      </c>
      <c r="AJ922" s="11">
        <v>0</v>
      </c>
      <c r="AK922" s="11">
        <v>282385.88</v>
      </c>
      <c r="AL922" s="6" t="s">
        <v>53</v>
      </c>
      <c r="AM922" s="21" t="s">
        <v>2269</v>
      </c>
      <c r="AN922" s="47">
        <v>0</v>
      </c>
      <c r="AO922" t="s">
        <v>28</v>
      </c>
    </row>
    <row r="923" spans="1:41" x14ac:dyDescent="0.25">
      <c r="A923" s="7">
        <v>3</v>
      </c>
      <c r="B923" s="7">
        <v>4506</v>
      </c>
      <c r="C923" s="4" t="s">
        <v>65</v>
      </c>
      <c r="D923" s="4" t="s">
        <v>78</v>
      </c>
      <c r="E923" s="4" t="s">
        <v>173</v>
      </c>
      <c r="F923" s="4" t="s">
        <v>19</v>
      </c>
      <c r="G923" s="4" t="s">
        <v>14</v>
      </c>
      <c r="H923" s="4" t="s">
        <v>15</v>
      </c>
      <c r="I923" s="4" t="s">
        <v>70</v>
      </c>
      <c r="J923" s="4" t="s">
        <v>2100</v>
      </c>
      <c r="K923" s="6" t="s">
        <v>1012</v>
      </c>
      <c r="L923" s="6"/>
      <c r="M923" s="6" t="s">
        <v>1374</v>
      </c>
      <c r="N923" s="6" t="s">
        <v>1374</v>
      </c>
      <c r="O923" s="21" t="s">
        <v>1374</v>
      </c>
      <c r="P923" s="8"/>
      <c r="Q923" s="6" t="s">
        <v>2056</v>
      </c>
      <c r="R923" s="6" t="s">
        <v>127</v>
      </c>
      <c r="S923" s="6" t="s">
        <v>28</v>
      </c>
      <c r="T923" s="6" t="s">
        <v>1418</v>
      </c>
      <c r="U923" s="6" t="s">
        <v>1418</v>
      </c>
      <c r="V923" s="6" t="s">
        <v>50</v>
      </c>
      <c r="W923" s="4" t="s">
        <v>1418</v>
      </c>
      <c r="X923" s="6" t="s">
        <v>1418</v>
      </c>
      <c r="Y923" s="4" t="s">
        <v>2006</v>
      </c>
      <c r="Z923" s="4" t="s">
        <v>2006</v>
      </c>
      <c r="AA923" s="20" t="str">
        <f t="shared" si="22"/>
        <v>NA</v>
      </c>
      <c r="AB923" s="6" t="s">
        <v>19</v>
      </c>
      <c r="AC923" s="5" t="s">
        <v>2088</v>
      </c>
      <c r="AD923" s="9">
        <v>0</v>
      </c>
      <c r="AE923" s="10">
        <v>0</v>
      </c>
      <c r="AF923" s="10">
        <v>0</v>
      </c>
      <c r="AG923" s="43">
        <v>0</v>
      </c>
      <c r="AH923" s="43">
        <v>0</v>
      </c>
      <c r="AI923" s="6">
        <v>917724.26</v>
      </c>
      <c r="AJ923" s="11">
        <v>0</v>
      </c>
      <c r="AK923" s="11">
        <v>319891.78999999998</v>
      </c>
      <c r="AL923" s="6" t="s">
        <v>53</v>
      </c>
      <c r="AM923" s="21" t="s">
        <v>2269</v>
      </c>
      <c r="AN923" s="47">
        <v>0</v>
      </c>
      <c r="AO923" t="s">
        <v>28</v>
      </c>
    </row>
    <row r="924" spans="1:41" x14ac:dyDescent="0.25">
      <c r="A924" s="7">
        <v>3</v>
      </c>
      <c r="B924" s="7">
        <v>4509</v>
      </c>
      <c r="C924" s="4" t="s">
        <v>65</v>
      </c>
      <c r="D924" s="4" t="s">
        <v>78</v>
      </c>
      <c r="E924" s="4" t="s">
        <v>173</v>
      </c>
      <c r="F924" s="4" t="s">
        <v>190</v>
      </c>
      <c r="G924" s="4" t="s">
        <v>14</v>
      </c>
      <c r="H924" s="4" t="s">
        <v>15</v>
      </c>
      <c r="I924" s="4" t="s">
        <v>69</v>
      </c>
      <c r="J924" s="4" t="s">
        <v>205</v>
      </c>
      <c r="K924" s="6" t="s">
        <v>1013</v>
      </c>
      <c r="L924" s="6"/>
      <c r="M924" s="6" t="s">
        <v>2249</v>
      </c>
      <c r="N924" s="6" t="s">
        <v>1395</v>
      </c>
      <c r="O924" s="21" t="s">
        <v>2503</v>
      </c>
      <c r="P924" s="8"/>
      <c r="Q924" s="6" t="s">
        <v>2055</v>
      </c>
      <c r="R924" s="6" t="s">
        <v>1827</v>
      </c>
      <c r="S924" s="6" t="s">
        <v>28</v>
      </c>
      <c r="T924" s="6" t="s">
        <v>1418</v>
      </c>
      <c r="U924" s="6" t="s">
        <v>1418</v>
      </c>
      <c r="V924" s="6" t="s">
        <v>50</v>
      </c>
      <c r="W924" s="4" t="s">
        <v>1418</v>
      </c>
      <c r="X924" s="6" t="s">
        <v>1418</v>
      </c>
      <c r="Y924" s="4" t="s">
        <v>2006</v>
      </c>
      <c r="Z924" s="4" t="s">
        <v>2006</v>
      </c>
      <c r="AA924" s="20" t="str">
        <f t="shared" si="22"/>
        <v>NA</v>
      </c>
      <c r="AB924" s="6" t="s">
        <v>19</v>
      </c>
      <c r="AC924" s="5" t="s">
        <v>2084</v>
      </c>
      <c r="AD924" s="9">
        <v>20</v>
      </c>
      <c r="AE924" s="10">
        <v>0</v>
      </c>
      <c r="AF924" s="10">
        <v>0</v>
      </c>
      <c r="AG924" s="43">
        <v>0</v>
      </c>
      <c r="AH924" s="43">
        <v>0</v>
      </c>
      <c r="AI924" s="39">
        <v>76866.759999999995</v>
      </c>
      <c r="AJ924" s="11">
        <v>0</v>
      </c>
      <c r="AK924" s="11">
        <v>42403.199999999997</v>
      </c>
      <c r="AL924" s="6" t="s">
        <v>53</v>
      </c>
      <c r="AM924" s="21" t="s">
        <v>2269</v>
      </c>
      <c r="AN924" s="47">
        <v>0</v>
      </c>
      <c r="AO924" t="s">
        <v>28</v>
      </c>
    </row>
    <row r="925" spans="1:41" x14ac:dyDescent="0.25">
      <c r="A925" s="7">
        <v>3</v>
      </c>
      <c r="B925" s="7">
        <v>4510</v>
      </c>
      <c r="C925" s="4" t="s">
        <v>65</v>
      </c>
      <c r="D925" s="4" t="s">
        <v>78</v>
      </c>
      <c r="E925" s="4" t="s">
        <v>173</v>
      </c>
      <c r="F925" s="4" t="s">
        <v>190</v>
      </c>
      <c r="G925" s="4" t="s">
        <v>14</v>
      </c>
      <c r="H925" s="4" t="s">
        <v>15</v>
      </c>
      <c r="I925" s="4" t="s">
        <v>67</v>
      </c>
      <c r="J925" s="4" t="s">
        <v>205</v>
      </c>
      <c r="K925" s="6" t="s">
        <v>1014</v>
      </c>
      <c r="L925" s="6"/>
      <c r="M925" s="6" t="s">
        <v>2249</v>
      </c>
      <c r="N925" s="6" t="s">
        <v>1395</v>
      </c>
      <c r="O925" s="21" t="s">
        <v>2503</v>
      </c>
      <c r="P925" s="8"/>
      <c r="Q925" s="6" t="s">
        <v>2055</v>
      </c>
      <c r="R925" s="6" t="s">
        <v>1828</v>
      </c>
      <c r="S925" s="6" t="s">
        <v>28</v>
      </c>
      <c r="T925" s="6" t="s">
        <v>1418</v>
      </c>
      <c r="U925" s="6" t="s">
        <v>1418</v>
      </c>
      <c r="V925" s="6" t="s">
        <v>50</v>
      </c>
      <c r="W925" s="4" t="s">
        <v>1418</v>
      </c>
      <c r="X925" s="6" t="s">
        <v>1418</v>
      </c>
      <c r="Y925" s="4" t="s">
        <v>2006</v>
      </c>
      <c r="Z925" s="4" t="s">
        <v>2006</v>
      </c>
      <c r="AA925" s="20" t="str">
        <f t="shared" si="22"/>
        <v>NA</v>
      </c>
      <c r="AB925" s="6" t="s">
        <v>19</v>
      </c>
      <c r="AC925" s="5" t="s">
        <v>2088</v>
      </c>
      <c r="AD925" s="9">
        <v>20</v>
      </c>
      <c r="AE925" s="10">
        <v>0</v>
      </c>
      <c r="AF925" s="10">
        <v>0</v>
      </c>
      <c r="AG925" s="43">
        <v>0</v>
      </c>
      <c r="AH925" s="43">
        <v>0</v>
      </c>
      <c r="AI925" s="39">
        <v>374829.34</v>
      </c>
      <c r="AJ925" s="11">
        <v>0</v>
      </c>
      <c r="AK925" s="11">
        <v>21147</v>
      </c>
      <c r="AL925" s="6" t="s">
        <v>53</v>
      </c>
      <c r="AM925" s="21" t="s">
        <v>2269</v>
      </c>
      <c r="AN925" s="47">
        <v>0</v>
      </c>
      <c r="AO925" t="s">
        <v>28</v>
      </c>
    </row>
    <row r="926" spans="1:41" x14ac:dyDescent="0.25">
      <c r="A926" s="7">
        <v>3</v>
      </c>
      <c r="B926" s="7">
        <v>4512</v>
      </c>
      <c r="C926" s="4" t="s">
        <v>65</v>
      </c>
      <c r="D926" s="4" t="s">
        <v>78</v>
      </c>
      <c r="E926" s="4" t="s">
        <v>173</v>
      </c>
      <c r="F926" s="4" t="s">
        <v>190</v>
      </c>
      <c r="G926" s="4" t="s">
        <v>14</v>
      </c>
      <c r="H926" s="4" t="s">
        <v>15</v>
      </c>
      <c r="I926" s="4" t="s">
        <v>72</v>
      </c>
      <c r="J926" s="4" t="s">
        <v>205</v>
      </c>
      <c r="K926" s="6" t="s">
        <v>1015</v>
      </c>
      <c r="L926" s="6"/>
      <c r="M926" s="6" t="s">
        <v>2249</v>
      </c>
      <c r="N926" s="6" t="s">
        <v>1395</v>
      </c>
      <c r="O926" s="21" t="s">
        <v>2503</v>
      </c>
      <c r="P926" s="8"/>
      <c r="Q926" s="6" t="s">
        <v>2056</v>
      </c>
      <c r="R926" s="6" t="s">
        <v>127</v>
      </c>
      <c r="S926" s="6" t="s">
        <v>28</v>
      </c>
      <c r="T926" s="6" t="s">
        <v>1418</v>
      </c>
      <c r="U926" s="6" t="s">
        <v>1418</v>
      </c>
      <c r="V926" s="6" t="s">
        <v>50</v>
      </c>
      <c r="W926" s="4" t="s">
        <v>1418</v>
      </c>
      <c r="X926" s="6" t="s">
        <v>1418</v>
      </c>
      <c r="Y926" s="4" t="s">
        <v>2006</v>
      </c>
      <c r="Z926" s="4" t="s">
        <v>2006</v>
      </c>
      <c r="AA926" s="20" t="str">
        <f t="shared" si="22"/>
        <v>NA</v>
      </c>
      <c r="AB926" s="6" t="s">
        <v>19</v>
      </c>
      <c r="AC926" s="5" t="s">
        <v>2089</v>
      </c>
      <c r="AD926" s="9">
        <v>0</v>
      </c>
      <c r="AE926" s="10">
        <v>0</v>
      </c>
      <c r="AF926" s="10">
        <v>0</v>
      </c>
      <c r="AG926" s="43">
        <v>0</v>
      </c>
      <c r="AH926" s="43">
        <v>0</v>
      </c>
      <c r="AI926" s="39">
        <v>1900246.5</v>
      </c>
      <c r="AJ926" s="11">
        <v>0</v>
      </c>
      <c r="AK926" s="11">
        <v>649400</v>
      </c>
      <c r="AL926" s="6" t="s">
        <v>53</v>
      </c>
      <c r="AM926" s="21" t="s">
        <v>2269</v>
      </c>
      <c r="AN926" s="47">
        <v>0</v>
      </c>
      <c r="AO926" t="s">
        <v>28</v>
      </c>
    </row>
    <row r="927" spans="1:41" x14ac:dyDescent="0.25">
      <c r="A927" s="7">
        <v>3</v>
      </c>
      <c r="B927" s="7">
        <v>4514</v>
      </c>
      <c r="C927" s="4" t="s">
        <v>65</v>
      </c>
      <c r="D927" s="4" t="s">
        <v>78</v>
      </c>
      <c r="E927" s="4" t="s">
        <v>173</v>
      </c>
      <c r="F927" s="4" t="s">
        <v>190</v>
      </c>
      <c r="G927" s="4" t="s">
        <v>14</v>
      </c>
      <c r="H927" s="4" t="s">
        <v>15</v>
      </c>
      <c r="I927" s="4" t="s">
        <v>71</v>
      </c>
      <c r="J927" s="4" t="s">
        <v>205</v>
      </c>
      <c r="K927" s="6" t="s">
        <v>1016</v>
      </c>
      <c r="L927" s="6"/>
      <c r="M927" s="6" t="s">
        <v>2249</v>
      </c>
      <c r="N927" s="6" t="s">
        <v>1395</v>
      </c>
      <c r="O927" s="21" t="s">
        <v>2503</v>
      </c>
      <c r="P927" s="8"/>
      <c r="Q927" s="6" t="s">
        <v>2055</v>
      </c>
      <c r="R927" s="6" t="s">
        <v>1829</v>
      </c>
      <c r="S927" s="6" t="s">
        <v>28</v>
      </c>
      <c r="T927" s="6" t="s">
        <v>1418</v>
      </c>
      <c r="U927" s="6" t="s">
        <v>1418</v>
      </c>
      <c r="V927" s="6" t="s">
        <v>50</v>
      </c>
      <c r="W927" s="4" t="s">
        <v>1418</v>
      </c>
      <c r="X927" s="6" t="s">
        <v>1418</v>
      </c>
      <c r="Y927" s="4" t="s">
        <v>2006</v>
      </c>
      <c r="Z927" s="4" t="s">
        <v>2006</v>
      </c>
      <c r="AA927" s="20" t="str">
        <f t="shared" si="22"/>
        <v>NA</v>
      </c>
      <c r="AB927" s="6" t="s">
        <v>19</v>
      </c>
      <c r="AC927" s="5" t="s">
        <v>2091</v>
      </c>
      <c r="AD927" s="9">
        <v>85</v>
      </c>
      <c r="AE927" s="10">
        <v>0</v>
      </c>
      <c r="AF927" s="10">
        <v>0</v>
      </c>
      <c r="AG927" s="43">
        <v>0</v>
      </c>
      <c r="AH927" s="43">
        <v>0</v>
      </c>
      <c r="AI927" s="39">
        <v>28000</v>
      </c>
      <c r="AJ927" s="11">
        <v>0</v>
      </c>
      <c r="AK927" s="11">
        <v>0</v>
      </c>
      <c r="AL927" s="6" t="s">
        <v>53</v>
      </c>
      <c r="AM927" s="21" t="s">
        <v>2269</v>
      </c>
      <c r="AN927" s="47">
        <v>0</v>
      </c>
      <c r="AO927" t="s">
        <v>28</v>
      </c>
    </row>
    <row r="928" spans="1:41" x14ac:dyDescent="0.25">
      <c r="A928" s="7">
        <v>3</v>
      </c>
      <c r="B928" s="7">
        <v>6093</v>
      </c>
      <c r="C928" s="4" t="s">
        <v>65</v>
      </c>
      <c r="D928" s="4" t="s">
        <v>78</v>
      </c>
      <c r="E928" s="4" t="s">
        <v>173</v>
      </c>
      <c r="F928" s="4" t="s">
        <v>190</v>
      </c>
      <c r="G928" s="4" t="s">
        <v>14</v>
      </c>
      <c r="H928" s="4" t="s">
        <v>15</v>
      </c>
      <c r="I928" s="4" t="s">
        <v>68</v>
      </c>
      <c r="J928" s="4" t="s">
        <v>205</v>
      </c>
      <c r="K928" s="6" t="s">
        <v>2135</v>
      </c>
      <c r="L928" s="6"/>
      <c r="M928" s="6" t="s">
        <v>2205</v>
      </c>
      <c r="N928" s="6" t="s">
        <v>1402</v>
      </c>
      <c r="O928" s="21" t="s">
        <v>2503</v>
      </c>
      <c r="P928" s="8"/>
      <c r="Q928" s="6" t="s">
        <v>2063</v>
      </c>
      <c r="R928" s="6" t="s">
        <v>2129</v>
      </c>
      <c r="S928" s="6" t="s">
        <v>28</v>
      </c>
      <c r="T928" s="6" t="s">
        <v>1418</v>
      </c>
      <c r="U928" s="6" t="s">
        <v>1418</v>
      </c>
      <c r="V928" s="6" t="s">
        <v>50</v>
      </c>
      <c r="W928" s="4" t="s">
        <v>1418</v>
      </c>
      <c r="X928" s="6" t="s">
        <v>1418</v>
      </c>
      <c r="Y928" s="4" t="s">
        <v>2006</v>
      </c>
      <c r="Z928" s="4" t="e">
        <v>#N/A</v>
      </c>
      <c r="AA928" s="20" t="e">
        <f t="shared" ref="AA928:AA991" si="23">LEFT(Z928,4)</f>
        <v>#N/A</v>
      </c>
      <c r="AB928" s="6" t="s">
        <v>19</v>
      </c>
      <c r="AC928" s="5" t="s">
        <v>2086</v>
      </c>
      <c r="AD928" s="9">
        <v>1</v>
      </c>
      <c r="AE928" s="10">
        <v>0</v>
      </c>
      <c r="AF928" s="10">
        <v>0</v>
      </c>
      <c r="AG928" s="43">
        <v>0</v>
      </c>
      <c r="AH928" s="43">
        <v>0</v>
      </c>
      <c r="AI928" s="11">
        <v>74701</v>
      </c>
      <c r="AJ928" s="11">
        <v>0</v>
      </c>
      <c r="AK928" s="11">
        <v>0</v>
      </c>
      <c r="AL928" s="6" t="s">
        <v>53</v>
      </c>
      <c r="AM928" s="21" t="s">
        <v>2269</v>
      </c>
      <c r="AN928" s="47">
        <v>0</v>
      </c>
      <c r="AO928" t="s">
        <v>28</v>
      </c>
    </row>
    <row r="929" spans="1:41" x14ac:dyDescent="0.25">
      <c r="A929" s="7">
        <v>3</v>
      </c>
      <c r="B929" s="7">
        <v>4521</v>
      </c>
      <c r="C929" s="4" t="s">
        <v>65</v>
      </c>
      <c r="D929" s="4" t="s">
        <v>78</v>
      </c>
      <c r="E929" s="4" t="s">
        <v>173</v>
      </c>
      <c r="F929" s="4" t="s">
        <v>190</v>
      </c>
      <c r="G929" s="4" t="s">
        <v>14</v>
      </c>
      <c r="H929" s="4" t="s">
        <v>15</v>
      </c>
      <c r="I929" s="4" t="s">
        <v>69</v>
      </c>
      <c r="J929" s="4" t="s">
        <v>205</v>
      </c>
      <c r="K929" s="6" t="s">
        <v>1018</v>
      </c>
      <c r="L929" s="6"/>
      <c r="M929" s="6" t="s">
        <v>2249</v>
      </c>
      <c r="N929" s="6" t="s">
        <v>1395</v>
      </c>
      <c r="O929" s="21" t="s">
        <v>2503</v>
      </c>
      <c r="P929" s="8"/>
      <c r="Q929" s="6" t="s">
        <v>2055</v>
      </c>
      <c r="R929" s="6" t="s">
        <v>1831</v>
      </c>
      <c r="S929" s="6" t="s">
        <v>28</v>
      </c>
      <c r="T929" s="6" t="s">
        <v>1418</v>
      </c>
      <c r="U929" s="6" t="s">
        <v>1418</v>
      </c>
      <c r="V929" s="6" t="s">
        <v>50</v>
      </c>
      <c r="W929" s="4" t="s">
        <v>1418</v>
      </c>
      <c r="X929" s="6" t="s">
        <v>1418</v>
      </c>
      <c r="Y929" s="4" t="s">
        <v>2006</v>
      </c>
      <c r="Z929" s="4" t="s">
        <v>2006</v>
      </c>
      <c r="AA929" s="20" t="str">
        <f t="shared" si="23"/>
        <v>NA</v>
      </c>
      <c r="AB929" s="6" t="s">
        <v>19</v>
      </c>
      <c r="AC929" s="5" t="s">
        <v>2084</v>
      </c>
      <c r="AD929" s="9">
        <v>78</v>
      </c>
      <c r="AE929" s="10">
        <v>0</v>
      </c>
      <c r="AF929" s="10">
        <v>0</v>
      </c>
      <c r="AG929" s="43">
        <v>0</v>
      </c>
      <c r="AH929" s="43">
        <v>0</v>
      </c>
      <c r="AI929" s="39">
        <v>153735.12</v>
      </c>
      <c r="AJ929" s="11">
        <v>0</v>
      </c>
      <c r="AK929" s="11">
        <v>0</v>
      </c>
      <c r="AL929" s="6" t="s">
        <v>53</v>
      </c>
      <c r="AM929" s="21" t="s">
        <v>2269</v>
      </c>
      <c r="AN929" s="47">
        <v>0</v>
      </c>
      <c r="AO929" t="s">
        <v>28</v>
      </c>
    </row>
    <row r="930" spans="1:41" x14ac:dyDescent="0.25">
      <c r="A930" s="7">
        <v>3</v>
      </c>
      <c r="B930" s="7">
        <v>4542</v>
      </c>
      <c r="C930" s="4" t="s">
        <v>65</v>
      </c>
      <c r="D930" s="4" t="s">
        <v>78</v>
      </c>
      <c r="E930" s="4" t="s">
        <v>173</v>
      </c>
      <c r="F930" s="4" t="s">
        <v>190</v>
      </c>
      <c r="G930" s="4" t="s">
        <v>14</v>
      </c>
      <c r="H930" s="4" t="s">
        <v>15</v>
      </c>
      <c r="I930" s="4" t="s">
        <v>72</v>
      </c>
      <c r="J930" s="4" t="s">
        <v>205</v>
      </c>
      <c r="K930" s="6" t="s">
        <v>1019</v>
      </c>
      <c r="L930" s="6"/>
      <c r="M930" s="6" t="s">
        <v>1388</v>
      </c>
      <c r="N930" s="6" t="s">
        <v>1388</v>
      </c>
      <c r="O930" s="21" t="s">
        <v>2503</v>
      </c>
      <c r="P930" s="8"/>
      <c r="Q930" s="6" t="s">
        <v>2056</v>
      </c>
      <c r="R930" s="6" t="s">
        <v>127</v>
      </c>
      <c r="S930" s="6" t="s">
        <v>28</v>
      </c>
      <c r="T930" s="6" t="s">
        <v>1418</v>
      </c>
      <c r="U930" s="6" t="s">
        <v>1418</v>
      </c>
      <c r="V930" s="6" t="s">
        <v>50</v>
      </c>
      <c r="W930" s="4" t="s">
        <v>1418</v>
      </c>
      <c r="X930" s="6" t="s">
        <v>1418</v>
      </c>
      <c r="Y930" s="4" t="s">
        <v>2006</v>
      </c>
      <c r="Z930" s="4" t="s">
        <v>2006</v>
      </c>
      <c r="AA930" s="20" t="str">
        <f t="shared" si="23"/>
        <v>NA</v>
      </c>
      <c r="AB930" s="6" t="s">
        <v>19</v>
      </c>
      <c r="AC930" s="5" t="s">
        <v>2089</v>
      </c>
      <c r="AD930" s="9">
        <v>0</v>
      </c>
      <c r="AE930" s="10">
        <v>0</v>
      </c>
      <c r="AF930" s="10">
        <v>0</v>
      </c>
      <c r="AG930" s="43">
        <v>0</v>
      </c>
      <c r="AH930" s="43">
        <v>0</v>
      </c>
      <c r="AI930" s="6">
        <v>5823464</v>
      </c>
      <c r="AJ930" s="11">
        <v>0</v>
      </c>
      <c r="AK930" s="11">
        <v>629678</v>
      </c>
      <c r="AL930" s="6" t="s">
        <v>53</v>
      </c>
      <c r="AM930" s="21" t="s">
        <v>2269</v>
      </c>
      <c r="AN930" s="47">
        <v>0</v>
      </c>
      <c r="AO930" t="s">
        <v>28</v>
      </c>
    </row>
    <row r="931" spans="1:41" x14ac:dyDescent="0.25">
      <c r="A931" s="7">
        <v>3</v>
      </c>
      <c r="B931" s="7">
        <v>4547</v>
      </c>
      <c r="C931" s="4" t="s">
        <v>65</v>
      </c>
      <c r="D931" s="4" t="s">
        <v>78</v>
      </c>
      <c r="E931" s="4" t="s">
        <v>173</v>
      </c>
      <c r="F931" s="4" t="s">
        <v>19</v>
      </c>
      <c r="G931" s="4" t="s">
        <v>14</v>
      </c>
      <c r="H931" s="4" t="s">
        <v>15</v>
      </c>
      <c r="I931" s="4" t="s">
        <v>68</v>
      </c>
      <c r="J931" s="4" t="s">
        <v>2100</v>
      </c>
      <c r="K931" s="6" t="s">
        <v>1020</v>
      </c>
      <c r="L931" s="6"/>
      <c r="M931" s="6" t="s">
        <v>1374</v>
      </c>
      <c r="N931" s="6" t="s">
        <v>1374</v>
      </c>
      <c r="O931" s="21" t="s">
        <v>1374</v>
      </c>
      <c r="P931" s="8"/>
      <c r="Q931" s="6" t="s">
        <v>2056</v>
      </c>
      <c r="R931" s="6" t="s">
        <v>127</v>
      </c>
      <c r="S931" s="6" t="s">
        <v>28</v>
      </c>
      <c r="T931" s="6" t="s">
        <v>1418</v>
      </c>
      <c r="U931" s="6" t="s">
        <v>1418</v>
      </c>
      <c r="V931" s="6" t="s">
        <v>50</v>
      </c>
      <c r="W931" s="4" t="s">
        <v>1418</v>
      </c>
      <c r="X931" s="6" t="s">
        <v>1418</v>
      </c>
      <c r="Y931" s="4" t="s">
        <v>2006</v>
      </c>
      <c r="Z931" s="4" t="s">
        <v>2006</v>
      </c>
      <c r="AA931" s="20" t="str">
        <f t="shared" si="23"/>
        <v>NA</v>
      </c>
      <c r="AB931" s="6" t="s">
        <v>19</v>
      </c>
      <c r="AC931" s="5" t="s">
        <v>2086</v>
      </c>
      <c r="AD931" s="9">
        <v>0</v>
      </c>
      <c r="AE931" s="10">
        <v>0</v>
      </c>
      <c r="AF931" s="10">
        <v>0</v>
      </c>
      <c r="AG931" s="43">
        <v>0</v>
      </c>
      <c r="AH931" s="43">
        <v>0</v>
      </c>
      <c r="AI931" s="6">
        <v>338800.34</v>
      </c>
      <c r="AJ931" s="11">
        <v>0</v>
      </c>
      <c r="AK931" s="11">
        <v>169012.80999999997</v>
      </c>
      <c r="AL931" s="6" t="s">
        <v>53</v>
      </c>
      <c r="AM931" s="21" t="s">
        <v>2269</v>
      </c>
      <c r="AN931" s="47">
        <v>1873.55</v>
      </c>
      <c r="AO931" t="s">
        <v>28</v>
      </c>
    </row>
    <row r="932" spans="1:41" x14ac:dyDescent="0.25">
      <c r="A932" s="7">
        <v>3</v>
      </c>
      <c r="B932" s="7">
        <v>4548</v>
      </c>
      <c r="C932" s="4" t="s">
        <v>65</v>
      </c>
      <c r="D932" s="4" t="s">
        <v>78</v>
      </c>
      <c r="E932" s="4" t="s">
        <v>173</v>
      </c>
      <c r="F932" s="4" t="s">
        <v>19</v>
      </c>
      <c r="G932" s="4" t="s">
        <v>14</v>
      </c>
      <c r="H932" s="4" t="s">
        <v>15</v>
      </c>
      <c r="I932" s="4" t="s">
        <v>67</v>
      </c>
      <c r="J932" s="4" t="s">
        <v>2100</v>
      </c>
      <c r="K932" s="6" t="s">
        <v>1021</v>
      </c>
      <c r="L932" s="6"/>
      <c r="M932" s="6" t="s">
        <v>1374</v>
      </c>
      <c r="N932" s="6" t="s">
        <v>1374</v>
      </c>
      <c r="O932" s="21" t="s">
        <v>1374</v>
      </c>
      <c r="P932" s="8"/>
      <c r="Q932" s="6" t="s">
        <v>2056</v>
      </c>
      <c r="R932" s="6" t="s">
        <v>127</v>
      </c>
      <c r="S932" s="6" t="s">
        <v>28</v>
      </c>
      <c r="T932" s="6" t="s">
        <v>1418</v>
      </c>
      <c r="U932" s="6" t="s">
        <v>1418</v>
      </c>
      <c r="V932" s="6" t="s">
        <v>50</v>
      </c>
      <c r="W932" s="4" t="s">
        <v>1418</v>
      </c>
      <c r="X932" s="6" t="s">
        <v>1418</v>
      </c>
      <c r="Y932" s="4" t="s">
        <v>2006</v>
      </c>
      <c r="Z932" s="4" t="s">
        <v>2006</v>
      </c>
      <c r="AA932" s="20" t="str">
        <f t="shared" si="23"/>
        <v>NA</v>
      </c>
      <c r="AB932" s="6" t="s">
        <v>19</v>
      </c>
      <c r="AC932" s="5" t="s">
        <v>2088</v>
      </c>
      <c r="AD932" s="9">
        <v>0</v>
      </c>
      <c r="AE932" s="10">
        <v>0</v>
      </c>
      <c r="AF932" s="10">
        <v>0</v>
      </c>
      <c r="AG932" s="43">
        <v>0</v>
      </c>
      <c r="AH932" s="43">
        <v>0</v>
      </c>
      <c r="AI932" s="6">
        <v>1425682.38</v>
      </c>
      <c r="AJ932" s="11">
        <v>0.04</v>
      </c>
      <c r="AK932" s="11">
        <v>771414.5</v>
      </c>
      <c r="AL932" s="6" t="s">
        <v>53</v>
      </c>
      <c r="AM932" s="21" t="s">
        <v>2269</v>
      </c>
      <c r="AN932" s="47">
        <v>0</v>
      </c>
      <c r="AO932" t="s">
        <v>28</v>
      </c>
    </row>
    <row r="933" spans="1:41" x14ac:dyDescent="0.25">
      <c r="A933" s="7">
        <v>3</v>
      </c>
      <c r="B933" s="7">
        <v>4559</v>
      </c>
      <c r="C933" s="4" t="s">
        <v>65</v>
      </c>
      <c r="D933" s="4" t="s">
        <v>78</v>
      </c>
      <c r="E933" s="4" t="s">
        <v>173</v>
      </c>
      <c r="F933" s="4" t="s">
        <v>19</v>
      </c>
      <c r="G933" s="4" t="s">
        <v>6</v>
      </c>
      <c r="H933" s="4" t="s">
        <v>8</v>
      </c>
      <c r="I933" s="4" t="s">
        <v>6</v>
      </c>
      <c r="J933" s="4" t="s">
        <v>2100</v>
      </c>
      <c r="K933" s="6" t="s">
        <v>1022</v>
      </c>
      <c r="L933" s="6"/>
      <c r="M933" s="6" t="s">
        <v>1374</v>
      </c>
      <c r="N933" s="6" t="s">
        <v>1374</v>
      </c>
      <c r="O933" s="21" t="s">
        <v>1374</v>
      </c>
      <c r="P933" s="8"/>
      <c r="Q933" s="6" t="s">
        <v>2056</v>
      </c>
      <c r="R933" s="6" t="s">
        <v>127</v>
      </c>
      <c r="S933" s="6" t="s">
        <v>28</v>
      </c>
      <c r="T933" s="6" t="s">
        <v>1418</v>
      </c>
      <c r="U933" s="6" t="s">
        <v>1418</v>
      </c>
      <c r="V933" s="6" t="s">
        <v>50</v>
      </c>
      <c r="W933" s="4" t="s">
        <v>1418</v>
      </c>
      <c r="X933" s="6" t="s">
        <v>1418</v>
      </c>
      <c r="Y933" s="4" t="s">
        <v>2006</v>
      </c>
      <c r="Z933" s="4" t="s">
        <v>2006</v>
      </c>
      <c r="AA933" s="20" t="str">
        <f t="shared" si="23"/>
        <v>NA</v>
      </c>
      <c r="AB933" s="6" t="s">
        <v>19</v>
      </c>
      <c r="AC933" s="5" t="s">
        <v>2096</v>
      </c>
      <c r="AD933" s="9">
        <v>0</v>
      </c>
      <c r="AE933" s="10">
        <v>0</v>
      </c>
      <c r="AF933" s="10">
        <v>0</v>
      </c>
      <c r="AG933" s="43">
        <v>0</v>
      </c>
      <c r="AH933" s="43">
        <v>0</v>
      </c>
      <c r="AI933" s="6">
        <v>574262.13</v>
      </c>
      <c r="AJ933" s="11">
        <v>0</v>
      </c>
      <c r="AK933" s="11">
        <v>0</v>
      </c>
      <c r="AL933" s="6" t="s">
        <v>53</v>
      </c>
      <c r="AM933" s="21" t="s">
        <v>2269</v>
      </c>
      <c r="AN933" s="47">
        <v>0</v>
      </c>
      <c r="AO933" t="s">
        <v>28</v>
      </c>
    </row>
    <row r="934" spans="1:41" x14ac:dyDescent="0.25">
      <c r="A934" s="7">
        <v>3</v>
      </c>
      <c r="B934" s="7">
        <v>4561</v>
      </c>
      <c r="C934" s="4" t="s">
        <v>65</v>
      </c>
      <c r="D934" s="4" t="s">
        <v>78</v>
      </c>
      <c r="E934" s="4" t="s">
        <v>173</v>
      </c>
      <c r="F934" s="4" t="s">
        <v>190</v>
      </c>
      <c r="G934" s="4" t="s">
        <v>14</v>
      </c>
      <c r="H934" s="4" t="s">
        <v>15</v>
      </c>
      <c r="I934" s="4" t="s">
        <v>70</v>
      </c>
      <c r="J934" s="4" t="s">
        <v>205</v>
      </c>
      <c r="K934" s="6" t="s">
        <v>1023</v>
      </c>
      <c r="L934" s="6"/>
      <c r="M934" s="6" t="s">
        <v>2249</v>
      </c>
      <c r="N934" s="6" t="s">
        <v>1395</v>
      </c>
      <c r="O934" s="21" t="s">
        <v>2503</v>
      </c>
      <c r="P934" s="8"/>
      <c r="Q934" s="6" t="s">
        <v>2055</v>
      </c>
      <c r="R934" s="6" t="s">
        <v>1832</v>
      </c>
      <c r="S934" s="6" t="s">
        <v>28</v>
      </c>
      <c r="T934" s="6" t="s">
        <v>1418</v>
      </c>
      <c r="U934" s="6" t="s">
        <v>1418</v>
      </c>
      <c r="V934" s="6" t="s">
        <v>50</v>
      </c>
      <c r="W934" s="4" t="s">
        <v>1418</v>
      </c>
      <c r="X934" s="6" t="s">
        <v>1418</v>
      </c>
      <c r="Y934" s="4" t="s">
        <v>2006</v>
      </c>
      <c r="Z934" s="4" t="s">
        <v>2006</v>
      </c>
      <c r="AA934" s="20" t="str">
        <f t="shared" si="23"/>
        <v>NA</v>
      </c>
      <c r="AB934" s="6" t="s">
        <v>19</v>
      </c>
      <c r="AC934" s="5" t="s">
        <v>2088</v>
      </c>
      <c r="AD934" s="9">
        <v>17</v>
      </c>
      <c r="AE934" s="10">
        <v>0</v>
      </c>
      <c r="AF934" s="10">
        <v>0</v>
      </c>
      <c r="AG934" s="43">
        <v>0</v>
      </c>
      <c r="AH934" s="43">
        <v>0</v>
      </c>
      <c r="AI934" s="39">
        <v>2086094.82</v>
      </c>
      <c r="AJ934" s="11">
        <v>0</v>
      </c>
      <c r="AK934" s="11">
        <v>53417.32</v>
      </c>
      <c r="AL934" s="6" t="s">
        <v>53</v>
      </c>
      <c r="AM934" s="21" t="s">
        <v>2269</v>
      </c>
      <c r="AN934" s="47">
        <v>0</v>
      </c>
      <c r="AO934" t="s">
        <v>28</v>
      </c>
    </row>
    <row r="935" spans="1:41" x14ac:dyDescent="0.25">
      <c r="A935" s="7">
        <v>3</v>
      </c>
      <c r="B935" s="7">
        <v>4564</v>
      </c>
      <c r="C935" s="4" t="s">
        <v>65</v>
      </c>
      <c r="D935" s="4" t="s">
        <v>78</v>
      </c>
      <c r="E935" s="4" t="s">
        <v>173</v>
      </c>
      <c r="F935" s="4" t="s">
        <v>19</v>
      </c>
      <c r="G935" s="4" t="s">
        <v>14</v>
      </c>
      <c r="H935" s="4" t="s">
        <v>15</v>
      </c>
      <c r="I935" s="4" t="s">
        <v>6</v>
      </c>
      <c r="J935" s="4" t="s">
        <v>2100</v>
      </c>
      <c r="K935" s="6" t="s">
        <v>1024</v>
      </c>
      <c r="L935" s="6"/>
      <c r="M935" s="6" t="s">
        <v>1374</v>
      </c>
      <c r="N935" s="6" t="s">
        <v>1374</v>
      </c>
      <c r="O935" s="21" t="s">
        <v>1374</v>
      </c>
      <c r="P935" s="8"/>
      <c r="Q935" s="6" t="s">
        <v>2056</v>
      </c>
      <c r="R935" s="6" t="s">
        <v>127</v>
      </c>
      <c r="S935" s="6" t="s">
        <v>28</v>
      </c>
      <c r="T935" s="6" t="s">
        <v>1418</v>
      </c>
      <c r="U935" s="6" t="s">
        <v>1418</v>
      </c>
      <c r="V935" s="6" t="s">
        <v>50</v>
      </c>
      <c r="W935" s="4" t="s">
        <v>1418</v>
      </c>
      <c r="X935" s="6" t="s">
        <v>1418</v>
      </c>
      <c r="Y935" s="4" t="s">
        <v>2006</v>
      </c>
      <c r="Z935" s="4" t="s">
        <v>2006</v>
      </c>
      <c r="AA935" s="20" t="str">
        <f t="shared" si="23"/>
        <v>NA</v>
      </c>
      <c r="AB935" s="6" t="s">
        <v>19</v>
      </c>
      <c r="AC935" s="5" t="s">
        <v>2006</v>
      </c>
      <c r="AD935" s="9">
        <v>0</v>
      </c>
      <c r="AE935" s="10">
        <v>0</v>
      </c>
      <c r="AF935" s="10">
        <v>0</v>
      </c>
      <c r="AG935" s="43">
        <v>0</v>
      </c>
      <c r="AH935" s="43">
        <v>0</v>
      </c>
      <c r="AI935" s="6">
        <v>468262.13</v>
      </c>
      <c r="AJ935" s="11">
        <v>0</v>
      </c>
      <c r="AK935" s="11">
        <v>0</v>
      </c>
      <c r="AL935" s="6" t="s">
        <v>53</v>
      </c>
      <c r="AM935" s="21" t="s">
        <v>2269</v>
      </c>
      <c r="AN935" s="47">
        <v>0</v>
      </c>
      <c r="AO935" t="s">
        <v>28</v>
      </c>
    </row>
    <row r="936" spans="1:41" x14ac:dyDescent="0.25">
      <c r="A936" s="7">
        <v>3</v>
      </c>
      <c r="B936" s="7">
        <v>4574</v>
      </c>
      <c r="C936" s="4" t="s">
        <v>65</v>
      </c>
      <c r="D936" s="4" t="s">
        <v>78</v>
      </c>
      <c r="E936" s="4" t="s">
        <v>173</v>
      </c>
      <c r="F936" s="4" t="s">
        <v>190</v>
      </c>
      <c r="G936" s="4" t="s">
        <v>14</v>
      </c>
      <c r="H936" s="4" t="s">
        <v>15</v>
      </c>
      <c r="I936" s="4" t="s">
        <v>70</v>
      </c>
      <c r="J936" s="4" t="s">
        <v>205</v>
      </c>
      <c r="K936" s="6" t="s">
        <v>1025</v>
      </c>
      <c r="L936" s="6"/>
      <c r="M936" s="6" t="s">
        <v>1388</v>
      </c>
      <c r="N936" s="6" t="s">
        <v>1388</v>
      </c>
      <c r="O936" s="21" t="s">
        <v>1388</v>
      </c>
      <c r="P936" s="8"/>
      <c r="Q936" s="6" t="s">
        <v>2055</v>
      </c>
      <c r="R936" s="6" t="s">
        <v>1815</v>
      </c>
      <c r="S936" s="6" t="s">
        <v>28</v>
      </c>
      <c r="T936" s="6" t="s">
        <v>1418</v>
      </c>
      <c r="U936" s="6" t="s">
        <v>1418</v>
      </c>
      <c r="V936" s="6" t="s">
        <v>50</v>
      </c>
      <c r="W936" s="4" t="s">
        <v>1418</v>
      </c>
      <c r="X936" s="6" t="s">
        <v>1418</v>
      </c>
      <c r="Y936" s="4" t="s">
        <v>2006</v>
      </c>
      <c r="Z936" s="4" t="s">
        <v>2006</v>
      </c>
      <c r="AA936" s="20" t="str">
        <f t="shared" si="23"/>
        <v>NA</v>
      </c>
      <c r="AB936" s="6" t="s">
        <v>19</v>
      </c>
      <c r="AC936" s="5" t="s">
        <v>2088</v>
      </c>
      <c r="AD936" s="9">
        <v>39</v>
      </c>
      <c r="AE936" s="10">
        <v>0</v>
      </c>
      <c r="AF936" s="10">
        <v>0</v>
      </c>
      <c r="AG936" s="43">
        <v>0</v>
      </c>
      <c r="AH936" s="43">
        <v>0</v>
      </c>
      <c r="AI936" s="6">
        <v>30620487.419999998</v>
      </c>
      <c r="AJ936" s="11">
        <v>0</v>
      </c>
      <c r="AK936" s="11">
        <v>13217400.300000001</v>
      </c>
      <c r="AL936" s="6" t="s">
        <v>53</v>
      </c>
      <c r="AM936" s="21" t="s">
        <v>2269</v>
      </c>
      <c r="AN936" s="47">
        <v>0</v>
      </c>
      <c r="AO936" t="s">
        <v>28</v>
      </c>
    </row>
    <row r="937" spans="1:41" x14ac:dyDescent="0.25">
      <c r="A937" s="7">
        <v>3</v>
      </c>
      <c r="B937" s="7">
        <v>4577</v>
      </c>
      <c r="C937" s="4" t="s">
        <v>65</v>
      </c>
      <c r="D937" s="4" t="s">
        <v>78</v>
      </c>
      <c r="E937" s="4" t="s">
        <v>173</v>
      </c>
      <c r="F937" s="4" t="s">
        <v>19</v>
      </c>
      <c r="G937" s="4" t="s">
        <v>6</v>
      </c>
      <c r="H937" s="4" t="s">
        <v>8</v>
      </c>
      <c r="I937" s="4" t="s">
        <v>69</v>
      </c>
      <c r="J937" s="4" t="s">
        <v>205</v>
      </c>
      <c r="K937" s="6" t="s">
        <v>1026</v>
      </c>
      <c r="L937" s="6"/>
      <c r="M937" s="6" t="s">
        <v>2205</v>
      </c>
      <c r="N937" s="6" t="s">
        <v>1398</v>
      </c>
      <c r="O937" s="21" t="s">
        <v>2507</v>
      </c>
      <c r="P937" s="8"/>
      <c r="Q937" s="6" t="s">
        <v>2056</v>
      </c>
      <c r="R937" s="6" t="s">
        <v>1833</v>
      </c>
      <c r="S937" s="6" t="s">
        <v>28</v>
      </c>
      <c r="T937" s="6" t="s">
        <v>1418</v>
      </c>
      <c r="U937" s="6" t="s">
        <v>1418</v>
      </c>
      <c r="V937" s="6" t="s">
        <v>50</v>
      </c>
      <c r="W937" s="4" t="s">
        <v>1418</v>
      </c>
      <c r="X937" s="6" t="s">
        <v>1418</v>
      </c>
      <c r="Y937" s="4" t="s">
        <v>2006</v>
      </c>
      <c r="Z937" s="4" t="s">
        <v>2006</v>
      </c>
      <c r="AA937" s="20" t="str">
        <f t="shared" si="23"/>
        <v>NA</v>
      </c>
      <c r="AB937" s="6" t="s">
        <v>19</v>
      </c>
      <c r="AC937" s="5" t="s">
        <v>2084</v>
      </c>
      <c r="AD937" s="9">
        <v>0</v>
      </c>
      <c r="AE937" s="10">
        <v>0</v>
      </c>
      <c r="AF937" s="10">
        <v>0</v>
      </c>
      <c r="AG937" s="43">
        <v>0</v>
      </c>
      <c r="AH937" s="43">
        <v>0</v>
      </c>
      <c r="AI937" s="6">
        <v>286500</v>
      </c>
      <c r="AJ937" s="11">
        <v>0</v>
      </c>
      <c r="AK937" s="11">
        <v>0</v>
      </c>
      <c r="AL937" s="6" t="s">
        <v>53</v>
      </c>
      <c r="AM937" s="21" t="s">
        <v>2269</v>
      </c>
      <c r="AN937" s="47">
        <v>0</v>
      </c>
      <c r="AO937" t="s">
        <v>28</v>
      </c>
    </row>
    <row r="938" spans="1:41" x14ac:dyDescent="0.25">
      <c r="A938" s="7">
        <v>3</v>
      </c>
      <c r="B938" s="7">
        <v>4578</v>
      </c>
      <c r="C938" s="4" t="s">
        <v>65</v>
      </c>
      <c r="D938" s="4" t="s">
        <v>78</v>
      </c>
      <c r="E938" s="4" t="s">
        <v>173</v>
      </c>
      <c r="F938" s="4" t="s">
        <v>19</v>
      </c>
      <c r="G938" s="4" t="s">
        <v>6</v>
      </c>
      <c r="H938" s="4" t="s">
        <v>8</v>
      </c>
      <c r="I938" s="4" t="s">
        <v>73</v>
      </c>
      <c r="J938" s="4" t="s">
        <v>205</v>
      </c>
      <c r="K938" s="6" t="s">
        <v>1027</v>
      </c>
      <c r="L938" s="6"/>
      <c r="M938" s="6" t="s">
        <v>2205</v>
      </c>
      <c r="N938" s="6" t="s">
        <v>1398</v>
      </c>
      <c r="O938" s="21" t="s">
        <v>2507</v>
      </c>
      <c r="P938" s="8"/>
      <c r="Q938" s="6" t="s">
        <v>2055</v>
      </c>
      <c r="R938" s="6" t="s">
        <v>1834</v>
      </c>
      <c r="S938" s="6" t="s">
        <v>28</v>
      </c>
      <c r="T938" s="6" t="s">
        <v>1418</v>
      </c>
      <c r="U938" s="6" t="s">
        <v>1418</v>
      </c>
      <c r="V938" s="6" t="s">
        <v>50</v>
      </c>
      <c r="W938" s="4" t="s">
        <v>1418</v>
      </c>
      <c r="X938" s="6" t="s">
        <v>1418</v>
      </c>
      <c r="Y938" s="4" t="s">
        <v>2006</v>
      </c>
      <c r="Z938" s="4" t="s">
        <v>2006</v>
      </c>
      <c r="AA938" s="20" t="str">
        <f t="shared" si="23"/>
        <v>NA</v>
      </c>
      <c r="AB938" s="6" t="s">
        <v>19</v>
      </c>
      <c r="AC938" s="5" t="s">
        <v>2087</v>
      </c>
      <c r="AD938" s="9">
        <v>0</v>
      </c>
      <c r="AE938" s="10">
        <v>0</v>
      </c>
      <c r="AF938" s="10">
        <v>0</v>
      </c>
      <c r="AG938" s="43">
        <v>0</v>
      </c>
      <c r="AH938" s="43">
        <v>0</v>
      </c>
      <c r="AI938" s="6">
        <v>1432500</v>
      </c>
      <c r="AJ938" s="11">
        <v>0</v>
      </c>
      <c r="AK938" s="11">
        <v>0</v>
      </c>
      <c r="AL938" s="6" t="s">
        <v>53</v>
      </c>
      <c r="AM938" s="21" t="s">
        <v>2269</v>
      </c>
      <c r="AN938" s="47">
        <v>0</v>
      </c>
      <c r="AO938" t="s">
        <v>28</v>
      </c>
    </row>
    <row r="939" spans="1:41" x14ac:dyDescent="0.25">
      <c r="A939" s="7">
        <v>3</v>
      </c>
      <c r="B939" s="7">
        <v>4580</v>
      </c>
      <c r="C939" s="4" t="s">
        <v>65</v>
      </c>
      <c r="D939" s="4" t="s">
        <v>78</v>
      </c>
      <c r="E939" s="4" t="s">
        <v>173</v>
      </c>
      <c r="F939" s="4" t="s">
        <v>190</v>
      </c>
      <c r="G939" s="4" t="s">
        <v>14</v>
      </c>
      <c r="H939" s="4" t="s">
        <v>15</v>
      </c>
      <c r="I939" s="4" t="s">
        <v>68</v>
      </c>
      <c r="J939" s="4" t="s">
        <v>205</v>
      </c>
      <c r="K939" s="6" t="s">
        <v>1028</v>
      </c>
      <c r="L939" s="6"/>
      <c r="M939" s="6" t="s">
        <v>1388</v>
      </c>
      <c r="N939" s="6" t="s">
        <v>1388</v>
      </c>
      <c r="O939" s="21" t="s">
        <v>1388</v>
      </c>
      <c r="P939" s="8"/>
      <c r="Q939" s="6" t="s">
        <v>2056</v>
      </c>
      <c r="R939" s="6" t="s">
        <v>127</v>
      </c>
      <c r="S939" s="6" t="s">
        <v>28</v>
      </c>
      <c r="T939" s="6" t="s">
        <v>1418</v>
      </c>
      <c r="U939" s="6" t="s">
        <v>1418</v>
      </c>
      <c r="V939" s="6" t="s">
        <v>50</v>
      </c>
      <c r="W939" s="4" t="s">
        <v>1418</v>
      </c>
      <c r="X939" s="6" t="s">
        <v>1418</v>
      </c>
      <c r="Y939" s="4" t="s">
        <v>2006</v>
      </c>
      <c r="Z939" s="4" t="s">
        <v>2006</v>
      </c>
      <c r="AA939" s="20" t="str">
        <f t="shared" si="23"/>
        <v>NA</v>
      </c>
      <c r="AB939" s="6" t="s">
        <v>19</v>
      </c>
      <c r="AC939" s="5" t="s">
        <v>2086</v>
      </c>
      <c r="AD939" s="9">
        <v>0</v>
      </c>
      <c r="AE939" s="10">
        <v>0</v>
      </c>
      <c r="AF939" s="10">
        <v>0</v>
      </c>
      <c r="AG939" s="43">
        <v>0</v>
      </c>
      <c r="AH939" s="43">
        <v>0</v>
      </c>
      <c r="AI939" s="6">
        <v>124224976.63000001</v>
      </c>
      <c r="AJ939" s="11">
        <v>0</v>
      </c>
      <c r="AK939" s="11">
        <v>8309207.6000000006</v>
      </c>
      <c r="AL939" s="6" t="s">
        <v>53</v>
      </c>
      <c r="AM939" s="21" t="s">
        <v>2269</v>
      </c>
      <c r="AN939" s="47">
        <v>0</v>
      </c>
      <c r="AO939" t="s">
        <v>28</v>
      </c>
    </row>
    <row r="940" spans="1:41" x14ac:dyDescent="0.25">
      <c r="A940" s="7">
        <v>3</v>
      </c>
      <c r="B940" s="7">
        <v>4582</v>
      </c>
      <c r="C940" s="4" t="s">
        <v>65</v>
      </c>
      <c r="D940" s="4" t="s">
        <v>78</v>
      </c>
      <c r="E940" s="4" t="s">
        <v>173</v>
      </c>
      <c r="F940" s="4" t="s">
        <v>19</v>
      </c>
      <c r="G940" s="4" t="s">
        <v>6</v>
      </c>
      <c r="H940" s="4" t="s">
        <v>8</v>
      </c>
      <c r="I940" s="4" t="s">
        <v>73</v>
      </c>
      <c r="J940" s="4" t="s">
        <v>205</v>
      </c>
      <c r="K940" s="6" t="s">
        <v>1029</v>
      </c>
      <c r="L940" s="6"/>
      <c r="M940" s="6" t="s">
        <v>2205</v>
      </c>
      <c r="N940" s="6" t="s">
        <v>1396</v>
      </c>
      <c r="O940" s="21" t="s">
        <v>1396</v>
      </c>
      <c r="P940" s="8"/>
      <c r="Q940" s="6" t="s">
        <v>2055</v>
      </c>
      <c r="R940" s="6" t="s">
        <v>1835</v>
      </c>
      <c r="S940" s="6" t="s">
        <v>28</v>
      </c>
      <c r="T940" s="6" t="s">
        <v>1418</v>
      </c>
      <c r="U940" s="6" t="s">
        <v>1418</v>
      </c>
      <c r="V940" s="6" t="s">
        <v>50</v>
      </c>
      <c r="W940" s="4" t="s">
        <v>1418</v>
      </c>
      <c r="X940" s="6" t="s">
        <v>1418</v>
      </c>
      <c r="Y940" s="4" t="s">
        <v>2006</v>
      </c>
      <c r="Z940" s="4" t="s">
        <v>2006</v>
      </c>
      <c r="AA940" s="20" t="str">
        <f t="shared" si="23"/>
        <v>NA</v>
      </c>
      <c r="AB940" s="6" t="s">
        <v>19</v>
      </c>
      <c r="AC940" s="5" t="s">
        <v>2087</v>
      </c>
      <c r="AD940" s="9">
        <v>0</v>
      </c>
      <c r="AE940" s="10">
        <v>0</v>
      </c>
      <c r="AF940" s="10">
        <v>0</v>
      </c>
      <c r="AG940" s="43">
        <v>0</v>
      </c>
      <c r="AH940" s="43">
        <v>0</v>
      </c>
      <c r="AI940" s="6">
        <v>1432500</v>
      </c>
      <c r="AJ940" s="11">
        <v>0</v>
      </c>
      <c r="AK940" s="11">
        <v>0</v>
      </c>
      <c r="AL940" s="6" t="s">
        <v>53</v>
      </c>
      <c r="AM940" s="21" t="s">
        <v>2269</v>
      </c>
      <c r="AN940" s="47">
        <v>0</v>
      </c>
      <c r="AO940" t="s">
        <v>28</v>
      </c>
    </row>
    <row r="941" spans="1:41" x14ac:dyDescent="0.25">
      <c r="A941" s="7">
        <v>3</v>
      </c>
      <c r="B941" s="7">
        <v>4585</v>
      </c>
      <c r="C941" s="4" t="s">
        <v>65</v>
      </c>
      <c r="D941" s="4" t="s">
        <v>78</v>
      </c>
      <c r="E941" s="4" t="s">
        <v>173</v>
      </c>
      <c r="F941" s="4" t="s">
        <v>19</v>
      </c>
      <c r="G941" s="4" t="s">
        <v>6</v>
      </c>
      <c r="H941" s="4" t="s">
        <v>8</v>
      </c>
      <c r="I941" s="4" t="s">
        <v>69</v>
      </c>
      <c r="J941" s="4" t="s">
        <v>205</v>
      </c>
      <c r="K941" s="6" t="s">
        <v>1030</v>
      </c>
      <c r="L941" s="6"/>
      <c r="M941" s="6" t="s">
        <v>2205</v>
      </c>
      <c r="N941" s="6" t="s">
        <v>1397</v>
      </c>
      <c r="O941" s="21" t="s">
        <v>1397</v>
      </c>
      <c r="P941" s="8"/>
      <c r="Q941" s="6" t="s">
        <v>2056</v>
      </c>
      <c r="R941" s="6" t="s">
        <v>2455</v>
      </c>
      <c r="S941" s="6" t="s">
        <v>28</v>
      </c>
      <c r="T941" s="6" t="s">
        <v>1418</v>
      </c>
      <c r="U941" s="6" t="s">
        <v>1418</v>
      </c>
      <c r="V941" s="6" t="s">
        <v>50</v>
      </c>
      <c r="W941" s="4" t="s">
        <v>1418</v>
      </c>
      <c r="X941" s="6" t="s">
        <v>1418</v>
      </c>
      <c r="Y941" s="4" t="s">
        <v>2006</v>
      </c>
      <c r="Z941" s="4" t="s">
        <v>2006</v>
      </c>
      <c r="AA941" s="20" t="str">
        <f t="shared" si="23"/>
        <v>NA</v>
      </c>
      <c r="AB941" s="6" t="s">
        <v>19</v>
      </c>
      <c r="AC941" s="5" t="s">
        <v>2084</v>
      </c>
      <c r="AD941" s="9">
        <v>0</v>
      </c>
      <c r="AE941" s="10">
        <v>0</v>
      </c>
      <c r="AF941" s="10">
        <v>0</v>
      </c>
      <c r="AG941" s="43">
        <v>0</v>
      </c>
      <c r="AH941" s="43">
        <v>0</v>
      </c>
      <c r="AI941" s="6">
        <v>477500</v>
      </c>
      <c r="AJ941" s="11">
        <v>0</v>
      </c>
      <c r="AK941" s="11">
        <v>0</v>
      </c>
      <c r="AL941" s="6" t="s">
        <v>53</v>
      </c>
      <c r="AM941" s="21" t="s">
        <v>2269</v>
      </c>
      <c r="AN941" s="47">
        <v>0</v>
      </c>
      <c r="AO941" t="s">
        <v>28</v>
      </c>
    </row>
    <row r="942" spans="1:41" x14ac:dyDescent="0.25">
      <c r="A942" s="7">
        <v>3</v>
      </c>
      <c r="B942" s="7">
        <v>4586</v>
      </c>
      <c r="C942" s="4" t="s">
        <v>65</v>
      </c>
      <c r="D942" s="4" t="s">
        <v>78</v>
      </c>
      <c r="E942" s="4" t="s">
        <v>173</v>
      </c>
      <c r="F942" s="4" t="s">
        <v>19</v>
      </c>
      <c r="G942" s="4" t="s">
        <v>6</v>
      </c>
      <c r="H942" s="4" t="s">
        <v>8</v>
      </c>
      <c r="I942" s="4" t="s">
        <v>69</v>
      </c>
      <c r="J942" s="4" t="s">
        <v>205</v>
      </c>
      <c r="K942" s="6" t="s">
        <v>1031</v>
      </c>
      <c r="L942" s="6"/>
      <c r="M942" s="6" t="s">
        <v>2205</v>
      </c>
      <c r="N942" s="6" t="s">
        <v>1403</v>
      </c>
      <c r="O942" s="21" t="s">
        <v>2503</v>
      </c>
      <c r="P942" s="8"/>
      <c r="Q942" s="6" t="s">
        <v>2056</v>
      </c>
      <c r="R942" s="6" t="s">
        <v>1836</v>
      </c>
      <c r="S942" s="6" t="s">
        <v>28</v>
      </c>
      <c r="T942" s="6" t="s">
        <v>1418</v>
      </c>
      <c r="U942" s="6" t="s">
        <v>1418</v>
      </c>
      <c r="V942" s="6" t="s">
        <v>50</v>
      </c>
      <c r="W942" s="4" t="s">
        <v>1418</v>
      </c>
      <c r="X942" s="6" t="s">
        <v>1418</v>
      </c>
      <c r="Y942" s="4" t="s">
        <v>2006</v>
      </c>
      <c r="Z942" s="4" t="s">
        <v>2006</v>
      </c>
      <c r="AA942" s="20" t="str">
        <f t="shared" si="23"/>
        <v>NA</v>
      </c>
      <c r="AB942" s="6" t="s">
        <v>19</v>
      </c>
      <c r="AC942" s="5" t="s">
        <v>2084</v>
      </c>
      <c r="AD942" s="9">
        <v>0</v>
      </c>
      <c r="AE942" s="10">
        <v>0</v>
      </c>
      <c r="AF942" s="10">
        <v>0</v>
      </c>
      <c r="AG942" s="43">
        <v>0</v>
      </c>
      <c r="AH942" s="43">
        <v>0</v>
      </c>
      <c r="AI942" s="6">
        <v>859500</v>
      </c>
      <c r="AJ942" s="11">
        <v>0</v>
      </c>
      <c r="AK942" s="11">
        <v>0</v>
      </c>
      <c r="AL942" s="6" t="s">
        <v>53</v>
      </c>
      <c r="AM942" s="21" t="s">
        <v>2269</v>
      </c>
      <c r="AN942" s="47">
        <v>0</v>
      </c>
      <c r="AO942" t="s">
        <v>28</v>
      </c>
    </row>
    <row r="943" spans="1:41" x14ac:dyDescent="0.25">
      <c r="A943" s="7">
        <v>3</v>
      </c>
      <c r="B943" s="7">
        <v>4587</v>
      </c>
      <c r="C943" s="4" t="s">
        <v>65</v>
      </c>
      <c r="D943" s="4" t="s">
        <v>78</v>
      </c>
      <c r="E943" s="4" t="s">
        <v>173</v>
      </c>
      <c r="F943" s="4" t="s">
        <v>19</v>
      </c>
      <c r="G943" s="4" t="s">
        <v>6</v>
      </c>
      <c r="H943" s="4" t="s">
        <v>8</v>
      </c>
      <c r="I943" s="4" t="s">
        <v>69</v>
      </c>
      <c r="J943" s="4" t="s">
        <v>205</v>
      </c>
      <c r="K943" s="6" t="s">
        <v>1032</v>
      </c>
      <c r="L943" s="6"/>
      <c r="M943" s="6" t="s">
        <v>2205</v>
      </c>
      <c r="N943" s="6" t="s">
        <v>1398</v>
      </c>
      <c r="O943" s="21" t="s">
        <v>2507</v>
      </c>
      <c r="P943" s="8"/>
      <c r="Q943" s="6" t="s">
        <v>2056</v>
      </c>
      <c r="R943" s="6" t="s">
        <v>1837</v>
      </c>
      <c r="S943" s="6" t="s">
        <v>28</v>
      </c>
      <c r="T943" s="6" t="s">
        <v>1418</v>
      </c>
      <c r="U943" s="6" t="s">
        <v>1418</v>
      </c>
      <c r="V943" s="6" t="s">
        <v>50</v>
      </c>
      <c r="W943" s="4" t="s">
        <v>1418</v>
      </c>
      <c r="X943" s="6" t="s">
        <v>1418</v>
      </c>
      <c r="Y943" s="4" t="s">
        <v>2006</v>
      </c>
      <c r="Z943" s="4" t="s">
        <v>2006</v>
      </c>
      <c r="AA943" s="20" t="str">
        <f t="shared" si="23"/>
        <v>NA</v>
      </c>
      <c r="AB943" s="6" t="s">
        <v>19</v>
      </c>
      <c r="AC943" s="5" t="s">
        <v>2084</v>
      </c>
      <c r="AD943" s="9">
        <v>0</v>
      </c>
      <c r="AE943" s="10">
        <v>0</v>
      </c>
      <c r="AF943" s="10">
        <v>0</v>
      </c>
      <c r="AG943" s="43">
        <v>0</v>
      </c>
      <c r="AH943" s="43">
        <v>0</v>
      </c>
      <c r="AI943" s="6">
        <v>2853750</v>
      </c>
      <c r="AJ943" s="11">
        <v>0</v>
      </c>
      <c r="AK943" s="11">
        <v>0</v>
      </c>
      <c r="AL943" s="6" t="s">
        <v>53</v>
      </c>
      <c r="AM943" s="21" t="s">
        <v>2269</v>
      </c>
      <c r="AN943" s="47">
        <v>0</v>
      </c>
      <c r="AO943" t="s">
        <v>28</v>
      </c>
    </row>
    <row r="944" spans="1:41" x14ac:dyDescent="0.25">
      <c r="A944" s="7">
        <v>3</v>
      </c>
      <c r="B944" s="7">
        <v>4588</v>
      </c>
      <c r="C944" s="4" t="s">
        <v>65</v>
      </c>
      <c r="D944" s="4" t="s">
        <v>78</v>
      </c>
      <c r="E944" s="4" t="s">
        <v>173</v>
      </c>
      <c r="F944" s="4" t="s">
        <v>19</v>
      </c>
      <c r="G944" s="4" t="s">
        <v>6</v>
      </c>
      <c r="H944" s="4" t="s">
        <v>8</v>
      </c>
      <c r="I944" s="4" t="s">
        <v>69</v>
      </c>
      <c r="J944" s="4" t="s">
        <v>205</v>
      </c>
      <c r="K944" s="6" t="s">
        <v>1033</v>
      </c>
      <c r="L944" s="6"/>
      <c r="M944" s="6" t="s">
        <v>2205</v>
      </c>
      <c r="N944" s="6" t="s">
        <v>1398</v>
      </c>
      <c r="O944" s="21" t="s">
        <v>2507</v>
      </c>
      <c r="P944" s="8"/>
      <c r="Q944" s="6" t="s">
        <v>2056</v>
      </c>
      <c r="R944" s="6" t="s">
        <v>1838</v>
      </c>
      <c r="S944" s="6" t="s">
        <v>28</v>
      </c>
      <c r="T944" s="6" t="s">
        <v>1418</v>
      </c>
      <c r="U944" s="6" t="s">
        <v>1418</v>
      </c>
      <c r="V944" s="6" t="s">
        <v>50</v>
      </c>
      <c r="W944" s="4" t="s">
        <v>1418</v>
      </c>
      <c r="X944" s="6" t="s">
        <v>1418</v>
      </c>
      <c r="Y944" s="4" t="s">
        <v>2006</v>
      </c>
      <c r="Z944" s="4" t="s">
        <v>2006</v>
      </c>
      <c r="AA944" s="20" t="str">
        <f t="shared" si="23"/>
        <v>NA</v>
      </c>
      <c r="AB944" s="6" t="s">
        <v>19</v>
      </c>
      <c r="AC944" s="5" t="s">
        <v>2084</v>
      </c>
      <c r="AD944" s="9">
        <v>0</v>
      </c>
      <c r="AE944" s="10">
        <v>0</v>
      </c>
      <c r="AF944" s="10">
        <v>0</v>
      </c>
      <c r="AG944" s="43">
        <v>0</v>
      </c>
      <c r="AH944" s="43">
        <v>0</v>
      </c>
      <c r="AI944" s="6">
        <v>1432500</v>
      </c>
      <c r="AJ944" s="11">
        <v>0</v>
      </c>
      <c r="AK944" s="11">
        <v>0</v>
      </c>
      <c r="AL944" s="6" t="s">
        <v>53</v>
      </c>
      <c r="AM944" s="21" t="s">
        <v>2269</v>
      </c>
      <c r="AN944" s="47">
        <v>0</v>
      </c>
      <c r="AO944" t="s">
        <v>28</v>
      </c>
    </row>
    <row r="945" spans="1:41" x14ac:dyDescent="0.25">
      <c r="A945" s="7">
        <v>3</v>
      </c>
      <c r="B945" s="7">
        <v>4589</v>
      </c>
      <c r="C945" s="4" t="s">
        <v>65</v>
      </c>
      <c r="D945" s="4" t="s">
        <v>78</v>
      </c>
      <c r="E945" s="4" t="s">
        <v>173</v>
      </c>
      <c r="F945" s="4" t="s">
        <v>19</v>
      </c>
      <c r="G945" s="4" t="s">
        <v>6</v>
      </c>
      <c r="H945" s="4" t="s">
        <v>8</v>
      </c>
      <c r="I945" s="4" t="s">
        <v>202</v>
      </c>
      <c r="J945" s="4" t="s">
        <v>205</v>
      </c>
      <c r="K945" s="6" t="s">
        <v>1034</v>
      </c>
      <c r="L945" s="6"/>
      <c r="M945" s="6" t="s">
        <v>2205</v>
      </c>
      <c r="N945" s="6" t="s">
        <v>1396</v>
      </c>
      <c r="O945" s="21" t="s">
        <v>1396</v>
      </c>
      <c r="P945" s="8"/>
      <c r="Q945" s="6" t="s">
        <v>2055</v>
      </c>
      <c r="R945" s="6" t="s">
        <v>1839</v>
      </c>
      <c r="S945" s="6" t="s">
        <v>28</v>
      </c>
      <c r="T945" s="6" t="s">
        <v>1418</v>
      </c>
      <c r="U945" s="6" t="s">
        <v>1418</v>
      </c>
      <c r="V945" s="6" t="s">
        <v>50</v>
      </c>
      <c r="W945" s="4" t="s">
        <v>1418</v>
      </c>
      <c r="X945" s="6" t="s">
        <v>1418</v>
      </c>
      <c r="Y945" s="4" t="s">
        <v>2006</v>
      </c>
      <c r="Z945" s="4" t="s">
        <v>2006</v>
      </c>
      <c r="AA945" s="20" t="str">
        <f t="shared" si="23"/>
        <v>NA</v>
      </c>
      <c r="AB945" s="6" t="s">
        <v>19</v>
      </c>
      <c r="AC945" s="5" t="s">
        <v>2085</v>
      </c>
      <c r="AD945" s="9">
        <v>80</v>
      </c>
      <c r="AE945" s="10">
        <v>0</v>
      </c>
      <c r="AF945" s="10">
        <v>0</v>
      </c>
      <c r="AG945" s="43">
        <v>0</v>
      </c>
      <c r="AH945" s="43">
        <v>0</v>
      </c>
      <c r="AI945" s="6">
        <v>6146355.5999999996</v>
      </c>
      <c r="AJ945" s="11">
        <v>0</v>
      </c>
      <c r="AK945" s="11">
        <v>5046218.5999999996</v>
      </c>
      <c r="AL945" s="6" t="s">
        <v>53</v>
      </c>
      <c r="AM945" s="21" t="s">
        <v>2269</v>
      </c>
      <c r="AN945" s="47">
        <v>0</v>
      </c>
      <c r="AO945" t="s">
        <v>28</v>
      </c>
    </row>
    <row r="946" spans="1:41" x14ac:dyDescent="0.25">
      <c r="A946" s="7">
        <v>3</v>
      </c>
      <c r="B946" s="7">
        <v>4590</v>
      </c>
      <c r="C946" s="4" t="s">
        <v>65</v>
      </c>
      <c r="D946" s="4" t="s">
        <v>78</v>
      </c>
      <c r="E946" s="4" t="s">
        <v>173</v>
      </c>
      <c r="F946" s="4" t="s">
        <v>19</v>
      </c>
      <c r="G946" s="4" t="s">
        <v>6</v>
      </c>
      <c r="H946" s="4" t="s">
        <v>8</v>
      </c>
      <c r="I946" s="4" t="s">
        <v>73</v>
      </c>
      <c r="J946" s="4" t="s">
        <v>205</v>
      </c>
      <c r="K946" s="6" t="s">
        <v>1035</v>
      </c>
      <c r="L946" s="6"/>
      <c r="M946" s="6" t="s">
        <v>2205</v>
      </c>
      <c r="N946" s="6" t="s">
        <v>1396</v>
      </c>
      <c r="O946" s="21" t="s">
        <v>1396</v>
      </c>
      <c r="P946" s="8"/>
      <c r="Q946" s="6" t="s">
        <v>2062</v>
      </c>
      <c r="R946" s="6" t="s">
        <v>1840</v>
      </c>
      <c r="S946" s="6" t="s">
        <v>28</v>
      </c>
      <c r="T946" s="6" t="s">
        <v>1418</v>
      </c>
      <c r="U946" s="6" t="s">
        <v>1418</v>
      </c>
      <c r="V946" s="6" t="s">
        <v>50</v>
      </c>
      <c r="W946" s="4" t="s">
        <v>1418</v>
      </c>
      <c r="X946" s="6" t="s">
        <v>1418</v>
      </c>
      <c r="Y946" s="4" t="s">
        <v>2006</v>
      </c>
      <c r="Z946" s="4" t="s">
        <v>2006</v>
      </c>
      <c r="AA946" s="20" t="str">
        <f t="shared" si="23"/>
        <v>NA</v>
      </c>
      <c r="AB946" s="6" t="s">
        <v>19</v>
      </c>
      <c r="AC946" s="5" t="s">
        <v>2087</v>
      </c>
      <c r="AD946" s="9">
        <v>0</v>
      </c>
      <c r="AE946" s="10">
        <v>0</v>
      </c>
      <c r="AF946" s="10">
        <v>0</v>
      </c>
      <c r="AG946" s="43">
        <v>0</v>
      </c>
      <c r="AH946" s="43">
        <v>0</v>
      </c>
      <c r="AI946" s="6">
        <v>3005980</v>
      </c>
      <c r="AJ946" s="11">
        <v>0</v>
      </c>
      <c r="AK946" s="11">
        <v>0</v>
      </c>
      <c r="AL946" s="6" t="s">
        <v>53</v>
      </c>
      <c r="AM946" s="21" t="s">
        <v>2269</v>
      </c>
      <c r="AN946" s="47">
        <v>0</v>
      </c>
      <c r="AO946" t="s">
        <v>28</v>
      </c>
    </row>
    <row r="947" spans="1:41" x14ac:dyDescent="0.25">
      <c r="A947" s="7">
        <v>3</v>
      </c>
      <c r="B947" s="7">
        <v>4591</v>
      </c>
      <c r="C947" s="4" t="s">
        <v>65</v>
      </c>
      <c r="D947" s="4" t="s">
        <v>78</v>
      </c>
      <c r="E947" s="4" t="s">
        <v>173</v>
      </c>
      <c r="F947" s="4" t="s">
        <v>190</v>
      </c>
      <c r="G947" s="4" t="s">
        <v>6</v>
      </c>
      <c r="H947" s="4" t="s">
        <v>8</v>
      </c>
      <c r="I947" s="4" t="s">
        <v>6</v>
      </c>
      <c r="J947" s="4" t="s">
        <v>205</v>
      </c>
      <c r="K947" s="6" t="s">
        <v>1036</v>
      </c>
      <c r="L947" s="6"/>
      <c r="M947" s="6" t="s">
        <v>1388</v>
      </c>
      <c r="N947" s="6" t="s">
        <v>1388</v>
      </c>
      <c r="O947" s="21" t="s">
        <v>1388</v>
      </c>
      <c r="P947" s="8"/>
      <c r="Q947" s="6" t="s">
        <v>2055</v>
      </c>
      <c r="R947" s="6" t="s">
        <v>2456</v>
      </c>
      <c r="S947" s="6" t="s">
        <v>28</v>
      </c>
      <c r="T947" s="6" t="s">
        <v>1418</v>
      </c>
      <c r="U947" s="6" t="s">
        <v>1418</v>
      </c>
      <c r="V947" s="6" t="s">
        <v>50</v>
      </c>
      <c r="W947" s="4" t="s">
        <v>1418</v>
      </c>
      <c r="X947" s="6" t="s">
        <v>1418</v>
      </c>
      <c r="Y947" s="4" t="s">
        <v>2006</v>
      </c>
      <c r="Z947" s="4" t="s">
        <v>2006</v>
      </c>
      <c r="AA947" s="20" t="str">
        <f t="shared" si="23"/>
        <v>NA</v>
      </c>
      <c r="AB947" s="6" t="s">
        <v>19</v>
      </c>
      <c r="AC947" s="5" t="s">
        <v>2093</v>
      </c>
      <c r="AD947" s="9">
        <v>25</v>
      </c>
      <c r="AE947" s="10">
        <v>0</v>
      </c>
      <c r="AF947" s="10">
        <v>0</v>
      </c>
      <c r="AG947" s="43">
        <v>0</v>
      </c>
      <c r="AH947" s="43">
        <v>0</v>
      </c>
      <c r="AI947" s="6">
        <v>22629875.640000001</v>
      </c>
      <c r="AJ947" s="11">
        <v>0</v>
      </c>
      <c r="AK947" s="11">
        <v>5604100</v>
      </c>
      <c r="AL947" s="6" t="s">
        <v>53</v>
      </c>
      <c r="AM947" s="21" t="s">
        <v>2269</v>
      </c>
      <c r="AN947" s="47">
        <v>0</v>
      </c>
      <c r="AO947" t="s">
        <v>28</v>
      </c>
    </row>
    <row r="948" spans="1:41" x14ac:dyDescent="0.25">
      <c r="A948" s="7">
        <v>3</v>
      </c>
      <c r="B948" s="7">
        <v>4593</v>
      </c>
      <c r="C948" s="4" t="s">
        <v>65</v>
      </c>
      <c r="D948" s="4" t="s">
        <v>78</v>
      </c>
      <c r="E948" s="4" t="s">
        <v>173</v>
      </c>
      <c r="F948" s="4" t="s">
        <v>19</v>
      </c>
      <c r="G948" s="4" t="s">
        <v>6</v>
      </c>
      <c r="H948" s="4" t="s">
        <v>8</v>
      </c>
      <c r="I948" s="4" t="s">
        <v>73</v>
      </c>
      <c r="J948" s="4" t="s">
        <v>205</v>
      </c>
      <c r="K948" s="6" t="s">
        <v>1037</v>
      </c>
      <c r="L948" s="6"/>
      <c r="M948" s="6" t="s">
        <v>2205</v>
      </c>
      <c r="N948" s="6" t="s">
        <v>1396</v>
      </c>
      <c r="O948" s="21" t="s">
        <v>1396</v>
      </c>
      <c r="P948" s="8"/>
      <c r="Q948" s="6" t="s">
        <v>2062</v>
      </c>
      <c r="R948" s="6" t="s">
        <v>1840</v>
      </c>
      <c r="S948" s="6" t="s">
        <v>28</v>
      </c>
      <c r="T948" s="6" t="s">
        <v>1418</v>
      </c>
      <c r="U948" s="6" t="s">
        <v>1418</v>
      </c>
      <c r="V948" s="6" t="s">
        <v>50</v>
      </c>
      <c r="W948" s="4" t="s">
        <v>1418</v>
      </c>
      <c r="X948" s="6" t="s">
        <v>1418</v>
      </c>
      <c r="Y948" s="4" t="s">
        <v>2006</v>
      </c>
      <c r="Z948" s="4" t="s">
        <v>2006</v>
      </c>
      <c r="AA948" s="20" t="str">
        <f t="shared" si="23"/>
        <v>NA</v>
      </c>
      <c r="AB948" s="6" t="s">
        <v>19</v>
      </c>
      <c r="AC948" s="5" t="s">
        <v>2087</v>
      </c>
      <c r="AD948" s="9">
        <v>0</v>
      </c>
      <c r="AE948" s="10">
        <v>0</v>
      </c>
      <c r="AF948" s="10">
        <v>0</v>
      </c>
      <c r="AG948" s="43">
        <v>0</v>
      </c>
      <c r="AH948" s="43">
        <v>0</v>
      </c>
      <c r="AI948" s="6">
        <v>1719000</v>
      </c>
      <c r="AJ948" s="11">
        <v>0</v>
      </c>
      <c r="AK948" s="11">
        <v>0</v>
      </c>
      <c r="AL948" s="6" t="s">
        <v>53</v>
      </c>
      <c r="AM948" s="21" t="s">
        <v>2269</v>
      </c>
      <c r="AN948" s="47">
        <v>0</v>
      </c>
      <c r="AO948" t="s">
        <v>28</v>
      </c>
    </row>
    <row r="949" spans="1:41" x14ac:dyDescent="0.25">
      <c r="A949" s="7">
        <v>3</v>
      </c>
      <c r="B949" s="7">
        <v>4595</v>
      </c>
      <c r="C949" s="4" t="s">
        <v>65</v>
      </c>
      <c r="D949" s="4" t="s">
        <v>78</v>
      </c>
      <c r="E949" s="4" t="s">
        <v>173</v>
      </c>
      <c r="F949" s="4" t="s">
        <v>19</v>
      </c>
      <c r="G949" s="4" t="s">
        <v>6</v>
      </c>
      <c r="H949" s="4" t="s">
        <v>8</v>
      </c>
      <c r="I949" s="4" t="s">
        <v>73</v>
      </c>
      <c r="J949" s="4" t="s">
        <v>205</v>
      </c>
      <c r="K949" s="6" t="s">
        <v>1038</v>
      </c>
      <c r="L949" s="6"/>
      <c r="M949" s="6" t="s">
        <v>2205</v>
      </c>
      <c r="N949" s="6" t="s">
        <v>1396</v>
      </c>
      <c r="O949" s="21" t="s">
        <v>1396</v>
      </c>
      <c r="P949" s="8"/>
      <c r="Q949" s="6" t="s">
        <v>2062</v>
      </c>
      <c r="R949" s="6" t="s">
        <v>1841</v>
      </c>
      <c r="S949" s="6" t="s">
        <v>28</v>
      </c>
      <c r="T949" s="6" t="s">
        <v>1418</v>
      </c>
      <c r="U949" s="6" t="s">
        <v>1418</v>
      </c>
      <c r="V949" s="6" t="s">
        <v>50</v>
      </c>
      <c r="W949" s="4" t="s">
        <v>1418</v>
      </c>
      <c r="X949" s="6" t="s">
        <v>1418</v>
      </c>
      <c r="Y949" s="4" t="s">
        <v>2006</v>
      </c>
      <c r="Z949" s="4" t="s">
        <v>2006</v>
      </c>
      <c r="AA949" s="20" t="str">
        <f t="shared" si="23"/>
        <v>NA</v>
      </c>
      <c r="AB949" s="6" t="s">
        <v>19</v>
      </c>
      <c r="AC949" s="5" t="s">
        <v>2087</v>
      </c>
      <c r="AD949" s="9">
        <v>0</v>
      </c>
      <c r="AE949" s="10">
        <v>0</v>
      </c>
      <c r="AF949" s="10">
        <v>0</v>
      </c>
      <c r="AG949" s="43">
        <v>0</v>
      </c>
      <c r="AH949" s="43">
        <v>0</v>
      </c>
      <c r="AI949" s="6">
        <v>1146000</v>
      </c>
      <c r="AJ949" s="11">
        <v>0</v>
      </c>
      <c r="AK949" s="11">
        <v>0</v>
      </c>
      <c r="AL949" s="6" t="s">
        <v>53</v>
      </c>
      <c r="AM949" s="21" t="s">
        <v>2269</v>
      </c>
      <c r="AN949" s="47">
        <v>0</v>
      </c>
      <c r="AO949" t="s">
        <v>28</v>
      </c>
    </row>
    <row r="950" spans="1:41" x14ac:dyDescent="0.25">
      <c r="A950" s="7">
        <v>3</v>
      </c>
      <c r="B950" s="7">
        <v>4596</v>
      </c>
      <c r="C950" s="4" t="s">
        <v>65</v>
      </c>
      <c r="D950" s="4" t="s">
        <v>78</v>
      </c>
      <c r="E950" s="4" t="s">
        <v>173</v>
      </c>
      <c r="F950" s="4" t="s">
        <v>19</v>
      </c>
      <c r="G950" s="4" t="s">
        <v>6</v>
      </c>
      <c r="H950" s="4" t="s">
        <v>8</v>
      </c>
      <c r="I950" s="4" t="s">
        <v>73</v>
      </c>
      <c r="J950" s="4" t="s">
        <v>205</v>
      </c>
      <c r="K950" s="6" t="s">
        <v>1039</v>
      </c>
      <c r="L950" s="6"/>
      <c r="M950" s="6" t="s">
        <v>2205</v>
      </c>
      <c r="N950" s="6" t="s">
        <v>1396</v>
      </c>
      <c r="O950" s="21" t="s">
        <v>1396</v>
      </c>
      <c r="P950" s="8"/>
      <c r="Q950" s="6" t="s">
        <v>2062</v>
      </c>
      <c r="R950" s="6" t="s">
        <v>1840</v>
      </c>
      <c r="S950" s="6" t="s">
        <v>28</v>
      </c>
      <c r="T950" s="6" t="s">
        <v>1418</v>
      </c>
      <c r="U950" s="6" t="s">
        <v>1418</v>
      </c>
      <c r="V950" s="6" t="s">
        <v>50</v>
      </c>
      <c r="W950" s="4" t="s">
        <v>1418</v>
      </c>
      <c r="X950" s="6" t="s">
        <v>1418</v>
      </c>
      <c r="Y950" s="4" t="s">
        <v>2006</v>
      </c>
      <c r="Z950" s="4" t="s">
        <v>2006</v>
      </c>
      <c r="AA950" s="20" t="str">
        <f t="shared" si="23"/>
        <v>NA</v>
      </c>
      <c r="AB950" s="6" t="s">
        <v>19</v>
      </c>
      <c r="AC950" s="5" t="s">
        <v>2087</v>
      </c>
      <c r="AD950" s="9">
        <v>0</v>
      </c>
      <c r="AE950" s="10">
        <v>0</v>
      </c>
      <c r="AF950" s="10">
        <v>0</v>
      </c>
      <c r="AG950" s="43">
        <v>0</v>
      </c>
      <c r="AH950" s="43">
        <v>0</v>
      </c>
      <c r="AI950" s="6">
        <v>1910000</v>
      </c>
      <c r="AJ950" s="11">
        <v>0</v>
      </c>
      <c r="AK950" s="11">
        <v>0</v>
      </c>
      <c r="AL950" s="6" t="s">
        <v>53</v>
      </c>
      <c r="AM950" s="21" t="s">
        <v>2269</v>
      </c>
      <c r="AN950" s="47">
        <v>0</v>
      </c>
      <c r="AO950" t="s">
        <v>28</v>
      </c>
    </row>
    <row r="951" spans="1:41" x14ac:dyDescent="0.25">
      <c r="A951" s="7">
        <v>3</v>
      </c>
      <c r="B951" s="7">
        <v>4598</v>
      </c>
      <c r="C951" s="4" t="s">
        <v>65</v>
      </c>
      <c r="D951" s="4" t="s">
        <v>78</v>
      </c>
      <c r="E951" s="4" t="s">
        <v>173</v>
      </c>
      <c r="F951" s="4" t="s">
        <v>19</v>
      </c>
      <c r="G951" s="4" t="s">
        <v>6</v>
      </c>
      <c r="H951" s="4" t="s">
        <v>8</v>
      </c>
      <c r="I951" s="4" t="s">
        <v>73</v>
      </c>
      <c r="J951" s="4" t="s">
        <v>205</v>
      </c>
      <c r="K951" s="6" t="s">
        <v>1040</v>
      </c>
      <c r="L951" s="6"/>
      <c r="M951" s="6" t="s">
        <v>2205</v>
      </c>
      <c r="N951" s="6" t="s">
        <v>1397</v>
      </c>
      <c r="O951" s="21" t="s">
        <v>1397</v>
      </c>
      <c r="P951" s="8"/>
      <c r="Q951" s="6" t="s">
        <v>2055</v>
      </c>
      <c r="R951" s="6" t="s">
        <v>1807</v>
      </c>
      <c r="S951" s="6" t="s">
        <v>28</v>
      </c>
      <c r="T951" s="6" t="s">
        <v>1418</v>
      </c>
      <c r="U951" s="6" t="s">
        <v>1418</v>
      </c>
      <c r="V951" s="6" t="s">
        <v>50</v>
      </c>
      <c r="W951" s="4" t="s">
        <v>1418</v>
      </c>
      <c r="X951" s="6" t="s">
        <v>1418</v>
      </c>
      <c r="Y951" s="4" t="s">
        <v>2006</v>
      </c>
      <c r="Z951" s="4" t="s">
        <v>2006</v>
      </c>
      <c r="AA951" s="20" t="str">
        <f t="shared" si="23"/>
        <v>NA</v>
      </c>
      <c r="AB951" s="6" t="s">
        <v>19</v>
      </c>
      <c r="AC951" s="5" t="s">
        <v>2087</v>
      </c>
      <c r="AD951" s="9">
        <v>0</v>
      </c>
      <c r="AE951" s="10">
        <v>0</v>
      </c>
      <c r="AF951" s="10">
        <v>0</v>
      </c>
      <c r="AG951" s="43">
        <v>0</v>
      </c>
      <c r="AH951" s="43">
        <v>0</v>
      </c>
      <c r="AI951" s="6">
        <v>1498399.99</v>
      </c>
      <c r="AJ951" s="11">
        <v>0</v>
      </c>
      <c r="AK951" s="11">
        <v>0</v>
      </c>
      <c r="AL951" s="6" t="s">
        <v>53</v>
      </c>
      <c r="AM951" s="21" t="s">
        <v>2269</v>
      </c>
      <c r="AN951" s="47">
        <v>0</v>
      </c>
      <c r="AO951" t="s">
        <v>28</v>
      </c>
    </row>
    <row r="952" spans="1:41" x14ac:dyDescent="0.25">
      <c r="A952" s="7">
        <v>3</v>
      </c>
      <c r="B952" s="7">
        <v>4601</v>
      </c>
      <c r="C952" s="4" t="s">
        <v>65</v>
      </c>
      <c r="D952" s="4" t="s">
        <v>78</v>
      </c>
      <c r="E952" s="4" t="s">
        <v>173</v>
      </c>
      <c r="F952" s="4" t="s">
        <v>190</v>
      </c>
      <c r="G952" s="4" t="s">
        <v>14</v>
      </c>
      <c r="H952" s="4" t="s">
        <v>15</v>
      </c>
      <c r="I952" s="4" t="s">
        <v>14</v>
      </c>
      <c r="J952" s="4" t="s">
        <v>205</v>
      </c>
      <c r="K952" s="6" t="s">
        <v>1041</v>
      </c>
      <c r="L952" s="6"/>
      <c r="M952" s="6" t="s">
        <v>1388</v>
      </c>
      <c r="N952" s="6" t="s">
        <v>1388</v>
      </c>
      <c r="O952" s="21" t="s">
        <v>2503</v>
      </c>
      <c r="P952" s="8"/>
      <c r="Q952" s="6" t="s">
        <v>2055</v>
      </c>
      <c r="R952" s="6" t="s">
        <v>2457</v>
      </c>
      <c r="S952" s="6" t="s">
        <v>28</v>
      </c>
      <c r="T952" s="6" t="s">
        <v>1418</v>
      </c>
      <c r="U952" s="6" t="s">
        <v>1418</v>
      </c>
      <c r="V952" s="6" t="s">
        <v>50</v>
      </c>
      <c r="W952" s="4" t="s">
        <v>1418</v>
      </c>
      <c r="X952" s="6" t="s">
        <v>1418</v>
      </c>
      <c r="Y952" s="4" t="s">
        <v>2006</v>
      </c>
      <c r="Z952" s="4" t="s">
        <v>2006</v>
      </c>
      <c r="AA952" s="20" t="str">
        <f t="shared" si="23"/>
        <v>NA</v>
      </c>
      <c r="AB952" s="6" t="s">
        <v>19</v>
      </c>
      <c r="AC952" s="5" t="s">
        <v>2095</v>
      </c>
      <c r="AD952" s="9">
        <v>1</v>
      </c>
      <c r="AE952" s="10">
        <v>0</v>
      </c>
      <c r="AF952" s="10">
        <v>0</v>
      </c>
      <c r="AG952" s="43">
        <v>0</v>
      </c>
      <c r="AH952" s="43">
        <v>0</v>
      </c>
      <c r="AI952" s="39">
        <v>11621577.5</v>
      </c>
      <c r="AJ952" s="11">
        <v>0</v>
      </c>
      <c r="AK952" s="11">
        <v>960000</v>
      </c>
      <c r="AL952" s="6" t="s">
        <v>53</v>
      </c>
      <c r="AM952" s="21" t="s">
        <v>2269</v>
      </c>
      <c r="AN952" s="47">
        <v>0</v>
      </c>
      <c r="AO952" t="s">
        <v>28</v>
      </c>
    </row>
    <row r="953" spans="1:41" x14ac:dyDescent="0.25">
      <c r="A953" s="7">
        <v>3</v>
      </c>
      <c r="B953" s="7">
        <v>4602</v>
      </c>
      <c r="C953" s="4" t="s">
        <v>65</v>
      </c>
      <c r="D953" s="4" t="s">
        <v>78</v>
      </c>
      <c r="E953" s="4" t="s">
        <v>173</v>
      </c>
      <c r="F953" s="4" t="s">
        <v>190</v>
      </c>
      <c r="G953" s="4" t="s">
        <v>14</v>
      </c>
      <c r="H953" s="4" t="s">
        <v>15</v>
      </c>
      <c r="I953" s="4" t="s">
        <v>14</v>
      </c>
      <c r="J953" s="4" t="s">
        <v>205</v>
      </c>
      <c r="K953" s="6" t="s">
        <v>1042</v>
      </c>
      <c r="L953" s="6"/>
      <c r="M953" s="6" t="s">
        <v>2249</v>
      </c>
      <c r="N953" s="6" t="s">
        <v>1395</v>
      </c>
      <c r="O953" s="21" t="s">
        <v>2503</v>
      </c>
      <c r="P953" s="8"/>
      <c r="Q953" s="6" t="s">
        <v>2055</v>
      </c>
      <c r="R953" s="6" t="s">
        <v>1842</v>
      </c>
      <c r="S953" s="6" t="s">
        <v>28</v>
      </c>
      <c r="T953" s="6" t="s">
        <v>1418</v>
      </c>
      <c r="U953" s="6" t="s">
        <v>1418</v>
      </c>
      <c r="V953" s="6" t="s">
        <v>50</v>
      </c>
      <c r="W953" s="4" t="s">
        <v>1418</v>
      </c>
      <c r="X953" s="6" t="s">
        <v>1418</v>
      </c>
      <c r="Y953" s="4" t="s">
        <v>2006</v>
      </c>
      <c r="Z953" s="4" t="s">
        <v>2006</v>
      </c>
      <c r="AA953" s="20" t="str">
        <f t="shared" si="23"/>
        <v>NA</v>
      </c>
      <c r="AB953" s="6" t="s">
        <v>19</v>
      </c>
      <c r="AC953" s="5" t="s">
        <v>2096</v>
      </c>
      <c r="AD953" s="9">
        <v>1</v>
      </c>
      <c r="AE953" s="10">
        <v>0</v>
      </c>
      <c r="AF953" s="10">
        <v>0</v>
      </c>
      <c r="AG953" s="43">
        <v>0</v>
      </c>
      <c r="AH953" s="43">
        <v>0</v>
      </c>
      <c r="AI953" s="39">
        <v>23565216.68</v>
      </c>
      <c r="AJ953" s="11">
        <v>0</v>
      </c>
      <c r="AK953" s="11">
        <v>0</v>
      </c>
      <c r="AL953" s="6" t="s">
        <v>53</v>
      </c>
      <c r="AM953" s="21" t="s">
        <v>2269</v>
      </c>
      <c r="AN953" s="47">
        <v>0</v>
      </c>
      <c r="AO953" t="s">
        <v>28</v>
      </c>
    </row>
    <row r="954" spans="1:41" x14ac:dyDescent="0.25">
      <c r="A954" s="7">
        <v>3</v>
      </c>
      <c r="B954" s="17">
        <v>4605</v>
      </c>
      <c r="C954" s="4" t="s">
        <v>65</v>
      </c>
      <c r="D954" s="4" t="s">
        <v>78</v>
      </c>
      <c r="E954" s="4" t="s">
        <v>173</v>
      </c>
      <c r="F954" s="4" t="s">
        <v>190</v>
      </c>
      <c r="G954" s="4" t="s">
        <v>14</v>
      </c>
      <c r="H954" s="4" t="s">
        <v>15</v>
      </c>
      <c r="I954" s="4" t="s">
        <v>6</v>
      </c>
      <c r="J954" s="4" t="s">
        <v>205</v>
      </c>
      <c r="K954" s="6" t="s">
        <v>1043</v>
      </c>
      <c r="L954" s="6"/>
      <c r="M954" s="6" t="s">
        <v>1388</v>
      </c>
      <c r="N954" s="6" t="s">
        <v>1388</v>
      </c>
      <c r="O954" s="21" t="s">
        <v>2503</v>
      </c>
      <c r="P954" s="8"/>
      <c r="Q954" s="6" t="s">
        <v>2055</v>
      </c>
      <c r="R954" s="6" t="s">
        <v>2458</v>
      </c>
      <c r="S954" s="6" t="s">
        <v>28</v>
      </c>
      <c r="T954" s="6" t="s">
        <v>1418</v>
      </c>
      <c r="U954" s="6" t="s">
        <v>1418</v>
      </c>
      <c r="V954" s="6" t="s">
        <v>50</v>
      </c>
      <c r="W954" s="4" t="s">
        <v>1418</v>
      </c>
      <c r="X954" s="6" t="s">
        <v>1418</v>
      </c>
      <c r="Y954" s="4" t="s">
        <v>2006</v>
      </c>
      <c r="Z954" s="4" t="s">
        <v>2006</v>
      </c>
      <c r="AA954" s="20" t="str">
        <f t="shared" si="23"/>
        <v>NA</v>
      </c>
      <c r="AB954" s="6" t="s">
        <v>19</v>
      </c>
      <c r="AC954" s="5" t="s">
        <v>2097</v>
      </c>
      <c r="AD954" s="9">
        <v>11</v>
      </c>
      <c r="AE954" s="10">
        <v>0</v>
      </c>
      <c r="AF954" s="10">
        <v>0</v>
      </c>
      <c r="AG954" s="43">
        <v>0</v>
      </c>
      <c r="AH954" s="43">
        <v>0</v>
      </c>
      <c r="AI954" s="39">
        <v>706657.89</v>
      </c>
      <c r="AJ954" s="11">
        <v>0</v>
      </c>
      <c r="AK954" s="11">
        <v>124241.26999999999</v>
      </c>
      <c r="AL954" s="6" t="s">
        <v>53</v>
      </c>
      <c r="AM954" s="21" t="s">
        <v>2269</v>
      </c>
      <c r="AN954" s="47">
        <v>0</v>
      </c>
      <c r="AO954" t="s">
        <v>28</v>
      </c>
    </row>
    <row r="955" spans="1:41" x14ac:dyDescent="0.25">
      <c r="A955" s="7">
        <v>2</v>
      </c>
      <c r="B955" s="7">
        <v>4606</v>
      </c>
      <c r="C955" s="4" t="s">
        <v>65</v>
      </c>
      <c r="D955" s="4" t="s">
        <v>78</v>
      </c>
      <c r="E955" s="4" t="s">
        <v>173</v>
      </c>
      <c r="F955" s="4" t="s">
        <v>190</v>
      </c>
      <c r="G955" s="4" t="s">
        <v>14</v>
      </c>
      <c r="H955" s="4" t="s">
        <v>15</v>
      </c>
      <c r="I955" s="4" t="s">
        <v>14</v>
      </c>
      <c r="J955" s="4" t="s">
        <v>205</v>
      </c>
      <c r="K955" s="6" t="s">
        <v>1044</v>
      </c>
      <c r="L955" s="6"/>
      <c r="M955" s="6" t="s">
        <v>2249</v>
      </c>
      <c r="N955" s="6" t="s">
        <v>1395</v>
      </c>
      <c r="O955" s="21" t="s">
        <v>2503</v>
      </c>
      <c r="P955" s="8"/>
      <c r="Q955" s="6" t="s">
        <v>2055</v>
      </c>
      <c r="R955" s="6" t="s">
        <v>2458</v>
      </c>
      <c r="S955" s="6" t="s">
        <v>28</v>
      </c>
      <c r="T955" s="6" t="s">
        <v>2262</v>
      </c>
      <c r="U955" s="6" t="s">
        <v>2066</v>
      </c>
      <c r="V955" s="6" t="s">
        <v>2263</v>
      </c>
      <c r="W955" s="4" t="s">
        <v>2264</v>
      </c>
      <c r="X955" s="6" t="s">
        <v>1418</v>
      </c>
      <c r="Y955" s="4" t="s">
        <v>2006</v>
      </c>
      <c r="Z955" s="4" t="s">
        <v>2006</v>
      </c>
      <c r="AA955" s="20" t="str">
        <f t="shared" si="23"/>
        <v>NA</v>
      </c>
      <c r="AB955" s="6" t="s">
        <v>19</v>
      </c>
      <c r="AC955" s="5" t="s">
        <v>2093</v>
      </c>
      <c r="AD955" s="9">
        <v>25</v>
      </c>
      <c r="AE955" s="10">
        <v>0</v>
      </c>
      <c r="AF955" s="10">
        <v>0</v>
      </c>
      <c r="AG955" s="43">
        <v>0</v>
      </c>
      <c r="AH955" s="43">
        <v>0</v>
      </c>
      <c r="AI955" s="39">
        <v>257161.60000000001</v>
      </c>
      <c r="AJ955" s="11">
        <v>0</v>
      </c>
      <c r="AK955" s="11">
        <v>6794</v>
      </c>
      <c r="AL955" s="6" t="s">
        <v>53</v>
      </c>
      <c r="AM955" s="21" t="s">
        <v>2269</v>
      </c>
      <c r="AN955" s="47">
        <v>0</v>
      </c>
      <c r="AO955" t="s">
        <v>28</v>
      </c>
    </row>
    <row r="956" spans="1:41" x14ac:dyDescent="0.25">
      <c r="A956" s="7">
        <v>3</v>
      </c>
      <c r="B956" s="7">
        <v>4607</v>
      </c>
      <c r="C956" s="4" t="s">
        <v>65</v>
      </c>
      <c r="D956" s="4" t="s">
        <v>78</v>
      </c>
      <c r="E956" s="4" t="s">
        <v>173</v>
      </c>
      <c r="F956" s="4" t="s">
        <v>190</v>
      </c>
      <c r="G956" s="4" t="s">
        <v>14</v>
      </c>
      <c r="H956" s="4" t="s">
        <v>15</v>
      </c>
      <c r="I956" s="4" t="s">
        <v>14</v>
      </c>
      <c r="J956" s="4" t="s">
        <v>205</v>
      </c>
      <c r="K956" s="6" t="s">
        <v>1045</v>
      </c>
      <c r="L956" s="6"/>
      <c r="M956" s="6" t="s">
        <v>2249</v>
      </c>
      <c r="N956" s="6" t="s">
        <v>1395</v>
      </c>
      <c r="O956" s="21" t="s">
        <v>2503</v>
      </c>
      <c r="P956" s="8"/>
      <c r="Q956" s="6" t="s">
        <v>2055</v>
      </c>
      <c r="R956" s="6" t="s">
        <v>2459</v>
      </c>
      <c r="S956" s="6" t="s">
        <v>28</v>
      </c>
      <c r="T956" s="6" t="s">
        <v>1418</v>
      </c>
      <c r="U956" s="6" t="s">
        <v>1418</v>
      </c>
      <c r="V956" s="6" t="s">
        <v>50</v>
      </c>
      <c r="W956" s="4" t="s">
        <v>1418</v>
      </c>
      <c r="X956" s="6" t="s">
        <v>1418</v>
      </c>
      <c r="Y956" s="4" t="s">
        <v>2006</v>
      </c>
      <c r="Z956" s="4" t="s">
        <v>2006</v>
      </c>
      <c r="AA956" s="20" t="str">
        <f t="shared" si="23"/>
        <v>NA</v>
      </c>
      <c r="AB956" s="6" t="s">
        <v>19</v>
      </c>
      <c r="AC956" s="5" t="s">
        <v>2093</v>
      </c>
      <c r="AD956" s="9">
        <v>1</v>
      </c>
      <c r="AE956" s="10">
        <v>0</v>
      </c>
      <c r="AF956" s="10">
        <v>0</v>
      </c>
      <c r="AG956" s="43">
        <v>0</v>
      </c>
      <c r="AH956" s="43">
        <v>0</v>
      </c>
      <c r="AI956" s="39">
        <v>2101000</v>
      </c>
      <c r="AJ956" s="11">
        <v>0</v>
      </c>
      <c r="AK956" s="11">
        <v>0</v>
      </c>
      <c r="AL956" s="6" t="s">
        <v>53</v>
      </c>
      <c r="AM956" s="21" t="s">
        <v>2269</v>
      </c>
      <c r="AN956" s="47">
        <v>0</v>
      </c>
      <c r="AO956" t="s">
        <v>28</v>
      </c>
    </row>
    <row r="957" spans="1:41" x14ac:dyDescent="0.25">
      <c r="A957" s="7">
        <v>2</v>
      </c>
      <c r="B957" s="7">
        <v>4608</v>
      </c>
      <c r="C957" s="4" t="s">
        <v>65</v>
      </c>
      <c r="D957" s="4" t="s">
        <v>78</v>
      </c>
      <c r="E957" s="4" t="s">
        <v>173</v>
      </c>
      <c r="F957" s="4" t="s">
        <v>190</v>
      </c>
      <c r="G957" s="4" t="s">
        <v>14</v>
      </c>
      <c r="H957" s="4" t="s">
        <v>15</v>
      </c>
      <c r="I957" s="4" t="s">
        <v>14</v>
      </c>
      <c r="J957" s="4" t="s">
        <v>205</v>
      </c>
      <c r="K957" s="6" t="s">
        <v>1046</v>
      </c>
      <c r="L957" s="6"/>
      <c r="M957" s="6" t="s">
        <v>2249</v>
      </c>
      <c r="N957" s="6" t="s">
        <v>1395</v>
      </c>
      <c r="O957" s="21" t="s">
        <v>2503</v>
      </c>
      <c r="P957" s="8"/>
      <c r="Q957" s="6" t="s">
        <v>2055</v>
      </c>
      <c r="R957" s="6" t="s">
        <v>2460</v>
      </c>
      <c r="S957" s="6" t="s">
        <v>28</v>
      </c>
      <c r="T957" s="6" t="s">
        <v>2262</v>
      </c>
      <c r="U957" s="6" t="s">
        <v>2066</v>
      </c>
      <c r="V957" s="6" t="s">
        <v>2263</v>
      </c>
      <c r="W957" s="4" t="s">
        <v>2264</v>
      </c>
      <c r="X957" s="6" t="s">
        <v>1418</v>
      </c>
      <c r="Y957" s="4" t="s">
        <v>2006</v>
      </c>
      <c r="Z957" s="4" t="s">
        <v>2006</v>
      </c>
      <c r="AA957" s="20" t="str">
        <f t="shared" si="23"/>
        <v>NA</v>
      </c>
      <c r="AB957" s="6" t="s">
        <v>19</v>
      </c>
      <c r="AC957" s="5" t="s">
        <v>2096</v>
      </c>
      <c r="AD957" s="9">
        <v>10</v>
      </c>
      <c r="AE957" s="10">
        <v>0</v>
      </c>
      <c r="AF957" s="10">
        <v>0</v>
      </c>
      <c r="AG957" s="43">
        <v>0</v>
      </c>
      <c r="AH957" s="43">
        <v>0</v>
      </c>
      <c r="AI957" s="39">
        <v>921785.4</v>
      </c>
      <c r="AJ957" s="11">
        <v>0</v>
      </c>
      <c r="AK957" s="11">
        <v>90402.1</v>
      </c>
      <c r="AL957" s="6" t="s">
        <v>53</v>
      </c>
      <c r="AM957" s="21" t="s">
        <v>2269</v>
      </c>
      <c r="AN957" s="47">
        <v>0</v>
      </c>
      <c r="AO957" t="s">
        <v>28</v>
      </c>
    </row>
    <row r="958" spans="1:41" x14ac:dyDescent="0.25">
      <c r="A958" s="7">
        <v>3</v>
      </c>
      <c r="B958" s="7">
        <v>4609</v>
      </c>
      <c r="C958" s="4" t="s">
        <v>65</v>
      </c>
      <c r="D958" s="4" t="s">
        <v>78</v>
      </c>
      <c r="E958" s="4" t="s">
        <v>173</v>
      </c>
      <c r="F958" s="4" t="s">
        <v>190</v>
      </c>
      <c r="G958" s="4" t="s">
        <v>14</v>
      </c>
      <c r="H958" s="4" t="s">
        <v>15</v>
      </c>
      <c r="I958" s="4" t="s">
        <v>14</v>
      </c>
      <c r="J958" s="4" t="s">
        <v>205</v>
      </c>
      <c r="K958" s="6" t="s">
        <v>1047</v>
      </c>
      <c r="L958" s="6"/>
      <c r="M958" s="6" t="s">
        <v>2249</v>
      </c>
      <c r="N958" s="6" t="s">
        <v>1395</v>
      </c>
      <c r="O958" s="21" t="s">
        <v>2503</v>
      </c>
      <c r="P958" s="8"/>
      <c r="Q958" s="6" t="s">
        <v>2055</v>
      </c>
      <c r="R958" s="6" t="s">
        <v>1843</v>
      </c>
      <c r="S958" s="6" t="s">
        <v>28</v>
      </c>
      <c r="T958" s="6" t="s">
        <v>1418</v>
      </c>
      <c r="U958" s="6" t="s">
        <v>1418</v>
      </c>
      <c r="V958" s="6" t="s">
        <v>50</v>
      </c>
      <c r="W958" s="4" t="s">
        <v>1418</v>
      </c>
      <c r="X958" s="6" t="s">
        <v>1418</v>
      </c>
      <c r="Y958" s="4" t="s">
        <v>2006</v>
      </c>
      <c r="Z958" s="4" t="s">
        <v>2006</v>
      </c>
      <c r="AA958" s="20" t="str">
        <f t="shared" si="23"/>
        <v>NA</v>
      </c>
      <c r="AB958" s="6" t="s">
        <v>19</v>
      </c>
      <c r="AC958" s="5" t="s">
        <v>2096</v>
      </c>
      <c r="AD958" s="9">
        <v>1</v>
      </c>
      <c r="AE958" s="10">
        <v>0</v>
      </c>
      <c r="AF958" s="10">
        <v>0</v>
      </c>
      <c r="AG958" s="43">
        <v>0</v>
      </c>
      <c r="AH958" s="43">
        <v>0</v>
      </c>
      <c r="AI958" s="39">
        <v>95581.7</v>
      </c>
      <c r="AJ958" s="11">
        <v>0</v>
      </c>
      <c r="AK958" s="11">
        <v>0</v>
      </c>
      <c r="AL958" s="6" t="s">
        <v>53</v>
      </c>
      <c r="AM958" s="21" t="s">
        <v>2269</v>
      </c>
      <c r="AN958" s="47">
        <v>0</v>
      </c>
      <c r="AO958" t="s">
        <v>28</v>
      </c>
    </row>
    <row r="959" spans="1:41" x14ac:dyDescent="0.25">
      <c r="A959" s="7">
        <v>3</v>
      </c>
      <c r="B959" s="7">
        <v>4614</v>
      </c>
      <c r="C959" s="4" t="s">
        <v>65</v>
      </c>
      <c r="D959" s="4" t="s">
        <v>78</v>
      </c>
      <c r="E959" s="4" t="s">
        <v>173</v>
      </c>
      <c r="F959" s="4" t="s">
        <v>190</v>
      </c>
      <c r="G959" s="4" t="s">
        <v>14</v>
      </c>
      <c r="H959" s="4" t="s">
        <v>15</v>
      </c>
      <c r="I959" s="4" t="s">
        <v>14</v>
      </c>
      <c r="J959" s="4" t="s">
        <v>205</v>
      </c>
      <c r="K959" s="6" t="s">
        <v>1048</v>
      </c>
      <c r="L959" s="6"/>
      <c r="M959" s="6" t="s">
        <v>2249</v>
      </c>
      <c r="N959" s="6" t="s">
        <v>1395</v>
      </c>
      <c r="O959" s="21" t="s">
        <v>2503</v>
      </c>
      <c r="P959" s="8"/>
      <c r="Q959" s="6" t="s">
        <v>2055</v>
      </c>
      <c r="R959" s="6" t="s">
        <v>2461</v>
      </c>
      <c r="S959" s="6" t="s">
        <v>28</v>
      </c>
      <c r="T959" s="6" t="s">
        <v>1418</v>
      </c>
      <c r="U959" s="6" t="s">
        <v>1418</v>
      </c>
      <c r="V959" s="6" t="s">
        <v>50</v>
      </c>
      <c r="W959" s="4" t="s">
        <v>1418</v>
      </c>
      <c r="X959" s="6" t="s">
        <v>1418</v>
      </c>
      <c r="Y959" s="4" t="s">
        <v>2006</v>
      </c>
      <c r="Z959" s="4" t="s">
        <v>2006</v>
      </c>
      <c r="AA959" s="20" t="str">
        <f t="shared" si="23"/>
        <v>NA</v>
      </c>
      <c r="AB959" s="6" t="s">
        <v>19</v>
      </c>
      <c r="AC959" s="5" t="s">
        <v>2093</v>
      </c>
      <c r="AD959" s="9">
        <v>1</v>
      </c>
      <c r="AE959" s="10">
        <v>0</v>
      </c>
      <c r="AF959" s="10">
        <v>0</v>
      </c>
      <c r="AG959" s="43">
        <v>0</v>
      </c>
      <c r="AH959" s="43">
        <v>0</v>
      </c>
      <c r="AI959" s="39">
        <v>228690.8</v>
      </c>
      <c r="AJ959" s="11">
        <v>0</v>
      </c>
      <c r="AK959" s="11">
        <v>0</v>
      </c>
      <c r="AL959" s="6" t="s">
        <v>53</v>
      </c>
      <c r="AM959" s="21" t="s">
        <v>2269</v>
      </c>
      <c r="AN959" s="47">
        <v>0</v>
      </c>
      <c r="AO959" t="s">
        <v>28</v>
      </c>
    </row>
    <row r="960" spans="1:41" x14ac:dyDescent="0.25">
      <c r="A960" s="7">
        <v>3</v>
      </c>
      <c r="B960" s="7">
        <v>4617</v>
      </c>
      <c r="C960" s="4" t="s">
        <v>65</v>
      </c>
      <c r="D960" s="4" t="s">
        <v>78</v>
      </c>
      <c r="E960" s="4" t="s">
        <v>173</v>
      </c>
      <c r="F960" s="4" t="s">
        <v>19</v>
      </c>
      <c r="G960" s="4" t="s">
        <v>6</v>
      </c>
      <c r="H960" s="4" t="s">
        <v>8</v>
      </c>
      <c r="I960" s="4" t="s">
        <v>69</v>
      </c>
      <c r="J960" s="4" t="s">
        <v>205</v>
      </c>
      <c r="K960" s="6" t="s">
        <v>1049</v>
      </c>
      <c r="L960" s="6"/>
      <c r="M960" s="6" t="s">
        <v>2205</v>
      </c>
      <c r="N960" s="6" t="s">
        <v>1396</v>
      </c>
      <c r="O960" s="21" t="s">
        <v>1396</v>
      </c>
      <c r="P960" s="8"/>
      <c r="Q960" s="6" t="s">
        <v>2056</v>
      </c>
      <c r="R960" s="6" t="s">
        <v>1844</v>
      </c>
      <c r="S960" s="6" t="s">
        <v>28</v>
      </c>
      <c r="T960" s="6" t="s">
        <v>1418</v>
      </c>
      <c r="U960" s="6" t="s">
        <v>1418</v>
      </c>
      <c r="V960" s="6" t="s">
        <v>50</v>
      </c>
      <c r="W960" s="4" t="s">
        <v>1418</v>
      </c>
      <c r="X960" s="6" t="s">
        <v>1418</v>
      </c>
      <c r="Y960" s="4" t="s">
        <v>2006</v>
      </c>
      <c r="Z960" s="4" t="s">
        <v>2006</v>
      </c>
      <c r="AA960" s="20" t="str">
        <f t="shared" si="23"/>
        <v>NA</v>
      </c>
      <c r="AB960" s="6" t="s">
        <v>19</v>
      </c>
      <c r="AC960" s="5" t="s">
        <v>2084</v>
      </c>
      <c r="AD960" s="9">
        <v>0</v>
      </c>
      <c r="AE960" s="10">
        <v>0</v>
      </c>
      <c r="AF960" s="10">
        <v>0</v>
      </c>
      <c r="AG960" s="43">
        <v>0</v>
      </c>
      <c r="AH960" s="43">
        <v>0</v>
      </c>
      <c r="AI960" s="6">
        <v>477500</v>
      </c>
      <c r="AJ960" s="11">
        <v>0</v>
      </c>
      <c r="AK960" s="11">
        <v>0</v>
      </c>
      <c r="AL960" s="6" t="s">
        <v>53</v>
      </c>
      <c r="AM960" s="21" t="s">
        <v>2269</v>
      </c>
      <c r="AN960" s="47">
        <v>0</v>
      </c>
      <c r="AO960" t="s">
        <v>28</v>
      </c>
    </row>
    <row r="961" spans="1:41" x14ac:dyDescent="0.25">
      <c r="A961" s="7">
        <v>3</v>
      </c>
      <c r="B961" s="7">
        <v>4618</v>
      </c>
      <c r="C961" s="4" t="s">
        <v>65</v>
      </c>
      <c r="D961" s="4" t="s">
        <v>78</v>
      </c>
      <c r="E961" s="4" t="s">
        <v>173</v>
      </c>
      <c r="F961" s="4" t="s">
        <v>19</v>
      </c>
      <c r="G961" s="4" t="s">
        <v>6</v>
      </c>
      <c r="H961" s="4" t="s">
        <v>8</v>
      </c>
      <c r="I961" s="4" t="s">
        <v>69</v>
      </c>
      <c r="J961" s="4" t="s">
        <v>205</v>
      </c>
      <c r="K961" s="6" t="s">
        <v>1050</v>
      </c>
      <c r="L961" s="6"/>
      <c r="M961" s="6" t="s">
        <v>2205</v>
      </c>
      <c r="N961" s="6" t="s">
        <v>1396</v>
      </c>
      <c r="O961" s="21" t="s">
        <v>1396</v>
      </c>
      <c r="P961" s="8"/>
      <c r="Q961" s="6" t="s">
        <v>2056</v>
      </c>
      <c r="R961" s="6" t="s">
        <v>127</v>
      </c>
      <c r="S961" s="6" t="s">
        <v>28</v>
      </c>
      <c r="T961" s="6" t="s">
        <v>1418</v>
      </c>
      <c r="U961" s="6" t="s">
        <v>1418</v>
      </c>
      <c r="V961" s="6" t="s">
        <v>50</v>
      </c>
      <c r="W961" s="4" t="s">
        <v>1418</v>
      </c>
      <c r="X961" s="6" t="s">
        <v>1418</v>
      </c>
      <c r="Y961" s="4" t="s">
        <v>2006</v>
      </c>
      <c r="Z961" s="4" t="s">
        <v>2006</v>
      </c>
      <c r="AA961" s="20" t="str">
        <f t="shared" si="23"/>
        <v>NA</v>
      </c>
      <c r="AB961" s="6" t="s">
        <v>19</v>
      </c>
      <c r="AC961" s="5" t="s">
        <v>2084</v>
      </c>
      <c r="AD961" s="9">
        <v>0</v>
      </c>
      <c r="AE961" s="10">
        <v>0</v>
      </c>
      <c r="AF961" s="10">
        <v>0</v>
      </c>
      <c r="AG961" s="43">
        <v>0</v>
      </c>
      <c r="AH961" s="43">
        <v>0</v>
      </c>
      <c r="AI961" s="6">
        <v>286500</v>
      </c>
      <c r="AJ961" s="11">
        <v>0</v>
      </c>
      <c r="AK961" s="11">
        <v>0</v>
      </c>
      <c r="AL961" s="6" t="s">
        <v>53</v>
      </c>
      <c r="AM961" s="21" t="s">
        <v>2269</v>
      </c>
      <c r="AN961" s="47">
        <v>0</v>
      </c>
      <c r="AO961" t="s">
        <v>28</v>
      </c>
    </row>
    <row r="962" spans="1:41" x14ac:dyDescent="0.25">
      <c r="A962" s="7">
        <v>3</v>
      </c>
      <c r="B962" s="7">
        <v>4619</v>
      </c>
      <c r="C962" s="4" t="s">
        <v>65</v>
      </c>
      <c r="D962" s="4" t="s">
        <v>78</v>
      </c>
      <c r="E962" s="4" t="s">
        <v>173</v>
      </c>
      <c r="F962" s="4" t="s">
        <v>19</v>
      </c>
      <c r="G962" s="4" t="s">
        <v>6</v>
      </c>
      <c r="H962" s="4" t="s">
        <v>8</v>
      </c>
      <c r="I962" s="4" t="s">
        <v>72</v>
      </c>
      <c r="J962" s="4" t="s">
        <v>205</v>
      </c>
      <c r="K962" s="6" t="s">
        <v>1051</v>
      </c>
      <c r="L962" s="6"/>
      <c r="M962" s="6" t="s">
        <v>2205</v>
      </c>
      <c r="N962" s="6" t="s">
        <v>1396</v>
      </c>
      <c r="O962" s="21" t="s">
        <v>1396</v>
      </c>
      <c r="P962" s="8"/>
      <c r="Q962" s="6" t="s">
        <v>2056</v>
      </c>
      <c r="R962" s="6" t="s">
        <v>127</v>
      </c>
      <c r="S962" s="6" t="s">
        <v>28</v>
      </c>
      <c r="T962" s="6" t="s">
        <v>1418</v>
      </c>
      <c r="U962" s="6" t="s">
        <v>1418</v>
      </c>
      <c r="V962" s="6" t="s">
        <v>50</v>
      </c>
      <c r="W962" s="4" t="s">
        <v>1418</v>
      </c>
      <c r="X962" s="6" t="s">
        <v>1418</v>
      </c>
      <c r="Y962" s="4" t="s">
        <v>2006</v>
      </c>
      <c r="Z962" s="4" t="s">
        <v>2006</v>
      </c>
      <c r="AA962" s="20" t="str">
        <f t="shared" si="23"/>
        <v>NA</v>
      </c>
      <c r="AB962" s="6" t="s">
        <v>19</v>
      </c>
      <c r="AC962" s="5" t="s">
        <v>2089</v>
      </c>
      <c r="AD962" s="9">
        <v>0</v>
      </c>
      <c r="AE962" s="10">
        <v>0</v>
      </c>
      <c r="AF962" s="10">
        <v>0</v>
      </c>
      <c r="AG962" s="43">
        <v>0</v>
      </c>
      <c r="AH962" s="43">
        <v>0</v>
      </c>
      <c r="AI962" s="6">
        <v>1153379.3</v>
      </c>
      <c r="AJ962" s="11">
        <v>0</v>
      </c>
      <c r="AK962" s="11">
        <v>0</v>
      </c>
      <c r="AL962" s="6" t="s">
        <v>53</v>
      </c>
      <c r="AM962" s="21" t="s">
        <v>2269</v>
      </c>
      <c r="AN962" s="47">
        <v>0</v>
      </c>
      <c r="AO962" t="s">
        <v>28</v>
      </c>
    </row>
    <row r="963" spans="1:41" x14ac:dyDescent="0.25">
      <c r="A963" s="7">
        <v>3</v>
      </c>
      <c r="B963" s="7">
        <v>4620</v>
      </c>
      <c r="C963" s="4" t="s">
        <v>65</v>
      </c>
      <c r="D963" s="4" t="s">
        <v>78</v>
      </c>
      <c r="E963" s="4" t="s">
        <v>173</v>
      </c>
      <c r="F963" s="4" t="s">
        <v>19</v>
      </c>
      <c r="G963" s="4" t="s">
        <v>6</v>
      </c>
      <c r="H963" s="4" t="s">
        <v>8</v>
      </c>
      <c r="I963" s="4" t="s">
        <v>72</v>
      </c>
      <c r="J963" s="4" t="s">
        <v>205</v>
      </c>
      <c r="K963" s="6" t="s">
        <v>1052</v>
      </c>
      <c r="L963" s="6"/>
      <c r="M963" s="6" t="s">
        <v>2205</v>
      </c>
      <c r="N963" s="6" t="s">
        <v>1396</v>
      </c>
      <c r="O963" s="21" t="s">
        <v>1396</v>
      </c>
      <c r="P963" s="8"/>
      <c r="Q963" s="6" t="s">
        <v>2056</v>
      </c>
      <c r="R963" s="6" t="s">
        <v>127</v>
      </c>
      <c r="S963" s="6" t="s">
        <v>28</v>
      </c>
      <c r="T963" s="6" t="s">
        <v>1418</v>
      </c>
      <c r="U963" s="6" t="s">
        <v>1418</v>
      </c>
      <c r="V963" s="6" t="s">
        <v>50</v>
      </c>
      <c r="W963" s="4" t="s">
        <v>1418</v>
      </c>
      <c r="X963" s="6" t="s">
        <v>1418</v>
      </c>
      <c r="Y963" s="4" t="s">
        <v>2006</v>
      </c>
      <c r="Z963" s="4" t="s">
        <v>2006</v>
      </c>
      <c r="AA963" s="20" t="str">
        <f t="shared" si="23"/>
        <v>NA</v>
      </c>
      <c r="AB963" s="6" t="s">
        <v>19</v>
      </c>
      <c r="AC963" s="5" t="s">
        <v>2089</v>
      </c>
      <c r="AD963" s="9">
        <v>0</v>
      </c>
      <c r="AE963" s="10">
        <v>0</v>
      </c>
      <c r="AF963" s="10">
        <v>0</v>
      </c>
      <c r="AG963" s="43">
        <v>0</v>
      </c>
      <c r="AH963" s="43">
        <v>0</v>
      </c>
      <c r="AI963" s="6">
        <v>247832.12</v>
      </c>
      <c r="AJ963" s="11">
        <v>0</v>
      </c>
      <c r="AK963" s="11">
        <v>90566.94</v>
      </c>
      <c r="AL963" s="6" t="s">
        <v>53</v>
      </c>
      <c r="AM963" s="21" t="s">
        <v>2269</v>
      </c>
      <c r="AN963" s="47">
        <v>0</v>
      </c>
      <c r="AO963" t="s">
        <v>28</v>
      </c>
    </row>
    <row r="964" spans="1:41" x14ac:dyDescent="0.25">
      <c r="A964" s="7">
        <v>2</v>
      </c>
      <c r="B964" s="7">
        <v>4621</v>
      </c>
      <c r="C964" s="4" t="s">
        <v>65</v>
      </c>
      <c r="D964" s="4" t="s">
        <v>78</v>
      </c>
      <c r="E964" s="4" t="s">
        <v>173</v>
      </c>
      <c r="F964" s="4" t="s">
        <v>19</v>
      </c>
      <c r="G964" s="4" t="s">
        <v>6</v>
      </c>
      <c r="H964" s="4" t="s">
        <v>8</v>
      </c>
      <c r="I964" s="4" t="s">
        <v>73</v>
      </c>
      <c r="J964" s="4" t="s">
        <v>205</v>
      </c>
      <c r="K964" s="6" t="s">
        <v>1053</v>
      </c>
      <c r="L964" s="6"/>
      <c r="M964" s="6" t="s">
        <v>2205</v>
      </c>
      <c r="N964" s="6" t="s">
        <v>1396</v>
      </c>
      <c r="O964" s="21" t="s">
        <v>1396</v>
      </c>
      <c r="P964" s="8"/>
      <c r="Q964" s="6" t="s">
        <v>2058</v>
      </c>
      <c r="R964" s="6" t="s">
        <v>1845</v>
      </c>
      <c r="S964" s="6" t="s">
        <v>53</v>
      </c>
      <c r="T964" s="6" t="s">
        <v>27</v>
      </c>
      <c r="U964" s="6" t="s">
        <v>2066</v>
      </c>
      <c r="V964" s="6" t="s">
        <v>2184</v>
      </c>
      <c r="W964" s="4" t="s">
        <v>2140</v>
      </c>
      <c r="X964" s="6" t="s">
        <v>1418</v>
      </c>
      <c r="Y964" s="4" t="s">
        <v>2006</v>
      </c>
      <c r="Z964" s="4" t="s">
        <v>2006</v>
      </c>
      <c r="AA964" s="20" t="str">
        <f t="shared" si="23"/>
        <v>NA</v>
      </c>
      <c r="AB964" s="6" t="s">
        <v>19</v>
      </c>
      <c r="AC964" s="5" t="s">
        <v>2087</v>
      </c>
      <c r="AD964" s="9">
        <v>0</v>
      </c>
      <c r="AE964" s="10">
        <v>0</v>
      </c>
      <c r="AF964" s="10">
        <v>0</v>
      </c>
      <c r="AG964" s="43">
        <v>0</v>
      </c>
      <c r="AH964" s="43">
        <v>0</v>
      </c>
      <c r="AI964" s="6">
        <v>700000</v>
      </c>
      <c r="AJ964" s="11">
        <v>0</v>
      </c>
      <c r="AK964" s="11">
        <v>0</v>
      </c>
      <c r="AL964" s="6" t="s">
        <v>53</v>
      </c>
      <c r="AM964" s="21" t="s">
        <v>2269</v>
      </c>
      <c r="AN964" s="47">
        <v>0</v>
      </c>
      <c r="AO964" t="s">
        <v>28</v>
      </c>
    </row>
    <row r="965" spans="1:41" x14ac:dyDescent="0.25">
      <c r="A965" s="7">
        <v>3</v>
      </c>
      <c r="B965" s="7">
        <v>4623</v>
      </c>
      <c r="C965" s="4" t="s">
        <v>65</v>
      </c>
      <c r="D965" s="4" t="s">
        <v>78</v>
      </c>
      <c r="E965" s="4" t="s">
        <v>173</v>
      </c>
      <c r="F965" s="4" t="s">
        <v>19</v>
      </c>
      <c r="G965" s="4" t="s">
        <v>6</v>
      </c>
      <c r="H965" s="4" t="s">
        <v>8</v>
      </c>
      <c r="I965" s="4" t="s">
        <v>73</v>
      </c>
      <c r="J965" s="4" t="s">
        <v>205</v>
      </c>
      <c r="K965" s="6" t="s">
        <v>630</v>
      </c>
      <c r="L965" s="6"/>
      <c r="M965" s="6" t="s">
        <v>2205</v>
      </c>
      <c r="N965" s="6" t="s">
        <v>1396</v>
      </c>
      <c r="O965" s="21" t="s">
        <v>1396</v>
      </c>
      <c r="P965" s="8"/>
      <c r="Q965" s="6" t="s">
        <v>2055</v>
      </c>
      <c r="R965" s="6" t="s">
        <v>1846</v>
      </c>
      <c r="S965" s="6" t="s">
        <v>28</v>
      </c>
      <c r="T965" s="6" t="s">
        <v>1418</v>
      </c>
      <c r="U965" s="6" t="s">
        <v>1418</v>
      </c>
      <c r="V965" s="6" t="s">
        <v>50</v>
      </c>
      <c r="W965" s="4" t="s">
        <v>1418</v>
      </c>
      <c r="X965" s="6" t="s">
        <v>1418</v>
      </c>
      <c r="Y965" s="4" t="s">
        <v>2006</v>
      </c>
      <c r="Z965" s="4" t="s">
        <v>2006</v>
      </c>
      <c r="AA965" s="20" t="str">
        <f t="shared" si="23"/>
        <v>NA</v>
      </c>
      <c r="AB965" s="6" t="s">
        <v>19</v>
      </c>
      <c r="AC965" s="5" t="s">
        <v>2087</v>
      </c>
      <c r="AD965" s="9">
        <v>0</v>
      </c>
      <c r="AE965" s="10">
        <v>0</v>
      </c>
      <c r="AF965" s="10">
        <v>0</v>
      </c>
      <c r="AG965" s="43">
        <v>0</v>
      </c>
      <c r="AH965" s="43">
        <v>0</v>
      </c>
      <c r="AI965" s="6">
        <v>20000</v>
      </c>
      <c r="AJ965" s="11">
        <v>0</v>
      </c>
      <c r="AK965" s="11">
        <v>0</v>
      </c>
      <c r="AL965" s="6" t="s">
        <v>53</v>
      </c>
      <c r="AM965" s="21" t="s">
        <v>2269</v>
      </c>
      <c r="AN965" s="47">
        <v>0</v>
      </c>
      <c r="AO965" t="s">
        <v>28</v>
      </c>
    </row>
    <row r="966" spans="1:41" x14ac:dyDescent="0.25">
      <c r="A966" s="7">
        <v>2</v>
      </c>
      <c r="B966" s="7">
        <v>4625</v>
      </c>
      <c r="C966" s="4" t="s">
        <v>65</v>
      </c>
      <c r="D966" s="4" t="s">
        <v>78</v>
      </c>
      <c r="E966" s="4" t="s">
        <v>173</v>
      </c>
      <c r="F966" s="4" t="s">
        <v>19</v>
      </c>
      <c r="G966" s="4" t="s">
        <v>6</v>
      </c>
      <c r="H966" s="4" t="s">
        <v>8</v>
      </c>
      <c r="I966" s="4" t="s">
        <v>73</v>
      </c>
      <c r="J966" s="4" t="s">
        <v>205</v>
      </c>
      <c r="K966" s="6" t="s">
        <v>1054</v>
      </c>
      <c r="L966" s="6"/>
      <c r="M966" s="6" t="s">
        <v>2205</v>
      </c>
      <c r="N966" s="6" t="s">
        <v>1396</v>
      </c>
      <c r="O966" s="21" t="s">
        <v>1396</v>
      </c>
      <c r="P966" s="8"/>
      <c r="Q966" s="6" t="s">
        <v>2058</v>
      </c>
      <c r="R966" s="6" t="s">
        <v>1847</v>
      </c>
      <c r="S966" s="6" t="s">
        <v>53</v>
      </c>
      <c r="T966" s="6" t="s">
        <v>27</v>
      </c>
      <c r="U966" s="6" t="s">
        <v>2066</v>
      </c>
      <c r="V966" s="6" t="s">
        <v>2184</v>
      </c>
      <c r="W966" s="4" t="s">
        <v>2140</v>
      </c>
      <c r="X966" s="6" t="s">
        <v>1418</v>
      </c>
      <c r="Y966" s="4" t="s">
        <v>2006</v>
      </c>
      <c r="Z966" s="4" t="s">
        <v>2006</v>
      </c>
      <c r="AA966" s="20" t="str">
        <f t="shared" si="23"/>
        <v>NA</v>
      </c>
      <c r="AB966" s="6" t="s">
        <v>19</v>
      </c>
      <c r="AC966" s="5" t="s">
        <v>2087</v>
      </c>
      <c r="AD966" s="9">
        <v>0</v>
      </c>
      <c r="AE966" s="10">
        <v>0</v>
      </c>
      <c r="AF966" s="10">
        <v>0</v>
      </c>
      <c r="AG966" s="43">
        <v>0</v>
      </c>
      <c r="AH966" s="43">
        <v>0</v>
      </c>
      <c r="AI966" s="6">
        <v>250210</v>
      </c>
      <c r="AJ966" s="11">
        <v>0</v>
      </c>
      <c r="AK966" s="11">
        <v>0</v>
      </c>
      <c r="AL966" s="6" t="s">
        <v>53</v>
      </c>
      <c r="AM966" s="21" t="s">
        <v>2269</v>
      </c>
      <c r="AN966" s="47">
        <v>0</v>
      </c>
      <c r="AO966" t="s">
        <v>28</v>
      </c>
    </row>
    <row r="967" spans="1:41" x14ac:dyDescent="0.25">
      <c r="A967" s="7">
        <v>3</v>
      </c>
      <c r="B967" s="7">
        <v>4626</v>
      </c>
      <c r="C967" s="4" t="s">
        <v>65</v>
      </c>
      <c r="D967" s="4" t="s">
        <v>78</v>
      </c>
      <c r="E967" s="4" t="s">
        <v>173</v>
      </c>
      <c r="F967" s="4" t="s">
        <v>19</v>
      </c>
      <c r="G967" s="4" t="s">
        <v>6</v>
      </c>
      <c r="H967" s="4" t="s">
        <v>8</v>
      </c>
      <c r="I967" s="4" t="s">
        <v>73</v>
      </c>
      <c r="J967" s="4" t="s">
        <v>205</v>
      </c>
      <c r="K967" s="6" t="s">
        <v>1055</v>
      </c>
      <c r="L967" s="6"/>
      <c r="M967" s="6" t="s">
        <v>2205</v>
      </c>
      <c r="N967" s="6" t="s">
        <v>1396</v>
      </c>
      <c r="O967" s="21" t="s">
        <v>1396</v>
      </c>
      <c r="P967" s="8"/>
      <c r="Q967" s="6" t="s">
        <v>2055</v>
      </c>
      <c r="R967" s="6" t="s">
        <v>1848</v>
      </c>
      <c r="S967" s="6" t="s">
        <v>28</v>
      </c>
      <c r="T967" s="6" t="s">
        <v>1418</v>
      </c>
      <c r="U967" s="6" t="s">
        <v>1418</v>
      </c>
      <c r="V967" s="6" t="s">
        <v>50</v>
      </c>
      <c r="W967" s="4" t="s">
        <v>1418</v>
      </c>
      <c r="X967" s="6" t="s">
        <v>1418</v>
      </c>
      <c r="Y967" s="4" t="s">
        <v>2006</v>
      </c>
      <c r="Z967" s="4" t="s">
        <v>2006</v>
      </c>
      <c r="AA967" s="20" t="str">
        <f t="shared" si="23"/>
        <v>NA</v>
      </c>
      <c r="AB967" s="6" t="s">
        <v>19</v>
      </c>
      <c r="AC967" s="5" t="s">
        <v>2087</v>
      </c>
      <c r="AD967" s="9">
        <v>71</v>
      </c>
      <c r="AE967" s="10">
        <v>0</v>
      </c>
      <c r="AF967" s="10">
        <v>0</v>
      </c>
      <c r="AG967" s="43">
        <v>0</v>
      </c>
      <c r="AH967" s="43">
        <v>0</v>
      </c>
      <c r="AI967" s="6">
        <v>7334400</v>
      </c>
      <c r="AJ967" s="11">
        <v>0</v>
      </c>
      <c r="AK967" s="11">
        <v>3667200</v>
      </c>
      <c r="AL967" s="6" t="s">
        <v>53</v>
      </c>
      <c r="AM967" s="21" t="s">
        <v>2269</v>
      </c>
      <c r="AN967" s="47">
        <v>0</v>
      </c>
      <c r="AO967" t="s">
        <v>28</v>
      </c>
    </row>
    <row r="968" spans="1:41" x14ac:dyDescent="0.25">
      <c r="A968" s="7">
        <v>3</v>
      </c>
      <c r="B968" s="7">
        <v>4627</v>
      </c>
      <c r="C968" s="4" t="s">
        <v>65</v>
      </c>
      <c r="D968" s="4" t="s">
        <v>78</v>
      </c>
      <c r="E968" s="4" t="s">
        <v>173</v>
      </c>
      <c r="F968" s="4" t="s">
        <v>19</v>
      </c>
      <c r="G968" s="4" t="s">
        <v>6</v>
      </c>
      <c r="H968" s="4" t="s">
        <v>8</v>
      </c>
      <c r="I968" s="4" t="s">
        <v>73</v>
      </c>
      <c r="J968" s="4" t="s">
        <v>205</v>
      </c>
      <c r="K968" s="6" t="s">
        <v>1056</v>
      </c>
      <c r="L968" s="6" t="e">
        <f>VLOOKUP(B968,#REF!,3,0)</f>
        <v>#REF!</v>
      </c>
      <c r="M968" s="6" t="s">
        <v>2205</v>
      </c>
      <c r="N968" s="6" t="s">
        <v>1396</v>
      </c>
      <c r="O968" s="21" t="s">
        <v>1396</v>
      </c>
      <c r="P968" s="8"/>
      <c r="Q968" s="6" t="s">
        <v>2060</v>
      </c>
      <c r="R968" s="6" t="s">
        <v>1849</v>
      </c>
      <c r="S968" s="6" t="s">
        <v>28</v>
      </c>
      <c r="T968" s="6" t="s">
        <v>1418</v>
      </c>
      <c r="U968" s="6" t="s">
        <v>1418</v>
      </c>
      <c r="V968" s="6" t="s">
        <v>50</v>
      </c>
      <c r="W968" s="4" t="s">
        <v>1418</v>
      </c>
      <c r="X968" s="6" t="s">
        <v>1418</v>
      </c>
      <c r="Y968" s="4" t="s">
        <v>2006</v>
      </c>
      <c r="Z968" s="4" t="s">
        <v>2006</v>
      </c>
      <c r="AA968" s="20" t="str">
        <f t="shared" si="23"/>
        <v>NA</v>
      </c>
      <c r="AB968" s="6" t="s">
        <v>19</v>
      </c>
      <c r="AC968" s="5" t="s">
        <v>2087</v>
      </c>
      <c r="AD968" s="9">
        <v>0</v>
      </c>
      <c r="AE968" s="10">
        <v>0</v>
      </c>
      <c r="AF968" s="10">
        <v>0</v>
      </c>
      <c r="AG968" s="43">
        <v>0</v>
      </c>
      <c r="AH968" s="43">
        <v>0</v>
      </c>
      <c r="AI968" s="6">
        <v>1814500</v>
      </c>
      <c r="AJ968" s="11">
        <v>0</v>
      </c>
      <c r="AK968" s="11">
        <v>0</v>
      </c>
      <c r="AL968" s="6" t="s">
        <v>53</v>
      </c>
      <c r="AM968" s="21" t="s">
        <v>2269</v>
      </c>
      <c r="AN968" s="47">
        <v>0</v>
      </c>
      <c r="AO968" t="s">
        <v>28</v>
      </c>
    </row>
    <row r="969" spans="1:41" x14ac:dyDescent="0.25">
      <c r="A969" s="7">
        <v>3</v>
      </c>
      <c r="B969" s="7">
        <v>4628</v>
      </c>
      <c r="C969" s="4" t="s">
        <v>65</v>
      </c>
      <c r="D969" s="4" t="s">
        <v>78</v>
      </c>
      <c r="E969" s="4" t="s">
        <v>173</v>
      </c>
      <c r="F969" s="4" t="s">
        <v>19</v>
      </c>
      <c r="G969" s="4" t="s">
        <v>6</v>
      </c>
      <c r="H969" s="4" t="s">
        <v>8</v>
      </c>
      <c r="I969" s="4" t="s">
        <v>73</v>
      </c>
      <c r="J969" s="4" t="s">
        <v>205</v>
      </c>
      <c r="K969" s="6" t="s">
        <v>1057</v>
      </c>
      <c r="L969" s="6" t="e">
        <f>VLOOKUP(B969,#REF!,3,0)</f>
        <v>#REF!</v>
      </c>
      <c r="M969" s="6" t="s">
        <v>2205</v>
      </c>
      <c r="N969" s="6" t="s">
        <v>1396</v>
      </c>
      <c r="O969" s="21" t="s">
        <v>1396</v>
      </c>
      <c r="P969" s="8"/>
      <c r="Q969" s="6" t="s">
        <v>2060</v>
      </c>
      <c r="R969" s="6" t="s">
        <v>1850</v>
      </c>
      <c r="S969" s="6" t="s">
        <v>28</v>
      </c>
      <c r="T969" s="6" t="s">
        <v>1418</v>
      </c>
      <c r="U969" s="6" t="s">
        <v>1418</v>
      </c>
      <c r="V969" s="6" t="s">
        <v>50</v>
      </c>
      <c r="W969" s="4" t="s">
        <v>1418</v>
      </c>
      <c r="X969" s="6" t="s">
        <v>1418</v>
      </c>
      <c r="Y969" s="4" t="s">
        <v>2006</v>
      </c>
      <c r="Z969" s="4" t="s">
        <v>2006</v>
      </c>
      <c r="AA969" s="20" t="str">
        <f t="shared" si="23"/>
        <v>NA</v>
      </c>
      <c r="AB969" s="6" t="s">
        <v>19</v>
      </c>
      <c r="AC969" s="5" t="s">
        <v>2087</v>
      </c>
      <c r="AD969" s="9">
        <v>0</v>
      </c>
      <c r="AE969" s="10">
        <v>0</v>
      </c>
      <c r="AF969" s="10">
        <v>0</v>
      </c>
      <c r="AG969" s="43">
        <v>0</v>
      </c>
      <c r="AH969" s="43">
        <v>0</v>
      </c>
      <c r="AI969" s="6">
        <v>1432500</v>
      </c>
      <c r="AJ969" s="11">
        <v>0</v>
      </c>
      <c r="AK969" s="11">
        <v>0</v>
      </c>
      <c r="AL969" s="6" t="s">
        <v>53</v>
      </c>
      <c r="AM969" s="21" t="s">
        <v>2269</v>
      </c>
      <c r="AN969" s="47">
        <v>0</v>
      </c>
      <c r="AO969" t="s">
        <v>28</v>
      </c>
    </row>
    <row r="970" spans="1:41" x14ac:dyDescent="0.25">
      <c r="A970" s="7">
        <v>2</v>
      </c>
      <c r="B970" s="7">
        <v>4631</v>
      </c>
      <c r="C970" s="4" t="s">
        <v>65</v>
      </c>
      <c r="D970" s="4" t="s">
        <v>78</v>
      </c>
      <c r="E970" s="4" t="s">
        <v>173</v>
      </c>
      <c r="F970" s="4" t="s">
        <v>19</v>
      </c>
      <c r="G970" s="4" t="s">
        <v>6</v>
      </c>
      <c r="H970" s="4" t="s">
        <v>8</v>
      </c>
      <c r="I970" s="4" t="s">
        <v>73</v>
      </c>
      <c r="J970" s="4" t="s">
        <v>205</v>
      </c>
      <c r="K970" s="6" t="s">
        <v>1058</v>
      </c>
      <c r="L970" s="6"/>
      <c r="M970" s="6" t="s">
        <v>2205</v>
      </c>
      <c r="N970" s="6" t="s">
        <v>1396</v>
      </c>
      <c r="O970" s="21" t="s">
        <v>1396</v>
      </c>
      <c r="P970" s="8"/>
      <c r="Q970" s="6" t="s">
        <v>2058</v>
      </c>
      <c r="R970" s="6" t="s">
        <v>1851</v>
      </c>
      <c r="S970" s="6" t="s">
        <v>53</v>
      </c>
      <c r="T970" s="6" t="s">
        <v>27</v>
      </c>
      <c r="U970" s="6" t="s">
        <v>2066</v>
      </c>
      <c r="V970" s="6" t="s">
        <v>2184</v>
      </c>
      <c r="W970" s="4" t="s">
        <v>2140</v>
      </c>
      <c r="X970" s="6" t="s">
        <v>1418</v>
      </c>
      <c r="Y970" s="4" t="s">
        <v>2006</v>
      </c>
      <c r="Z970" s="4" t="s">
        <v>2006</v>
      </c>
      <c r="AA970" s="20" t="str">
        <f t="shared" si="23"/>
        <v>NA</v>
      </c>
      <c r="AB970" s="6" t="s">
        <v>19</v>
      </c>
      <c r="AC970" s="5" t="s">
        <v>2087</v>
      </c>
      <c r="AD970" s="9">
        <v>0</v>
      </c>
      <c r="AE970" s="10">
        <v>0</v>
      </c>
      <c r="AF970" s="10">
        <v>0</v>
      </c>
      <c r="AG970" s="43">
        <v>0</v>
      </c>
      <c r="AH970" s="43">
        <v>0</v>
      </c>
      <c r="AI970" s="6">
        <v>8988200.0199999996</v>
      </c>
      <c r="AJ970" s="11">
        <v>0</v>
      </c>
      <c r="AK970" s="11">
        <v>0</v>
      </c>
      <c r="AL970" s="6" t="s">
        <v>53</v>
      </c>
      <c r="AM970" s="21" t="s">
        <v>2269</v>
      </c>
      <c r="AN970" s="47">
        <v>0</v>
      </c>
      <c r="AO970" t="s">
        <v>28</v>
      </c>
    </row>
    <row r="971" spans="1:41" x14ac:dyDescent="0.25">
      <c r="A971" s="7">
        <v>3</v>
      </c>
      <c r="B971" s="7">
        <v>4632</v>
      </c>
      <c r="C971" s="4" t="s">
        <v>65</v>
      </c>
      <c r="D971" s="4" t="s">
        <v>78</v>
      </c>
      <c r="E971" s="4" t="s">
        <v>173</v>
      </c>
      <c r="F971" s="4" t="s">
        <v>19</v>
      </c>
      <c r="G971" s="4" t="s">
        <v>6</v>
      </c>
      <c r="H971" s="4" t="s">
        <v>8</v>
      </c>
      <c r="I971" s="4" t="s">
        <v>70</v>
      </c>
      <c r="J971" s="4" t="s">
        <v>205</v>
      </c>
      <c r="K971" s="6" t="s">
        <v>1059</v>
      </c>
      <c r="L971" s="6"/>
      <c r="M971" s="6" t="s">
        <v>2205</v>
      </c>
      <c r="N971" s="6" t="s">
        <v>1396</v>
      </c>
      <c r="O971" s="21" t="s">
        <v>1396</v>
      </c>
      <c r="P971" s="8"/>
      <c r="Q971" s="6" t="s">
        <v>2055</v>
      </c>
      <c r="R971" s="6" t="s">
        <v>2462</v>
      </c>
      <c r="S971" s="6" t="s">
        <v>28</v>
      </c>
      <c r="T971" s="6" t="s">
        <v>1418</v>
      </c>
      <c r="U971" s="6" t="s">
        <v>1418</v>
      </c>
      <c r="V971" s="6" t="s">
        <v>50</v>
      </c>
      <c r="W971" s="4" t="s">
        <v>1418</v>
      </c>
      <c r="X971" s="6" t="s">
        <v>1418</v>
      </c>
      <c r="Y971" s="4" t="s">
        <v>2006</v>
      </c>
      <c r="Z971" s="4" t="s">
        <v>2006</v>
      </c>
      <c r="AA971" s="20" t="str">
        <f t="shared" si="23"/>
        <v>NA</v>
      </c>
      <c r="AB971" s="6" t="s">
        <v>19</v>
      </c>
      <c r="AC971" s="5" t="s">
        <v>2088</v>
      </c>
      <c r="AD971" s="9">
        <v>2</v>
      </c>
      <c r="AE971" s="10">
        <v>0</v>
      </c>
      <c r="AF971" s="10">
        <v>0</v>
      </c>
      <c r="AG971" s="43">
        <v>0</v>
      </c>
      <c r="AH971" s="43">
        <v>0</v>
      </c>
      <c r="AI971" s="6">
        <v>13561000</v>
      </c>
      <c r="AJ971" s="11">
        <v>0</v>
      </c>
      <c r="AK971" s="11">
        <v>0</v>
      </c>
      <c r="AL971" s="6" t="s">
        <v>53</v>
      </c>
      <c r="AM971" s="21" t="s">
        <v>2269</v>
      </c>
      <c r="AN971" s="47">
        <v>0</v>
      </c>
      <c r="AO971" t="s">
        <v>28</v>
      </c>
    </row>
    <row r="972" spans="1:41" x14ac:dyDescent="0.25">
      <c r="A972" s="7">
        <v>3</v>
      </c>
      <c r="B972" s="7">
        <v>4634</v>
      </c>
      <c r="C972" s="4" t="s">
        <v>65</v>
      </c>
      <c r="D972" s="4" t="s">
        <v>78</v>
      </c>
      <c r="E972" s="4" t="s">
        <v>173</v>
      </c>
      <c r="F972" s="4" t="s">
        <v>19</v>
      </c>
      <c r="G972" s="4" t="s">
        <v>6</v>
      </c>
      <c r="H972" s="4" t="s">
        <v>8</v>
      </c>
      <c r="I972" s="4" t="s">
        <v>202</v>
      </c>
      <c r="J972" s="4" t="s">
        <v>205</v>
      </c>
      <c r="K972" s="6" t="s">
        <v>1060</v>
      </c>
      <c r="L972" s="6"/>
      <c r="M972" s="6" t="s">
        <v>2205</v>
      </c>
      <c r="N972" s="6" t="s">
        <v>1396</v>
      </c>
      <c r="O972" s="21" t="s">
        <v>1396</v>
      </c>
      <c r="P972" s="8"/>
      <c r="Q972" s="6" t="s">
        <v>2055</v>
      </c>
      <c r="R972" s="6" t="s">
        <v>1852</v>
      </c>
      <c r="S972" s="6" t="s">
        <v>28</v>
      </c>
      <c r="T972" s="6" t="s">
        <v>1418</v>
      </c>
      <c r="U972" s="6" t="s">
        <v>1418</v>
      </c>
      <c r="V972" s="6" t="s">
        <v>50</v>
      </c>
      <c r="W972" s="4" t="s">
        <v>1418</v>
      </c>
      <c r="X972" s="6" t="s">
        <v>1418</v>
      </c>
      <c r="Y972" s="4" t="s">
        <v>2006</v>
      </c>
      <c r="Z972" s="4" t="s">
        <v>2006</v>
      </c>
      <c r="AA972" s="20" t="str">
        <f t="shared" si="23"/>
        <v>NA</v>
      </c>
      <c r="AB972" s="6" t="s">
        <v>19</v>
      </c>
      <c r="AC972" s="5" t="s">
        <v>2085</v>
      </c>
      <c r="AD972" s="9">
        <v>1</v>
      </c>
      <c r="AE972" s="10">
        <v>0</v>
      </c>
      <c r="AF972" s="10">
        <v>0</v>
      </c>
      <c r="AG972" s="43">
        <v>0</v>
      </c>
      <c r="AH972" s="43">
        <v>0</v>
      </c>
      <c r="AI972" s="6">
        <v>29247757.690000001</v>
      </c>
      <c r="AJ972" s="11">
        <v>0</v>
      </c>
      <c r="AK972" s="11">
        <v>387641.83</v>
      </c>
      <c r="AL972" s="6" t="s">
        <v>53</v>
      </c>
      <c r="AM972" s="21" t="s">
        <v>2269</v>
      </c>
      <c r="AN972" s="47">
        <v>0</v>
      </c>
      <c r="AO972" t="s">
        <v>28</v>
      </c>
    </row>
    <row r="973" spans="1:41" x14ac:dyDescent="0.25">
      <c r="A973" s="7">
        <v>3</v>
      </c>
      <c r="B973" s="7">
        <v>4635</v>
      </c>
      <c r="C973" s="4" t="s">
        <v>65</v>
      </c>
      <c r="D973" s="4" t="s">
        <v>78</v>
      </c>
      <c r="E973" s="4" t="s">
        <v>173</v>
      </c>
      <c r="F973" s="4" t="s">
        <v>19</v>
      </c>
      <c r="G973" s="4" t="s">
        <v>6</v>
      </c>
      <c r="H973" s="4" t="s">
        <v>8</v>
      </c>
      <c r="I973" s="4" t="s">
        <v>202</v>
      </c>
      <c r="J973" s="4" t="s">
        <v>205</v>
      </c>
      <c r="K973" s="6" t="s">
        <v>1061</v>
      </c>
      <c r="L973" s="6"/>
      <c r="M973" s="6" t="s">
        <v>2205</v>
      </c>
      <c r="N973" s="6" t="s">
        <v>1396</v>
      </c>
      <c r="O973" s="21" t="s">
        <v>1396</v>
      </c>
      <c r="P973" s="8"/>
      <c r="Q973" s="6" t="s">
        <v>2055</v>
      </c>
      <c r="R973" s="6" t="s">
        <v>1853</v>
      </c>
      <c r="S973" s="6" t="s">
        <v>28</v>
      </c>
      <c r="T973" s="6" t="s">
        <v>1418</v>
      </c>
      <c r="U973" s="6" t="s">
        <v>1418</v>
      </c>
      <c r="V973" s="6" t="s">
        <v>50</v>
      </c>
      <c r="W973" s="4" t="s">
        <v>1418</v>
      </c>
      <c r="X973" s="6" t="s">
        <v>1418</v>
      </c>
      <c r="Y973" s="4" t="s">
        <v>2006</v>
      </c>
      <c r="Z973" s="4" t="s">
        <v>2006</v>
      </c>
      <c r="AA973" s="20" t="str">
        <f t="shared" si="23"/>
        <v>NA</v>
      </c>
      <c r="AB973" s="6" t="s">
        <v>19</v>
      </c>
      <c r="AC973" s="5" t="s">
        <v>2085</v>
      </c>
      <c r="AD973" s="9">
        <v>13</v>
      </c>
      <c r="AE973" s="10">
        <v>0</v>
      </c>
      <c r="AF973" s="10">
        <v>0</v>
      </c>
      <c r="AG973" s="43">
        <v>0</v>
      </c>
      <c r="AH973" s="43">
        <v>0</v>
      </c>
      <c r="AI973" s="6">
        <v>5817311.5999999996</v>
      </c>
      <c r="AJ973" s="11">
        <v>0</v>
      </c>
      <c r="AK973" s="11">
        <v>1048852.49</v>
      </c>
      <c r="AL973" s="6" t="s">
        <v>53</v>
      </c>
      <c r="AM973" s="21" t="s">
        <v>2269</v>
      </c>
      <c r="AN973" s="47">
        <v>0</v>
      </c>
      <c r="AO973" t="s">
        <v>28</v>
      </c>
    </row>
    <row r="974" spans="1:41" x14ac:dyDescent="0.25">
      <c r="A974" s="7">
        <v>2</v>
      </c>
      <c r="B974" s="7">
        <v>4636</v>
      </c>
      <c r="C974" s="4" t="s">
        <v>65</v>
      </c>
      <c r="D974" s="4" t="s">
        <v>78</v>
      </c>
      <c r="E974" s="4" t="s">
        <v>173</v>
      </c>
      <c r="F974" s="4" t="s">
        <v>19</v>
      </c>
      <c r="G974" s="4" t="s">
        <v>6</v>
      </c>
      <c r="H974" s="4" t="s">
        <v>8</v>
      </c>
      <c r="I974" s="4" t="s">
        <v>73</v>
      </c>
      <c r="J974" s="4" t="s">
        <v>205</v>
      </c>
      <c r="K974" s="6" t="s">
        <v>1062</v>
      </c>
      <c r="L974" s="6"/>
      <c r="M974" s="6" t="s">
        <v>2205</v>
      </c>
      <c r="N974" s="6" t="s">
        <v>1396</v>
      </c>
      <c r="O974" s="21" t="s">
        <v>1396</v>
      </c>
      <c r="P974" s="8"/>
      <c r="Q974" s="6" t="s">
        <v>2058</v>
      </c>
      <c r="R974" s="6" t="s">
        <v>1854</v>
      </c>
      <c r="S974" s="6" t="s">
        <v>53</v>
      </c>
      <c r="T974" s="6" t="s">
        <v>27</v>
      </c>
      <c r="U974" s="6" t="s">
        <v>2066</v>
      </c>
      <c r="V974" s="6" t="s">
        <v>2184</v>
      </c>
      <c r="W974" s="4" t="s">
        <v>2140</v>
      </c>
      <c r="X974" s="6" t="s">
        <v>1418</v>
      </c>
      <c r="Y974" s="4" t="s">
        <v>2006</v>
      </c>
      <c r="Z974" s="4" t="s">
        <v>2006</v>
      </c>
      <c r="AA974" s="20" t="str">
        <f t="shared" si="23"/>
        <v>NA</v>
      </c>
      <c r="AB974" s="6" t="s">
        <v>19</v>
      </c>
      <c r="AC974" s="5" t="s">
        <v>2087</v>
      </c>
      <c r="AD974" s="9">
        <v>0</v>
      </c>
      <c r="AE974" s="10">
        <v>0</v>
      </c>
      <c r="AF974" s="10">
        <v>0</v>
      </c>
      <c r="AG974" s="43">
        <v>0</v>
      </c>
      <c r="AH974" s="43">
        <v>0</v>
      </c>
      <c r="AI974" s="6">
        <v>477500</v>
      </c>
      <c r="AJ974" s="11">
        <v>0</v>
      </c>
      <c r="AK974" s="11">
        <v>0</v>
      </c>
      <c r="AL974" s="6" t="s">
        <v>53</v>
      </c>
      <c r="AM974" s="21" t="s">
        <v>2269</v>
      </c>
      <c r="AN974" s="47">
        <v>0</v>
      </c>
      <c r="AO974" t="s">
        <v>28</v>
      </c>
    </row>
    <row r="975" spans="1:41" x14ac:dyDescent="0.25">
      <c r="A975" s="7">
        <v>3</v>
      </c>
      <c r="B975" s="7">
        <v>4639</v>
      </c>
      <c r="C975" s="4" t="s">
        <v>65</v>
      </c>
      <c r="D975" s="4" t="s">
        <v>78</v>
      </c>
      <c r="E975" s="4" t="s">
        <v>173</v>
      </c>
      <c r="F975" s="4" t="s">
        <v>19</v>
      </c>
      <c r="G975" s="4" t="s">
        <v>6</v>
      </c>
      <c r="H975" s="4" t="s">
        <v>8</v>
      </c>
      <c r="I975" s="4" t="s">
        <v>73</v>
      </c>
      <c r="J975" s="4" t="s">
        <v>205</v>
      </c>
      <c r="K975" s="6" t="s">
        <v>1063</v>
      </c>
      <c r="L975" s="6" t="e">
        <f>VLOOKUP(B975,#REF!,3,0)</f>
        <v>#REF!</v>
      </c>
      <c r="M975" s="6" t="s">
        <v>2205</v>
      </c>
      <c r="N975" s="6" t="s">
        <v>1396</v>
      </c>
      <c r="O975" s="21" t="s">
        <v>1396</v>
      </c>
      <c r="P975" s="8"/>
      <c r="Q975" s="6" t="s">
        <v>2060</v>
      </c>
      <c r="R975" s="6" t="s">
        <v>1855</v>
      </c>
      <c r="S975" s="6" t="s">
        <v>28</v>
      </c>
      <c r="T975" s="6" t="s">
        <v>1418</v>
      </c>
      <c r="U975" s="6" t="s">
        <v>1418</v>
      </c>
      <c r="V975" s="6" t="s">
        <v>50</v>
      </c>
      <c r="W975" s="4" t="s">
        <v>1418</v>
      </c>
      <c r="X975" s="6" t="s">
        <v>1418</v>
      </c>
      <c r="Y975" s="4" t="s">
        <v>2006</v>
      </c>
      <c r="Z975" s="4" t="s">
        <v>2006</v>
      </c>
      <c r="AA975" s="20" t="str">
        <f t="shared" si="23"/>
        <v>NA</v>
      </c>
      <c r="AB975" s="6" t="s">
        <v>19</v>
      </c>
      <c r="AC975" s="5" t="s">
        <v>2087</v>
      </c>
      <c r="AD975" s="9">
        <v>0</v>
      </c>
      <c r="AE975" s="10">
        <v>0</v>
      </c>
      <c r="AF975" s="10">
        <v>0</v>
      </c>
      <c r="AG975" s="43">
        <v>0</v>
      </c>
      <c r="AH975" s="43">
        <v>0</v>
      </c>
      <c r="AI975" s="6">
        <v>17190000</v>
      </c>
      <c r="AJ975" s="11">
        <v>0</v>
      </c>
      <c r="AK975" s="11">
        <v>0</v>
      </c>
      <c r="AL975" s="6" t="s">
        <v>53</v>
      </c>
      <c r="AM975" s="21" t="s">
        <v>2269</v>
      </c>
      <c r="AN975" s="47">
        <v>0</v>
      </c>
      <c r="AO975" t="s">
        <v>28</v>
      </c>
    </row>
    <row r="976" spans="1:41" x14ac:dyDescent="0.25">
      <c r="A976" s="7">
        <v>3</v>
      </c>
      <c r="B976" s="7">
        <v>4641</v>
      </c>
      <c r="C976" s="4" t="s">
        <v>65</v>
      </c>
      <c r="D976" s="4" t="s">
        <v>78</v>
      </c>
      <c r="E976" s="4" t="s">
        <v>173</v>
      </c>
      <c r="F976" s="4" t="s">
        <v>19</v>
      </c>
      <c r="G976" s="4" t="s">
        <v>6</v>
      </c>
      <c r="H976" s="4" t="s">
        <v>8</v>
      </c>
      <c r="I976" s="4" t="s">
        <v>69</v>
      </c>
      <c r="J976" s="4" t="s">
        <v>205</v>
      </c>
      <c r="K976" s="6" t="s">
        <v>1064</v>
      </c>
      <c r="L976" s="6"/>
      <c r="M976" s="6" t="s">
        <v>2205</v>
      </c>
      <c r="N976" s="6" t="s">
        <v>1396</v>
      </c>
      <c r="O976" s="21" t="s">
        <v>1396</v>
      </c>
      <c r="P976" s="8"/>
      <c r="Q976" s="6" t="s">
        <v>2057</v>
      </c>
      <c r="R976" s="6" t="s">
        <v>1856</v>
      </c>
      <c r="S976" s="6" t="s">
        <v>28</v>
      </c>
      <c r="T976" s="6" t="s">
        <v>1418</v>
      </c>
      <c r="U976" s="6" t="s">
        <v>1418</v>
      </c>
      <c r="V976" s="6" t="s">
        <v>50</v>
      </c>
      <c r="W976" s="4" t="s">
        <v>1418</v>
      </c>
      <c r="X976" s="6" t="s">
        <v>1418</v>
      </c>
      <c r="Y976" s="4" t="s">
        <v>2006</v>
      </c>
      <c r="Z976" s="4" t="s">
        <v>2006</v>
      </c>
      <c r="AA976" s="20" t="str">
        <f t="shared" si="23"/>
        <v>NA</v>
      </c>
      <c r="AB976" s="6" t="s">
        <v>19</v>
      </c>
      <c r="AC976" s="5" t="s">
        <v>2084</v>
      </c>
      <c r="AD976" s="9">
        <v>0</v>
      </c>
      <c r="AE976" s="10">
        <v>0</v>
      </c>
      <c r="AF976" s="10">
        <v>0</v>
      </c>
      <c r="AG976" s="43">
        <v>0</v>
      </c>
      <c r="AH976" s="43">
        <v>0</v>
      </c>
      <c r="AI976" s="6">
        <v>477500</v>
      </c>
      <c r="AJ976" s="11">
        <v>0</v>
      </c>
      <c r="AK976" s="11">
        <v>0</v>
      </c>
      <c r="AL976" s="6" t="s">
        <v>53</v>
      </c>
      <c r="AM976" s="21" t="s">
        <v>2269</v>
      </c>
      <c r="AN976" s="47">
        <v>0</v>
      </c>
      <c r="AO976" t="s">
        <v>28</v>
      </c>
    </row>
    <row r="977" spans="1:41" x14ac:dyDescent="0.25">
      <c r="A977" s="7">
        <v>3</v>
      </c>
      <c r="B977" s="7">
        <v>4642</v>
      </c>
      <c r="C977" s="4" t="s">
        <v>65</v>
      </c>
      <c r="D977" s="4" t="s">
        <v>78</v>
      </c>
      <c r="E977" s="4" t="s">
        <v>173</v>
      </c>
      <c r="F977" s="4" t="s">
        <v>19</v>
      </c>
      <c r="G977" s="4" t="s">
        <v>6</v>
      </c>
      <c r="H977" s="4" t="s">
        <v>8</v>
      </c>
      <c r="I977" s="4" t="s">
        <v>69</v>
      </c>
      <c r="J977" s="4" t="s">
        <v>205</v>
      </c>
      <c r="K977" s="6" t="s">
        <v>1065</v>
      </c>
      <c r="L977" s="6"/>
      <c r="M977" s="6" t="s">
        <v>2205</v>
      </c>
      <c r="N977" s="6" t="s">
        <v>1396</v>
      </c>
      <c r="O977" s="21" t="s">
        <v>1396</v>
      </c>
      <c r="P977" s="8"/>
      <c r="Q977" s="6" t="s">
        <v>2056</v>
      </c>
      <c r="R977" s="6" t="s">
        <v>1857</v>
      </c>
      <c r="S977" s="6" t="s">
        <v>28</v>
      </c>
      <c r="T977" s="6" t="s">
        <v>1418</v>
      </c>
      <c r="U977" s="6" t="s">
        <v>1418</v>
      </c>
      <c r="V977" s="6" t="s">
        <v>50</v>
      </c>
      <c r="W977" s="4" t="s">
        <v>1418</v>
      </c>
      <c r="X977" s="6" t="s">
        <v>1418</v>
      </c>
      <c r="Y977" s="4" t="s">
        <v>2006</v>
      </c>
      <c r="Z977" s="4" t="s">
        <v>2006</v>
      </c>
      <c r="AA977" s="20" t="str">
        <f t="shared" si="23"/>
        <v>NA</v>
      </c>
      <c r="AB977" s="6" t="s">
        <v>19</v>
      </c>
      <c r="AC977" s="5" t="s">
        <v>2084</v>
      </c>
      <c r="AD977" s="9">
        <v>0</v>
      </c>
      <c r="AE977" s="10">
        <v>0</v>
      </c>
      <c r="AF977" s="10">
        <v>0</v>
      </c>
      <c r="AG977" s="43">
        <v>0</v>
      </c>
      <c r="AH977" s="43">
        <v>0</v>
      </c>
      <c r="AI977" s="6">
        <v>477500</v>
      </c>
      <c r="AJ977" s="11">
        <v>0</v>
      </c>
      <c r="AK977" s="11">
        <v>0</v>
      </c>
      <c r="AL977" s="6" t="s">
        <v>53</v>
      </c>
      <c r="AM977" s="21" t="s">
        <v>2269</v>
      </c>
      <c r="AN977" s="47">
        <v>0</v>
      </c>
      <c r="AO977" t="s">
        <v>28</v>
      </c>
    </row>
    <row r="978" spans="1:41" x14ac:dyDescent="0.25">
      <c r="A978" s="7">
        <v>3</v>
      </c>
      <c r="B978" s="7">
        <v>4643</v>
      </c>
      <c r="C978" s="4" t="s">
        <v>65</v>
      </c>
      <c r="D978" s="4" t="s">
        <v>78</v>
      </c>
      <c r="E978" s="4" t="s">
        <v>173</v>
      </c>
      <c r="F978" s="4" t="s">
        <v>19</v>
      </c>
      <c r="G978" s="4" t="s">
        <v>6</v>
      </c>
      <c r="H978" s="4" t="s">
        <v>8</v>
      </c>
      <c r="I978" s="4" t="s">
        <v>69</v>
      </c>
      <c r="J978" s="4" t="s">
        <v>205</v>
      </c>
      <c r="K978" s="6" t="s">
        <v>1066</v>
      </c>
      <c r="L978" s="6" t="e">
        <f>VLOOKUP(B978,#REF!,3,0)</f>
        <v>#REF!</v>
      </c>
      <c r="M978" s="6" t="s">
        <v>2205</v>
      </c>
      <c r="N978" s="6" t="s">
        <v>1396</v>
      </c>
      <c r="O978" s="21" t="s">
        <v>1396</v>
      </c>
      <c r="P978" s="8"/>
      <c r="Q978" s="6" t="s">
        <v>2060</v>
      </c>
      <c r="R978" s="6" t="s">
        <v>1858</v>
      </c>
      <c r="S978" s="6" t="s">
        <v>28</v>
      </c>
      <c r="T978" s="6" t="s">
        <v>1418</v>
      </c>
      <c r="U978" s="6" t="s">
        <v>1418</v>
      </c>
      <c r="V978" s="6" t="s">
        <v>50</v>
      </c>
      <c r="W978" s="4" t="s">
        <v>1418</v>
      </c>
      <c r="X978" s="6" t="s">
        <v>1418</v>
      </c>
      <c r="Y978" s="4" t="s">
        <v>2006</v>
      </c>
      <c r="Z978" s="4" t="s">
        <v>2006</v>
      </c>
      <c r="AA978" s="20" t="str">
        <f t="shared" si="23"/>
        <v>NA</v>
      </c>
      <c r="AB978" s="6" t="s">
        <v>19</v>
      </c>
      <c r="AC978" s="5" t="s">
        <v>2084</v>
      </c>
      <c r="AD978" s="9">
        <v>0</v>
      </c>
      <c r="AE978" s="10">
        <v>0</v>
      </c>
      <c r="AF978" s="10">
        <v>0</v>
      </c>
      <c r="AG978" s="43">
        <v>0</v>
      </c>
      <c r="AH978" s="43">
        <v>0</v>
      </c>
      <c r="AI978" s="6">
        <v>477500</v>
      </c>
      <c r="AJ978" s="11">
        <v>0</v>
      </c>
      <c r="AK978" s="11">
        <v>0</v>
      </c>
      <c r="AL978" s="6" t="s">
        <v>53</v>
      </c>
      <c r="AM978" s="21" t="s">
        <v>2269</v>
      </c>
      <c r="AN978" s="47">
        <v>0</v>
      </c>
      <c r="AO978" t="s">
        <v>28</v>
      </c>
    </row>
    <row r="979" spans="1:41" x14ac:dyDescent="0.25">
      <c r="A979" s="7">
        <v>3</v>
      </c>
      <c r="B979" s="7">
        <v>4644</v>
      </c>
      <c r="C979" s="4" t="s">
        <v>65</v>
      </c>
      <c r="D979" s="4" t="s">
        <v>78</v>
      </c>
      <c r="E979" s="4" t="s">
        <v>173</v>
      </c>
      <c r="F979" s="4" t="s">
        <v>19</v>
      </c>
      <c r="G979" s="4" t="s">
        <v>6</v>
      </c>
      <c r="H979" s="4" t="s">
        <v>8</v>
      </c>
      <c r="I979" s="4" t="s">
        <v>69</v>
      </c>
      <c r="J979" s="4" t="s">
        <v>205</v>
      </c>
      <c r="K979" s="6" t="s">
        <v>1067</v>
      </c>
      <c r="L979" s="6"/>
      <c r="M979" s="6" t="s">
        <v>2205</v>
      </c>
      <c r="N979" s="6" t="s">
        <v>1396</v>
      </c>
      <c r="O979" s="21" t="s">
        <v>1396</v>
      </c>
      <c r="P979" s="8"/>
      <c r="Q979" s="6" t="s">
        <v>2056</v>
      </c>
      <c r="R979" s="6" t="s">
        <v>1859</v>
      </c>
      <c r="S979" s="6" t="s">
        <v>28</v>
      </c>
      <c r="T979" s="6" t="s">
        <v>1418</v>
      </c>
      <c r="U979" s="6" t="s">
        <v>1418</v>
      </c>
      <c r="V979" s="6" t="s">
        <v>50</v>
      </c>
      <c r="W979" s="4" t="s">
        <v>1418</v>
      </c>
      <c r="X979" s="6" t="s">
        <v>1418</v>
      </c>
      <c r="Y979" s="4" t="s">
        <v>2006</v>
      </c>
      <c r="Z979" s="4" t="s">
        <v>2006</v>
      </c>
      <c r="AA979" s="20" t="str">
        <f t="shared" si="23"/>
        <v>NA</v>
      </c>
      <c r="AB979" s="6" t="s">
        <v>19</v>
      </c>
      <c r="AC979" s="5" t="s">
        <v>2084</v>
      </c>
      <c r="AD979" s="9">
        <v>0</v>
      </c>
      <c r="AE979" s="10">
        <v>0</v>
      </c>
      <c r="AF979" s="10">
        <v>0</v>
      </c>
      <c r="AG979" s="43">
        <v>0</v>
      </c>
      <c r="AH979" s="43">
        <v>0</v>
      </c>
      <c r="AI979" s="6">
        <v>1432500</v>
      </c>
      <c r="AJ979" s="11">
        <v>0</v>
      </c>
      <c r="AK979" s="11">
        <v>0</v>
      </c>
      <c r="AL979" s="6" t="s">
        <v>53</v>
      </c>
      <c r="AM979" s="21" t="s">
        <v>2269</v>
      </c>
      <c r="AN979" s="47">
        <v>0</v>
      </c>
      <c r="AO979" t="s">
        <v>28</v>
      </c>
    </row>
    <row r="980" spans="1:41" x14ac:dyDescent="0.25">
      <c r="A980" s="7">
        <v>3</v>
      </c>
      <c r="B980" s="7">
        <v>4645</v>
      </c>
      <c r="C980" s="4" t="s">
        <v>65</v>
      </c>
      <c r="D980" s="4" t="s">
        <v>78</v>
      </c>
      <c r="E980" s="4" t="s">
        <v>173</v>
      </c>
      <c r="F980" s="4" t="s">
        <v>19</v>
      </c>
      <c r="G980" s="4" t="s">
        <v>6</v>
      </c>
      <c r="H980" s="4" t="s">
        <v>8</v>
      </c>
      <c r="I980" s="4" t="s">
        <v>69</v>
      </c>
      <c r="J980" s="4" t="s">
        <v>205</v>
      </c>
      <c r="K980" s="6" t="s">
        <v>1068</v>
      </c>
      <c r="L980" s="6" t="e">
        <f>VLOOKUP(B980,#REF!,3,0)</f>
        <v>#REF!</v>
      </c>
      <c r="M980" s="6" t="s">
        <v>2205</v>
      </c>
      <c r="N980" s="6" t="s">
        <v>1396</v>
      </c>
      <c r="O980" s="21" t="s">
        <v>1396</v>
      </c>
      <c r="P980" s="8"/>
      <c r="Q980" s="6" t="s">
        <v>2060</v>
      </c>
      <c r="R980" s="6" t="s">
        <v>1860</v>
      </c>
      <c r="S980" s="6" t="s">
        <v>28</v>
      </c>
      <c r="T980" s="6" t="s">
        <v>1418</v>
      </c>
      <c r="U980" s="6" t="s">
        <v>1418</v>
      </c>
      <c r="V980" s="6" t="s">
        <v>50</v>
      </c>
      <c r="W980" s="4" t="s">
        <v>1418</v>
      </c>
      <c r="X980" s="6" t="s">
        <v>1418</v>
      </c>
      <c r="Y980" s="4" t="s">
        <v>2006</v>
      </c>
      <c r="Z980" s="4" t="s">
        <v>2006</v>
      </c>
      <c r="AA980" s="20" t="str">
        <f t="shared" si="23"/>
        <v>NA</v>
      </c>
      <c r="AB980" s="6" t="s">
        <v>19</v>
      </c>
      <c r="AC980" s="5" t="s">
        <v>2084</v>
      </c>
      <c r="AD980" s="9">
        <v>0</v>
      </c>
      <c r="AE980" s="10">
        <v>0</v>
      </c>
      <c r="AF980" s="10">
        <v>0</v>
      </c>
      <c r="AG980" s="43">
        <v>0</v>
      </c>
      <c r="AH980" s="43">
        <v>0</v>
      </c>
      <c r="AI980" s="6">
        <v>477500</v>
      </c>
      <c r="AJ980" s="11">
        <v>0</v>
      </c>
      <c r="AK980" s="11">
        <v>0</v>
      </c>
      <c r="AL980" s="6" t="s">
        <v>53</v>
      </c>
      <c r="AM980" s="21" t="s">
        <v>2269</v>
      </c>
      <c r="AN980" s="47">
        <v>0</v>
      </c>
      <c r="AO980" t="s">
        <v>28</v>
      </c>
    </row>
    <row r="981" spans="1:41" x14ac:dyDescent="0.25">
      <c r="A981" s="7">
        <v>3</v>
      </c>
      <c r="B981" s="7">
        <v>4646</v>
      </c>
      <c r="C981" s="4" t="s">
        <v>65</v>
      </c>
      <c r="D981" s="4" t="s">
        <v>78</v>
      </c>
      <c r="E981" s="4" t="s">
        <v>173</v>
      </c>
      <c r="F981" s="4" t="s">
        <v>19</v>
      </c>
      <c r="G981" s="4" t="s">
        <v>6</v>
      </c>
      <c r="H981" s="4" t="s">
        <v>8</v>
      </c>
      <c r="I981" s="4" t="s">
        <v>69</v>
      </c>
      <c r="J981" s="4" t="s">
        <v>205</v>
      </c>
      <c r="K981" s="6" t="s">
        <v>1069</v>
      </c>
      <c r="L981" s="6"/>
      <c r="M981" s="6" t="s">
        <v>2205</v>
      </c>
      <c r="N981" s="6" t="s">
        <v>1396</v>
      </c>
      <c r="O981" s="21" t="s">
        <v>1396</v>
      </c>
      <c r="P981" s="8"/>
      <c r="Q981" s="6" t="s">
        <v>2056</v>
      </c>
      <c r="R981" s="6" t="s">
        <v>1859</v>
      </c>
      <c r="S981" s="6" t="s">
        <v>28</v>
      </c>
      <c r="T981" s="6" t="s">
        <v>1418</v>
      </c>
      <c r="U981" s="6" t="s">
        <v>1418</v>
      </c>
      <c r="V981" s="6" t="s">
        <v>50</v>
      </c>
      <c r="W981" s="4" t="s">
        <v>1418</v>
      </c>
      <c r="X981" s="6" t="s">
        <v>1418</v>
      </c>
      <c r="Y981" s="4" t="s">
        <v>2006</v>
      </c>
      <c r="Z981" s="4" t="s">
        <v>2006</v>
      </c>
      <c r="AA981" s="20" t="str">
        <f t="shared" si="23"/>
        <v>NA</v>
      </c>
      <c r="AB981" s="6" t="s">
        <v>19</v>
      </c>
      <c r="AC981" s="5" t="s">
        <v>2084</v>
      </c>
      <c r="AD981" s="9">
        <v>0</v>
      </c>
      <c r="AE981" s="10">
        <v>0</v>
      </c>
      <c r="AF981" s="10">
        <v>0</v>
      </c>
      <c r="AG981" s="43">
        <v>0</v>
      </c>
      <c r="AH981" s="43">
        <v>0</v>
      </c>
      <c r="AI981" s="6">
        <v>477500</v>
      </c>
      <c r="AJ981" s="11">
        <v>0</v>
      </c>
      <c r="AK981" s="11">
        <v>0</v>
      </c>
      <c r="AL981" s="6" t="s">
        <v>53</v>
      </c>
      <c r="AM981" s="21" t="s">
        <v>2269</v>
      </c>
      <c r="AN981" s="47">
        <v>0</v>
      </c>
      <c r="AO981" t="s">
        <v>28</v>
      </c>
    </row>
    <row r="982" spans="1:41" x14ac:dyDescent="0.25">
      <c r="A982" s="7">
        <v>3</v>
      </c>
      <c r="B982" s="7">
        <v>4647</v>
      </c>
      <c r="C982" s="4" t="s">
        <v>65</v>
      </c>
      <c r="D982" s="4" t="s">
        <v>78</v>
      </c>
      <c r="E982" s="4" t="s">
        <v>173</v>
      </c>
      <c r="F982" s="4" t="s">
        <v>19</v>
      </c>
      <c r="G982" s="4" t="s">
        <v>6</v>
      </c>
      <c r="H982" s="4" t="s">
        <v>8</v>
      </c>
      <c r="I982" s="4" t="s">
        <v>69</v>
      </c>
      <c r="J982" s="4" t="s">
        <v>205</v>
      </c>
      <c r="K982" s="6" t="s">
        <v>1070</v>
      </c>
      <c r="L982" s="6"/>
      <c r="M982" s="6" t="s">
        <v>2205</v>
      </c>
      <c r="N982" s="6" t="s">
        <v>1396</v>
      </c>
      <c r="O982" s="21" t="s">
        <v>1396</v>
      </c>
      <c r="P982" s="8"/>
      <c r="Q982" s="6" t="s">
        <v>2056</v>
      </c>
      <c r="R982" s="6" t="s">
        <v>1857</v>
      </c>
      <c r="S982" s="6" t="s">
        <v>28</v>
      </c>
      <c r="T982" s="6" t="s">
        <v>1418</v>
      </c>
      <c r="U982" s="6" t="s">
        <v>1418</v>
      </c>
      <c r="V982" s="6" t="s">
        <v>50</v>
      </c>
      <c r="W982" s="4" t="s">
        <v>1418</v>
      </c>
      <c r="X982" s="6" t="s">
        <v>1418</v>
      </c>
      <c r="Y982" s="4" t="s">
        <v>2006</v>
      </c>
      <c r="Z982" s="4" t="s">
        <v>2006</v>
      </c>
      <c r="AA982" s="20" t="str">
        <f t="shared" si="23"/>
        <v>NA</v>
      </c>
      <c r="AB982" s="6" t="s">
        <v>19</v>
      </c>
      <c r="AC982" s="5" t="s">
        <v>2084</v>
      </c>
      <c r="AD982" s="9">
        <v>0</v>
      </c>
      <c r="AE982" s="10">
        <v>0</v>
      </c>
      <c r="AF982" s="10">
        <v>0</v>
      </c>
      <c r="AG982" s="43">
        <v>0</v>
      </c>
      <c r="AH982" s="43">
        <v>0</v>
      </c>
      <c r="AI982" s="6">
        <v>1910000</v>
      </c>
      <c r="AJ982" s="11">
        <v>0</v>
      </c>
      <c r="AK982" s="11">
        <v>0</v>
      </c>
      <c r="AL982" s="6" t="s">
        <v>53</v>
      </c>
      <c r="AM982" s="21" t="s">
        <v>2269</v>
      </c>
      <c r="AN982" s="47">
        <v>0</v>
      </c>
      <c r="AO982" t="s">
        <v>28</v>
      </c>
    </row>
    <row r="983" spans="1:41" x14ac:dyDescent="0.25">
      <c r="A983" s="7">
        <v>2</v>
      </c>
      <c r="B983" s="7">
        <v>4648</v>
      </c>
      <c r="C983" s="4" t="s">
        <v>65</v>
      </c>
      <c r="D983" s="4" t="s">
        <v>78</v>
      </c>
      <c r="E983" s="4" t="s">
        <v>173</v>
      </c>
      <c r="F983" s="4" t="s">
        <v>19</v>
      </c>
      <c r="G983" s="4" t="s">
        <v>6</v>
      </c>
      <c r="H983" s="4" t="s">
        <v>8</v>
      </c>
      <c r="I983" s="4" t="s">
        <v>73</v>
      </c>
      <c r="J983" s="4" t="s">
        <v>205</v>
      </c>
      <c r="K983" s="6" t="s">
        <v>1071</v>
      </c>
      <c r="L983" s="6"/>
      <c r="M983" s="6" t="s">
        <v>2205</v>
      </c>
      <c r="N983" s="6" t="s">
        <v>1396</v>
      </c>
      <c r="O983" s="21" t="s">
        <v>1396</v>
      </c>
      <c r="P983" s="8"/>
      <c r="Q983" s="6" t="s">
        <v>2063</v>
      </c>
      <c r="R983" s="6" t="s">
        <v>1861</v>
      </c>
      <c r="S983" s="6" t="s">
        <v>53</v>
      </c>
      <c r="T983" s="6" t="s">
        <v>101</v>
      </c>
      <c r="U983" s="6" t="s">
        <v>2066</v>
      </c>
      <c r="V983" s="6" t="s">
        <v>2203</v>
      </c>
      <c r="W983" s="4" t="s">
        <v>2202</v>
      </c>
      <c r="X983" s="6" t="s">
        <v>1418</v>
      </c>
      <c r="Y983" s="4" t="s">
        <v>2006</v>
      </c>
      <c r="Z983" s="4" t="s">
        <v>2006</v>
      </c>
      <c r="AA983" s="20" t="str">
        <f t="shared" si="23"/>
        <v>NA</v>
      </c>
      <c r="AB983" s="6" t="s">
        <v>19</v>
      </c>
      <c r="AC983" s="5" t="s">
        <v>2087</v>
      </c>
      <c r="AD983" s="9">
        <v>0</v>
      </c>
      <c r="AE983" s="10">
        <v>0</v>
      </c>
      <c r="AF983" s="10">
        <v>0</v>
      </c>
      <c r="AG983" s="43">
        <v>0</v>
      </c>
      <c r="AH983" s="43">
        <v>0</v>
      </c>
      <c r="AI983" s="6">
        <v>4697601.07</v>
      </c>
      <c r="AJ983" s="11">
        <v>0</v>
      </c>
      <c r="AK983" s="11">
        <v>0</v>
      </c>
      <c r="AL983" s="6" t="s">
        <v>53</v>
      </c>
      <c r="AM983" s="21" t="s">
        <v>2269</v>
      </c>
      <c r="AN983" s="47">
        <v>0</v>
      </c>
      <c r="AO983" t="s">
        <v>28</v>
      </c>
    </row>
    <row r="984" spans="1:41" x14ac:dyDescent="0.25">
      <c r="A984" s="7">
        <v>3</v>
      </c>
      <c r="B984" s="7">
        <v>4649</v>
      </c>
      <c r="C984" s="4" t="s">
        <v>65</v>
      </c>
      <c r="D984" s="4" t="s">
        <v>78</v>
      </c>
      <c r="E984" s="4" t="s">
        <v>173</v>
      </c>
      <c r="F984" s="4" t="s">
        <v>19</v>
      </c>
      <c r="G984" s="4" t="s">
        <v>6</v>
      </c>
      <c r="H984" s="4" t="s">
        <v>8</v>
      </c>
      <c r="I984" s="4" t="s">
        <v>73</v>
      </c>
      <c r="J984" s="4" t="s">
        <v>205</v>
      </c>
      <c r="K984" s="6" t="s">
        <v>1072</v>
      </c>
      <c r="L984" s="6"/>
      <c r="M984" s="6" t="s">
        <v>2205</v>
      </c>
      <c r="N984" s="6" t="s">
        <v>1396</v>
      </c>
      <c r="O984" s="21" t="s">
        <v>1396</v>
      </c>
      <c r="P984" s="8"/>
      <c r="Q984" s="6" t="s">
        <v>2062</v>
      </c>
      <c r="R984" s="6" t="s">
        <v>1862</v>
      </c>
      <c r="S984" s="6" t="s">
        <v>28</v>
      </c>
      <c r="T984" s="6" t="s">
        <v>1418</v>
      </c>
      <c r="U984" s="6" t="s">
        <v>1418</v>
      </c>
      <c r="V984" s="6" t="s">
        <v>50</v>
      </c>
      <c r="W984" s="4" t="s">
        <v>1418</v>
      </c>
      <c r="X984" s="6" t="s">
        <v>1418</v>
      </c>
      <c r="Y984" s="4" t="s">
        <v>2006</v>
      </c>
      <c r="Z984" s="4" t="s">
        <v>2006</v>
      </c>
      <c r="AA984" s="20" t="str">
        <f t="shared" si="23"/>
        <v>NA</v>
      </c>
      <c r="AB984" s="6" t="s">
        <v>19</v>
      </c>
      <c r="AC984" s="5" t="s">
        <v>2087</v>
      </c>
      <c r="AD984" s="9">
        <v>0</v>
      </c>
      <c r="AE984" s="10">
        <v>0</v>
      </c>
      <c r="AF984" s="10">
        <v>0</v>
      </c>
      <c r="AG984" s="43">
        <v>0</v>
      </c>
      <c r="AH984" s="43">
        <v>0</v>
      </c>
      <c r="AI984" s="6">
        <v>477500</v>
      </c>
      <c r="AJ984" s="11">
        <v>0</v>
      </c>
      <c r="AK984" s="11">
        <v>477500</v>
      </c>
      <c r="AL984" s="6" t="s">
        <v>53</v>
      </c>
      <c r="AM984" s="21" t="s">
        <v>2269</v>
      </c>
      <c r="AN984" s="47">
        <v>0</v>
      </c>
      <c r="AO984" t="s">
        <v>28</v>
      </c>
    </row>
    <row r="985" spans="1:41" x14ac:dyDescent="0.25">
      <c r="A985" s="7">
        <v>2</v>
      </c>
      <c r="B985" s="7">
        <v>4650</v>
      </c>
      <c r="C985" s="4" t="s">
        <v>65</v>
      </c>
      <c r="D985" s="4" t="s">
        <v>78</v>
      </c>
      <c r="E985" s="4" t="s">
        <v>173</v>
      </c>
      <c r="F985" s="4" t="s">
        <v>19</v>
      </c>
      <c r="G985" s="4" t="s">
        <v>6</v>
      </c>
      <c r="H985" s="4" t="s">
        <v>8</v>
      </c>
      <c r="I985" s="4" t="s">
        <v>73</v>
      </c>
      <c r="J985" s="4" t="s">
        <v>205</v>
      </c>
      <c r="K985" s="6" t="s">
        <v>1073</v>
      </c>
      <c r="L985" s="6"/>
      <c r="M985" s="6" t="s">
        <v>2205</v>
      </c>
      <c r="N985" s="6" t="s">
        <v>1396</v>
      </c>
      <c r="O985" s="21" t="s">
        <v>1396</v>
      </c>
      <c r="P985" s="8"/>
      <c r="Q985" s="6" t="s">
        <v>2058</v>
      </c>
      <c r="R985" s="6" t="s">
        <v>1863</v>
      </c>
      <c r="S985" s="6" t="s">
        <v>53</v>
      </c>
      <c r="T985" s="6" t="s">
        <v>27</v>
      </c>
      <c r="U985" s="6" t="s">
        <v>2066</v>
      </c>
      <c r="V985" s="6" t="s">
        <v>2184</v>
      </c>
      <c r="W985" s="4" t="s">
        <v>2140</v>
      </c>
      <c r="X985" s="6" t="s">
        <v>1418</v>
      </c>
      <c r="Y985" s="4" t="s">
        <v>2006</v>
      </c>
      <c r="Z985" s="4" t="s">
        <v>2006</v>
      </c>
      <c r="AA985" s="20" t="str">
        <f t="shared" si="23"/>
        <v>NA</v>
      </c>
      <c r="AB985" s="6" t="s">
        <v>19</v>
      </c>
      <c r="AC985" s="5" t="s">
        <v>2087</v>
      </c>
      <c r="AD985" s="9">
        <v>0</v>
      </c>
      <c r="AE985" s="10">
        <v>0</v>
      </c>
      <c r="AF985" s="10">
        <v>0</v>
      </c>
      <c r="AG985" s="43">
        <v>0</v>
      </c>
      <c r="AH985" s="43">
        <v>0</v>
      </c>
      <c r="AI985" s="6">
        <v>477500</v>
      </c>
      <c r="AJ985" s="11">
        <v>0</v>
      </c>
      <c r="AK985" s="11">
        <v>0</v>
      </c>
      <c r="AL985" s="6" t="s">
        <v>53</v>
      </c>
      <c r="AM985" s="21" t="s">
        <v>2269</v>
      </c>
      <c r="AN985" s="47">
        <v>0</v>
      </c>
      <c r="AO985" t="s">
        <v>28</v>
      </c>
    </row>
    <row r="986" spans="1:41" x14ac:dyDescent="0.25">
      <c r="A986" s="7">
        <v>2</v>
      </c>
      <c r="B986" s="7">
        <v>4651</v>
      </c>
      <c r="C986" s="4" t="s">
        <v>65</v>
      </c>
      <c r="D986" s="4" t="s">
        <v>78</v>
      </c>
      <c r="E986" s="4" t="s">
        <v>173</v>
      </c>
      <c r="F986" s="4" t="s">
        <v>19</v>
      </c>
      <c r="G986" s="4" t="s">
        <v>6</v>
      </c>
      <c r="H986" s="4" t="s">
        <v>8</v>
      </c>
      <c r="I986" s="4" t="s">
        <v>73</v>
      </c>
      <c r="J986" s="4" t="s">
        <v>205</v>
      </c>
      <c r="K986" s="6" t="s">
        <v>1074</v>
      </c>
      <c r="L986" s="6"/>
      <c r="M986" s="6" t="s">
        <v>2205</v>
      </c>
      <c r="N986" s="6" t="s">
        <v>1396</v>
      </c>
      <c r="O986" s="21" t="s">
        <v>1396</v>
      </c>
      <c r="P986" s="8"/>
      <c r="Q986" s="6" t="s">
        <v>2058</v>
      </c>
      <c r="R986" s="6" t="s">
        <v>1864</v>
      </c>
      <c r="S986" s="6" t="s">
        <v>53</v>
      </c>
      <c r="T986" s="6" t="s">
        <v>27</v>
      </c>
      <c r="U986" s="6" t="s">
        <v>2066</v>
      </c>
      <c r="V986" s="6" t="s">
        <v>2184</v>
      </c>
      <c r="W986" s="4" t="s">
        <v>2140</v>
      </c>
      <c r="X986" s="6" t="s">
        <v>1418</v>
      </c>
      <c r="Y986" s="4" t="s">
        <v>2006</v>
      </c>
      <c r="Z986" s="4" t="s">
        <v>2006</v>
      </c>
      <c r="AA986" s="20" t="str">
        <f t="shared" si="23"/>
        <v>NA</v>
      </c>
      <c r="AB986" s="6" t="s">
        <v>19</v>
      </c>
      <c r="AC986" s="5" t="s">
        <v>2087</v>
      </c>
      <c r="AD986" s="9">
        <v>0</v>
      </c>
      <c r="AE986" s="10">
        <v>0</v>
      </c>
      <c r="AF986" s="10">
        <v>0</v>
      </c>
      <c r="AG986" s="43">
        <v>0</v>
      </c>
      <c r="AH986" s="43">
        <v>0</v>
      </c>
      <c r="AI986" s="6">
        <v>295464.49</v>
      </c>
      <c r="AJ986" s="11">
        <v>0</v>
      </c>
      <c r="AK986" s="11">
        <v>0</v>
      </c>
      <c r="AL986" s="6" t="s">
        <v>53</v>
      </c>
      <c r="AM986" s="21" t="s">
        <v>2269</v>
      </c>
      <c r="AN986" s="47">
        <v>0</v>
      </c>
      <c r="AO986" t="s">
        <v>28</v>
      </c>
    </row>
    <row r="987" spans="1:41" x14ac:dyDescent="0.25">
      <c r="A987" s="7">
        <v>2</v>
      </c>
      <c r="B987" s="7">
        <v>4652</v>
      </c>
      <c r="C987" s="4" t="s">
        <v>65</v>
      </c>
      <c r="D987" s="4" t="s">
        <v>78</v>
      </c>
      <c r="E987" s="4" t="s">
        <v>173</v>
      </c>
      <c r="F987" s="4" t="s">
        <v>19</v>
      </c>
      <c r="G987" s="4" t="s">
        <v>6</v>
      </c>
      <c r="H987" s="4" t="s">
        <v>8</v>
      </c>
      <c r="I987" s="4" t="s">
        <v>73</v>
      </c>
      <c r="J987" s="4" t="s">
        <v>205</v>
      </c>
      <c r="K987" s="6" t="s">
        <v>1075</v>
      </c>
      <c r="L987" s="6"/>
      <c r="M987" s="6" t="s">
        <v>2205</v>
      </c>
      <c r="N987" s="6" t="s">
        <v>1396</v>
      </c>
      <c r="O987" s="21" t="s">
        <v>1396</v>
      </c>
      <c r="P987" s="8"/>
      <c r="Q987" s="6" t="s">
        <v>2058</v>
      </c>
      <c r="R987" s="6" t="s">
        <v>1865</v>
      </c>
      <c r="S987" s="6" t="s">
        <v>53</v>
      </c>
      <c r="T987" s="6" t="s">
        <v>27</v>
      </c>
      <c r="U987" s="6" t="s">
        <v>2066</v>
      </c>
      <c r="V987" s="6" t="s">
        <v>2184</v>
      </c>
      <c r="W987" s="4" t="s">
        <v>2140</v>
      </c>
      <c r="X987" s="6" t="s">
        <v>1418</v>
      </c>
      <c r="Y987" s="4" t="s">
        <v>2006</v>
      </c>
      <c r="Z987" s="4" t="s">
        <v>2006</v>
      </c>
      <c r="AA987" s="20" t="str">
        <f t="shared" si="23"/>
        <v>NA</v>
      </c>
      <c r="AB987" s="6" t="s">
        <v>19</v>
      </c>
      <c r="AC987" s="5" t="s">
        <v>2087</v>
      </c>
      <c r="AD987" s="9">
        <v>0</v>
      </c>
      <c r="AE987" s="10">
        <v>0</v>
      </c>
      <c r="AF987" s="10">
        <v>0</v>
      </c>
      <c r="AG987" s="43">
        <v>0</v>
      </c>
      <c r="AH987" s="43">
        <v>0</v>
      </c>
      <c r="AI987" s="6">
        <v>955000</v>
      </c>
      <c r="AJ987" s="11">
        <v>0</v>
      </c>
      <c r="AK987" s="11">
        <v>0</v>
      </c>
      <c r="AL987" s="6" t="s">
        <v>53</v>
      </c>
      <c r="AM987" s="21" t="s">
        <v>2269</v>
      </c>
      <c r="AN987" s="47">
        <v>0</v>
      </c>
      <c r="AO987" t="s">
        <v>28</v>
      </c>
    </row>
    <row r="988" spans="1:41" x14ac:dyDescent="0.25">
      <c r="A988" s="7">
        <v>2</v>
      </c>
      <c r="B988" s="7">
        <v>4653</v>
      </c>
      <c r="C988" s="4" t="s">
        <v>65</v>
      </c>
      <c r="D988" s="4" t="s">
        <v>78</v>
      </c>
      <c r="E988" s="4" t="s">
        <v>173</v>
      </c>
      <c r="F988" s="4" t="s">
        <v>19</v>
      </c>
      <c r="G988" s="4" t="s">
        <v>6</v>
      </c>
      <c r="H988" s="4" t="s">
        <v>8</v>
      </c>
      <c r="I988" s="4" t="s">
        <v>73</v>
      </c>
      <c r="J988" s="4" t="s">
        <v>205</v>
      </c>
      <c r="K988" s="6" t="s">
        <v>1076</v>
      </c>
      <c r="L988" s="6"/>
      <c r="M988" s="6" t="s">
        <v>2205</v>
      </c>
      <c r="N988" s="6" t="s">
        <v>1396</v>
      </c>
      <c r="O988" s="21" t="s">
        <v>1396</v>
      </c>
      <c r="P988" s="8"/>
      <c r="Q988" s="6" t="s">
        <v>2058</v>
      </c>
      <c r="R988" s="6" t="s">
        <v>1866</v>
      </c>
      <c r="S988" s="6" t="s">
        <v>53</v>
      </c>
      <c r="T988" s="6" t="s">
        <v>27</v>
      </c>
      <c r="U988" s="6" t="s">
        <v>2066</v>
      </c>
      <c r="V988" s="6" t="s">
        <v>2184</v>
      </c>
      <c r="W988" s="4" t="s">
        <v>2140</v>
      </c>
      <c r="X988" s="6" t="s">
        <v>1418</v>
      </c>
      <c r="Y988" s="4" t="s">
        <v>2006</v>
      </c>
      <c r="Z988" s="4" t="s">
        <v>2006</v>
      </c>
      <c r="AA988" s="20" t="str">
        <f t="shared" si="23"/>
        <v>NA</v>
      </c>
      <c r="AB988" s="6" t="s">
        <v>19</v>
      </c>
      <c r="AC988" s="5" t="s">
        <v>2087</v>
      </c>
      <c r="AD988" s="9">
        <v>0</v>
      </c>
      <c r="AE988" s="10">
        <v>0</v>
      </c>
      <c r="AF988" s="10">
        <v>0</v>
      </c>
      <c r="AG988" s="43">
        <v>0</v>
      </c>
      <c r="AH988" s="43">
        <v>0</v>
      </c>
      <c r="AI988" s="6">
        <v>250210</v>
      </c>
      <c r="AJ988" s="11">
        <v>0</v>
      </c>
      <c r="AK988" s="11">
        <v>0</v>
      </c>
      <c r="AL988" s="6" t="s">
        <v>53</v>
      </c>
      <c r="AM988" s="21" t="s">
        <v>2269</v>
      </c>
      <c r="AN988" s="47">
        <v>0</v>
      </c>
      <c r="AO988" t="s">
        <v>28</v>
      </c>
    </row>
    <row r="989" spans="1:41" x14ac:dyDescent="0.25">
      <c r="A989" s="7">
        <v>3</v>
      </c>
      <c r="B989" s="7">
        <v>4654</v>
      </c>
      <c r="C989" s="4" t="s">
        <v>65</v>
      </c>
      <c r="D989" s="4" t="s">
        <v>78</v>
      </c>
      <c r="E989" s="4" t="s">
        <v>173</v>
      </c>
      <c r="F989" s="4" t="s">
        <v>19</v>
      </c>
      <c r="G989" s="4" t="s">
        <v>6</v>
      </c>
      <c r="H989" s="4" t="s">
        <v>8</v>
      </c>
      <c r="I989" s="4" t="s">
        <v>73</v>
      </c>
      <c r="J989" s="4" t="s">
        <v>205</v>
      </c>
      <c r="K989" s="6" t="s">
        <v>1077</v>
      </c>
      <c r="L989" s="6" t="e">
        <f>VLOOKUP(B989,#REF!,3,0)</f>
        <v>#REF!</v>
      </c>
      <c r="M989" s="6" t="s">
        <v>2205</v>
      </c>
      <c r="N989" s="6" t="s">
        <v>1396</v>
      </c>
      <c r="O989" s="21" t="s">
        <v>1396</v>
      </c>
      <c r="P989" s="8"/>
      <c r="Q989" s="6" t="s">
        <v>2060</v>
      </c>
      <c r="R989" s="6" t="s">
        <v>1867</v>
      </c>
      <c r="S989" s="6" t="s">
        <v>28</v>
      </c>
      <c r="T989" s="6" t="s">
        <v>1418</v>
      </c>
      <c r="U989" s="6" t="s">
        <v>1418</v>
      </c>
      <c r="V989" s="6" t="s">
        <v>50</v>
      </c>
      <c r="W989" s="4" t="s">
        <v>1418</v>
      </c>
      <c r="X989" s="6" t="s">
        <v>1418</v>
      </c>
      <c r="Y989" s="4" t="s">
        <v>2006</v>
      </c>
      <c r="Z989" s="4" t="s">
        <v>2006</v>
      </c>
      <c r="AA989" s="20" t="str">
        <f t="shared" si="23"/>
        <v>NA</v>
      </c>
      <c r="AB989" s="6" t="s">
        <v>19</v>
      </c>
      <c r="AC989" s="5" t="s">
        <v>2087</v>
      </c>
      <c r="AD989" s="9">
        <v>0</v>
      </c>
      <c r="AE989" s="10">
        <v>0</v>
      </c>
      <c r="AF989" s="10">
        <v>0</v>
      </c>
      <c r="AG989" s="43">
        <v>0</v>
      </c>
      <c r="AH989" s="43">
        <v>0</v>
      </c>
      <c r="AI989" s="6">
        <v>1432500</v>
      </c>
      <c r="AJ989" s="11">
        <v>0</v>
      </c>
      <c r="AK989" s="11">
        <v>0</v>
      </c>
      <c r="AL989" s="6" t="s">
        <v>53</v>
      </c>
      <c r="AM989" s="21" t="s">
        <v>2269</v>
      </c>
      <c r="AN989" s="47">
        <v>0</v>
      </c>
      <c r="AO989" t="s">
        <v>28</v>
      </c>
    </row>
    <row r="990" spans="1:41" x14ac:dyDescent="0.25">
      <c r="A990" s="7">
        <v>3</v>
      </c>
      <c r="B990" s="7">
        <v>4655</v>
      </c>
      <c r="C990" s="4" t="s">
        <v>65</v>
      </c>
      <c r="D990" s="4" t="s">
        <v>78</v>
      </c>
      <c r="E990" s="4" t="s">
        <v>173</v>
      </c>
      <c r="F990" s="4" t="s">
        <v>19</v>
      </c>
      <c r="G990" s="4" t="s">
        <v>6</v>
      </c>
      <c r="H990" s="4" t="s">
        <v>8</v>
      </c>
      <c r="I990" s="4" t="s">
        <v>73</v>
      </c>
      <c r="J990" s="4" t="s">
        <v>205</v>
      </c>
      <c r="K990" s="6" t="s">
        <v>1078</v>
      </c>
      <c r="L990" s="6" t="e">
        <f>VLOOKUP(B990,#REF!,3,0)</f>
        <v>#REF!</v>
      </c>
      <c r="M990" s="6" t="s">
        <v>2205</v>
      </c>
      <c r="N990" s="6" t="s">
        <v>1396</v>
      </c>
      <c r="O990" s="21" t="s">
        <v>1396</v>
      </c>
      <c r="P990" s="8"/>
      <c r="Q990" s="6" t="s">
        <v>2060</v>
      </c>
      <c r="R990" s="6" t="s">
        <v>1868</v>
      </c>
      <c r="S990" s="6" t="s">
        <v>28</v>
      </c>
      <c r="T990" s="6" t="s">
        <v>1418</v>
      </c>
      <c r="U990" s="6" t="s">
        <v>1418</v>
      </c>
      <c r="V990" s="6" t="s">
        <v>50</v>
      </c>
      <c r="W990" s="4" t="s">
        <v>1418</v>
      </c>
      <c r="X990" s="6" t="s">
        <v>1418</v>
      </c>
      <c r="Y990" s="4" t="s">
        <v>2006</v>
      </c>
      <c r="Z990" s="4" t="s">
        <v>2006</v>
      </c>
      <c r="AA990" s="20" t="str">
        <f t="shared" si="23"/>
        <v>NA</v>
      </c>
      <c r="AB990" s="6" t="s">
        <v>19</v>
      </c>
      <c r="AC990" s="5" t="s">
        <v>2087</v>
      </c>
      <c r="AD990" s="9">
        <v>0</v>
      </c>
      <c r="AE990" s="10">
        <v>0</v>
      </c>
      <c r="AF990" s="10">
        <v>0</v>
      </c>
      <c r="AG990" s="43">
        <v>0</v>
      </c>
      <c r="AH990" s="43">
        <v>0</v>
      </c>
      <c r="AI990" s="6">
        <v>955000</v>
      </c>
      <c r="AJ990" s="11">
        <v>0</v>
      </c>
      <c r="AK990" s="11">
        <v>0</v>
      </c>
      <c r="AL990" s="6" t="s">
        <v>53</v>
      </c>
      <c r="AM990" s="21" t="s">
        <v>2269</v>
      </c>
      <c r="AN990" s="47">
        <v>0</v>
      </c>
      <c r="AO990" t="s">
        <v>28</v>
      </c>
    </row>
    <row r="991" spans="1:41" x14ac:dyDescent="0.25">
      <c r="A991" s="7">
        <v>3</v>
      </c>
      <c r="B991" s="7">
        <v>4656</v>
      </c>
      <c r="C991" s="4" t="s">
        <v>65</v>
      </c>
      <c r="D991" s="4" t="s">
        <v>78</v>
      </c>
      <c r="E991" s="4" t="s">
        <v>173</v>
      </c>
      <c r="F991" s="4" t="s">
        <v>19</v>
      </c>
      <c r="G991" s="4" t="s">
        <v>6</v>
      </c>
      <c r="H991" s="4" t="s">
        <v>8</v>
      </c>
      <c r="I991" s="4" t="s">
        <v>73</v>
      </c>
      <c r="J991" s="4" t="s">
        <v>205</v>
      </c>
      <c r="K991" s="6" t="s">
        <v>1079</v>
      </c>
      <c r="L991" s="6"/>
      <c r="M991" s="6" t="s">
        <v>2205</v>
      </c>
      <c r="N991" s="6" t="s">
        <v>1396</v>
      </c>
      <c r="O991" s="21" t="s">
        <v>1396</v>
      </c>
      <c r="P991" s="8"/>
      <c r="Q991" s="6" t="s">
        <v>2055</v>
      </c>
      <c r="R991" s="6" t="s">
        <v>1869</v>
      </c>
      <c r="S991" s="6" t="s">
        <v>28</v>
      </c>
      <c r="T991" s="6" t="s">
        <v>1418</v>
      </c>
      <c r="U991" s="6" t="s">
        <v>1418</v>
      </c>
      <c r="V991" s="6" t="s">
        <v>50</v>
      </c>
      <c r="W991" s="4" t="s">
        <v>1418</v>
      </c>
      <c r="X991" s="6" t="s">
        <v>1418</v>
      </c>
      <c r="Y991" s="4" t="s">
        <v>2006</v>
      </c>
      <c r="Z991" s="4" t="s">
        <v>2006</v>
      </c>
      <c r="AA991" s="20" t="str">
        <f t="shared" si="23"/>
        <v>NA</v>
      </c>
      <c r="AB991" s="6" t="s">
        <v>19</v>
      </c>
      <c r="AC991" s="5" t="s">
        <v>2087</v>
      </c>
      <c r="AD991" s="9">
        <v>0</v>
      </c>
      <c r="AE991" s="10">
        <v>0</v>
      </c>
      <c r="AF991" s="10">
        <v>0</v>
      </c>
      <c r="AG991" s="43">
        <v>0</v>
      </c>
      <c r="AH991" s="43">
        <v>0</v>
      </c>
      <c r="AI991" s="6">
        <v>0</v>
      </c>
      <c r="AJ991" s="11">
        <v>0</v>
      </c>
      <c r="AK991" s="11">
        <v>0</v>
      </c>
      <c r="AL991" s="6" t="s">
        <v>53</v>
      </c>
      <c r="AM991" s="21" t="s">
        <v>2269</v>
      </c>
      <c r="AN991" s="47">
        <v>0</v>
      </c>
      <c r="AO991" t="s">
        <v>28</v>
      </c>
    </row>
    <row r="992" spans="1:41" x14ac:dyDescent="0.25">
      <c r="A992" s="7">
        <v>2</v>
      </c>
      <c r="B992" s="7">
        <v>4657</v>
      </c>
      <c r="C992" s="4" t="s">
        <v>65</v>
      </c>
      <c r="D992" s="4" t="s">
        <v>78</v>
      </c>
      <c r="E992" s="4" t="s">
        <v>173</v>
      </c>
      <c r="F992" s="4" t="s">
        <v>19</v>
      </c>
      <c r="G992" s="4" t="s">
        <v>6</v>
      </c>
      <c r="H992" s="4" t="s">
        <v>8</v>
      </c>
      <c r="I992" s="4" t="s">
        <v>73</v>
      </c>
      <c r="J992" s="4" t="s">
        <v>205</v>
      </c>
      <c r="K992" s="6" t="s">
        <v>1080</v>
      </c>
      <c r="L992" s="6"/>
      <c r="M992" s="6" t="s">
        <v>2205</v>
      </c>
      <c r="N992" s="6" t="s">
        <v>1396</v>
      </c>
      <c r="O992" s="21" t="s">
        <v>1396</v>
      </c>
      <c r="P992" s="8"/>
      <c r="Q992" s="6" t="s">
        <v>2058</v>
      </c>
      <c r="R992" s="6" t="s">
        <v>1870</v>
      </c>
      <c r="S992" s="6" t="s">
        <v>53</v>
      </c>
      <c r="T992" s="6" t="s">
        <v>27</v>
      </c>
      <c r="U992" s="6" t="s">
        <v>2066</v>
      </c>
      <c r="V992" s="6" t="s">
        <v>2184</v>
      </c>
      <c r="W992" s="4" t="s">
        <v>2140</v>
      </c>
      <c r="X992" s="6" t="s">
        <v>1418</v>
      </c>
      <c r="Y992" s="4" t="s">
        <v>2006</v>
      </c>
      <c r="Z992" s="4" t="s">
        <v>2006</v>
      </c>
      <c r="AA992" s="20" t="str">
        <f t="shared" ref="AA992:AA996" si="24">LEFT(Z992,4)</f>
        <v>NA</v>
      </c>
      <c r="AB992" s="6" t="s">
        <v>19</v>
      </c>
      <c r="AC992" s="5" t="s">
        <v>2087</v>
      </c>
      <c r="AD992" s="9">
        <v>0</v>
      </c>
      <c r="AE992" s="10">
        <v>0</v>
      </c>
      <c r="AF992" s="10">
        <v>0</v>
      </c>
      <c r="AG992" s="43">
        <v>0</v>
      </c>
      <c r="AH992" s="43">
        <v>0</v>
      </c>
      <c r="AI992" s="6">
        <v>955000</v>
      </c>
      <c r="AJ992" s="11">
        <v>0</v>
      </c>
      <c r="AK992" s="11">
        <v>0</v>
      </c>
      <c r="AL992" s="6" t="s">
        <v>53</v>
      </c>
      <c r="AM992" s="21" t="s">
        <v>2269</v>
      </c>
      <c r="AN992" s="47">
        <v>0</v>
      </c>
      <c r="AO992" t="s">
        <v>28</v>
      </c>
    </row>
    <row r="993" spans="1:41" x14ac:dyDescent="0.25">
      <c r="A993" s="7">
        <v>3</v>
      </c>
      <c r="B993" s="7">
        <v>4658</v>
      </c>
      <c r="C993" s="4" t="s">
        <v>65</v>
      </c>
      <c r="D993" s="4" t="s">
        <v>78</v>
      </c>
      <c r="E993" s="4" t="s">
        <v>173</v>
      </c>
      <c r="F993" s="4" t="s">
        <v>19</v>
      </c>
      <c r="G993" s="4" t="s">
        <v>6</v>
      </c>
      <c r="H993" s="4" t="s">
        <v>8</v>
      </c>
      <c r="I993" s="4" t="s">
        <v>73</v>
      </c>
      <c r="J993" s="4" t="s">
        <v>205</v>
      </c>
      <c r="K993" s="6" t="s">
        <v>1081</v>
      </c>
      <c r="L993" s="6"/>
      <c r="M993" s="6" t="s">
        <v>2205</v>
      </c>
      <c r="N993" s="6" t="s">
        <v>1396</v>
      </c>
      <c r="O993" s="21" t="s">
        <v>1396</v>
      </c>
      <c r="P993" s="8"/>
      <c r="Q993" s="6" t="s">
        <v>2062</v>
      </c>
      <c r="R993" s="6" t="s">
        <v>1871</v>
      </c>
      <c r="S993" s="6" t="s">
        <v>28</v>
      </c>
      <c r="T993" s="6" t="s">
        <v>1418</v>
      </c>
      <c r="U993" s="6" t="s">
        <v>1418</v>
      </c>
      <c r="V993" s="6" t="s">
        <v>50</v>
      </c>
      <c r="W993" s="4" t="s">
        <v>1418</v>
      </c>
      <c r="X993" s="6" t="s">
        <v>1418</v>
      </c>
      <c r="Y993" s="4" t="s">
        <v>2006</v>
      </c>
      <c r="Z993" s="4" t="s">
        <v>2006</v>
      </c>
      <c r="AA993" s="20" t="str">
        <f t="shared" si="24"/>
        <v>NA</v>
      </c>
      <c r="AB993" s="6" t="s">
        <v>19</v>
      </c>
      <c r="AC993" s="5" t="s">
        <v>2087</v>
      </c>
      <c r="AD993" s="9">
        <v>0</v>
      </c>
      <c r="AE993" s="10">
        <v>0</v>
      </c>
      <c r="AF993" s="10">
        <v>0</v>
      </c>
      <c r="AG993" s="43">
        <v>0</v>
      </c>
      <c r="AH993" s="43">
        <v>0</v>
      </c>
      <c r="AI993" s="6">
        <v>955000</v>
      </c>
      <c r="AJ993" s="11">
        <v>0</v>
      </c>
      <c r="AK993" s="11">
        <v>955000</v>
      </c>
      <c r="AL993" s="6" t="s">
        <v>53</v>
      </c>
      <c r="AM993" s="21" t="s">
        <v>2269</v>
      </c>
      <c r="AN993" s="47">
        <v>0</v>
      </c>
      <c r="AO993" t="s">
        <v>28</v>
      </c>
    </row>
    <row r="994" spans="1:41" x14ac:dyDescent="0.25">
      <c r="A994" s="7">
        <v>2</v>
      </c>
      <c r="B994" s="7">
        <v>4659</v>
      </c>
      <c r="C994" s="4" t="s">
        <v>65</v>
      </c>
      <c r="D994" s="4" t="s">
        <v>78</v>
      </c>
      <c r="E994" s="4" t="s">
        <v>173</v>
      </c>
      <c r="F994" s="4" t="s">
        <v>19</v>
      </c>
      <c r="G994" s="4" t="s">
        <v>6</v>
      </c>
      <c r="H994" s="4" t="s">
        <v>8</v>
      </c>
      <c r="I994" s="4" t="s">
        <v>73</v>
      </c>
      <c r="J994" s="4" t="s">
        <v>205</v>
      </c>
      <c r="K994" s="6" t="s">
        <v>1082</v>
      </c>
      <c r="L994" s="6"/>
      <c r="M994" s="6" t="s">
        <v>2205</v>
      </c>
      <c r="N994" s="6" t="s">
        <v>1396</v>
      </c>
      <c r="O994" s="21" t="s">
        <v>1396</v>
      </c>
      <c r="P994" s="8"/>
      <c r="Q994" s="6" t="s">
        <v>2058</v>
      </c>
      <c r="R994" s="6" t="s">
        <v>1872</v>
      </c>
      <c r="S994" s="6" t="s">
        <v>53</v>
      </c>
      <c r="T994" s="6" t="s">
        <v>27</v>
      </c>
      <c r="U994" s="6" t="s">
        <v>2066</v>
      </c>
      <c r="V994" s="6" t="s">
        <v>2184</v>
      </c>
      <c r="W994" s="4" t="s">
        <v>2140</v>
      </c>
      <c r="X994" s="6" t="s">
        <v>1418</v>
      </c>
      <c r="Y994" s="4" t="s">
        <v>2006</v>
      </c>
      <c r="Z994" s="4" t="s">
        <v>2006</v>
      </c>
      <c r="AA994" s="20" t="str">
        <f t="shared" si="24"/>
        <v>NA</v>
      </c>
      <c r="AB994" s="6" t="s">
        <v>19</v>
      </c>
      <c r="AC994" s="5" t="s">
        <v>2087</v>
      </c>
      <c r="AD994" s="9">
        <v>0</v>
      </c>
      <c r="AE994" s="10">
        <v>0</v>
      </c>
      <c r="AF994" s="10">
        <v>0</v>
      </c>
      <c r="AG994" s="43">
        <v>0</v>
      </c>
      <c r="AH994" s="43">
        <v>0</v>
      </c>
      <c r="AI994" s="6">
        <v>382000</v>
      </c>
      <c r="AJ994" s="11">
        <v>0</v>
      </c>
      <c r="AK994" s="11">
        <v>0</v>
      </c>
      <c r="AL994" s="6" t="s">
        <v>53</v>
      </c>
      <c r="AM994" s="21" t="s">
        <v>2269</v>
      </c>
      <c r="AN994" s="47">
        <v>0</v>
      </c>
      <c r="AO994" t="s">
        <v>28</v>
      </c>
    </row>
    <row r="995" spans="1:41" x14ac:dyDescent="0.25">
      <c r="A995" s="7">
        <v>3</v>
      </c>
      <c r="B995" s="7">
        <v>4660</v>
      </c>
      <c r="C995" s="4" t="s">
        <v>65</v>
      </c>
      <c r="D995" s="4" t="s">
        <v>78</v>
      </c>
      <c r="E995" s="4" t="s">
        <v>173</v>
      </c>
      <c r="F995" s="4" t="s">
        <v>19</v>
      </c>
      <c r="G995" s="4" t="s">
        <v>6</v>
      </c>
      <c r="H995" s="4" t="s">
        <v>8</v>
      </c>
      <c r="I995" s="4" t="s">
        <v>73</v>
      </c>
      <c r="J995" s="4" t="s">
        <v>205</v>
      </c>
      <c r="K995" s="6" t="s">
        <v>1083</v>
      </c>
      <c r="L995" s="6" t="e">
        <f>VLOOKUP(B995,#REF!,3,0)</f>
        <v>#REF!</v>
      </c>
      <c r="M995" s="6" t="s">
        <v>2205</v>
      </c>
      <c r="N995" s="6" t="s">
        <v>1396</v>
      </c>
      <c r="O995" s="21" t="s">
        <v>1396</v>
      </c>
      <c r="P995" s="8"/>
      <c r="Q995" s="6" t="s">
        <v>2060</v>
      </c>
      <c r="R995" s="6" t="s">
        <v>1873</v>
      </c>
      <c r="S995" s="6" t="s">
        <v>28</v>
      </c>
      <c r="T995" s="6" t="s">
        <v>1418</v>
      </c>
      <c r="U995" s="6" t="s">
        <v>1418</v>
      </c>
      <c r="V995" s="6" t="s">
        <v>50</v>
      </c>
      <c r="W995" s="4" t="s">
        <v>1418</v>
      </c>
      <c r="X995" s="6" t="s">
        <v>1418</v>
      </c>
      <c r="Y995" s="4" t="s">
        <v>2006</v>
      </c>
      <c r="Z995" s="4" t="s">
        <v>2006</v>
      </c>
      <c r="AA995" s="20" t="str">
        <f t="shared" si="24"/>
        <v>NA</v>
      </c>
      <c r="AB995" s="6" t="s">
        <v>19</v>
      </c>
      <c r="AC995" s="5" t="s">
        <v>2087</v>
      </c>
      <c r="AD995" s="9">
        <v>0</v>
      </c>
      <c r="AE995" s="10">
        <v>0</v>
      </c>
      <c r="AF995" s="10">
        <v>0</v>
      </c>
      <c r="AG995" s="43">
        <v>0</v>
      </c>
      <c r="AH995" s="43">
        <v>0</v>
      </c>
      <c r="AI995" s="6">
        <v>1000000</v>
      </c>
      <c r="AJ995" s="11">
        <v>0</v>
      </c>
      <c r="AK995" s="11">
        <v>0</v>
      </c>
      <c r="AL995" s="6" t="s">
        <v>53</v>
      </c>
      <c r="AM995" s="21" t="s">
        <v>2269</v>
      </c>
      <c r="AN995" s="47">
        <v>0</v>
      </c>
      <c r="AO995" t="s">
        <v>28</v>
      </c>
    </row>
    <row r="996" spans="1:41" x14ac:dyDescent="0.25">
      <c r="A996" s="7">
        <v>2</v>
      </c>
      <c r="B996" s="7">
        <v>4661</v>
      </c>
      <c r="C996" s="4" t="s">
        <v>65</v>
      </c>
      <c r="D996" s="4" t="s">
        <v>78</v>
      </c>
      <c r="E996" s="4" t="s">
        <v>173</v>
      </c>
      <c r="F996" s="4" t="s">
        <v>19</v>
      </c>
      <c r="G996" s="4" t="s">
        <v>6</v>
      </c>
      <c r="H996" s="4" t="s">
        <v>8</v>
      </c>
      <c r="I996" s="4" t="s">
        <v>73</v>
      </c>
      <c r="J996" s="4" t="s">
        <v>205</v>
      </c>
      <c r="K996" s="6" t="s">
        <v>1084</v>
      </c>
      <c r="L996" s="6"/>
      <c r="M996" s="6" t="s">
        <v>2205</v>
      </c>
      <c r="N996" s="6" t="s">
        <v>1396</v>
      </c>
      <c r="O996" s="21" t="s">
        <v>1396</v>
      </c>
      <c r="P996" s="8"/>
      <c r="Q996" s="6" t="s">
        <v>2058</v>
      </c>
      <c r="R996" s="6" t="s">
        <v>1874</v>
      </c>
      <c r="S996" s="6" t="s">
        <v>53</v>
      </c>
      <c r="T996" s="6" t="s">
        <v>27</v>
      </c>
      <c r="U996" s="6" t="s">
        <v>2066</v>
      </c>
      <c r="V996" s="6" t="s">
        <v>2184</v>
      </c>
      <c r="W996" s="4" t="s">
        <v>2140</v>
      </c>
      <c r="X996" s="6" t="s">
        <v>1418</v>
      </c>
      <c r="Y996" s="4" t="s">
        <v>2006</v>
      </c>
      <c r="Z996" s="4" t="s">
        <v>2006</v>
      </c>
      <c r="AA996" s="20" t="str">
        <f t="shared" si="24"/>
        <v>NA</v>
      </c>
      <c r="AB996" s="6" t="s">
        <v>19</v>
      </c>
      <c r="AC996" s="5" t="s">
        <v>2087</v>
      </c>
      <c r="AD996" s="9">
        <v>0</v>
      </c>
      <c r="AE996" s="10">
        <v>0</v>
      </c>
      <c r="AF996" s="10">
        <v>0</v>
      </c>
      <c r="AG996" s="43">
        <v>0</v>
      </c>
      <c r="AH996" s="43">
        <v>0</v>
      </c>
      <c r="AI996" s="6">
        <v>2836567</v>
      </c>
      <c r="AJ996" s="11">
        <v>0</v>
      </c>
      <c r="AK996" s="11">
        <v>0</v>
      </c>
      <c r="AL996" s="6" t="s">
        <v>53</v>
      </c>
      <c r="AM996" s="21" t="s">
        <v>2269</v>
      </c>
      <c r="AN996" s="47">
        <v>0</v>
      </c>
      <c r="AO996" t="s">
        <v>28</v>
      </c>
    </row>
    <row r="997" spans="1:41" x14ac:dyDescent="0.25">
      <c r="A997" s="7">
        <v>3</v>
      </c>
      <c r="B997" s="7">
        <v>4662</v>
      </c>
      <c r="C997" s="4" t="s">
        <v>65</v>
      </c>
      <c r="D997" s="4" t="s">
        <v>78</v>
      </c>
      <c r="E997" s="4" t="s">
        <v>173</v>
      </c>
      <c r="F997" s="4" t="s">
        <v>19</v>
      </c>
      <c r="G997" s="4" t="s">
        <v>14</v>
      </c>
      <c r="H997" s="4" t="s">
        <v>15</v>
      </c>
      <c r="I997" s="4" t="s">
        <v>68</v>
      </c>
      <c r="J997" s="4" t="s">
        <v>2100</v>
      </c>
      <c r="K997" s="6" t="s">
        <v>1085</v>
      </c>
      <c r="L997" s="6"/>
      <c r="M997" s="6" t="s">
        <v>2250</v>
      </c>
      <c r="N997" s="6" t="s">
        <v>1393</v>
      </c>
      <c r="O997" s="21" t="s">
        <v>2503</v>
      </c>
      <c r="P997" s="8"/>
      <c r="Q997" s="6" t="s">
        <v>2056</v>
      </c>
      <c r="R997" s="6" t="s">
        <v>127</v>
      </c>
      <c r="S997" s="6" t="s">
        <v>28</v>
      </c>
      <c r="T997" s="6" t="s">
        <v>1418</v>
      </c>
      <c r="U997" s="6" t="s">
        <v>1418</v>
      </c>
      <c r="V997" s="6" t="s">
        <v>50</v>
      </c>
      <c r="W997" s="4" t="s">
        <v>1418</v>
      </c>
      <c r="X997" s="6" t="s">
        <v>1418</v>
      </c>
      <c r="Y997" s="4" t="s">
        <v>2021</v>
      </c>
      <c r="Z997" s="4" t="s">
        <v>87</v>
      </c>
      <c r="AA997" s="20" t="str">
        <f t="shared" ref="AA997:AA1055" si="25">LEFT(Z997,4)</f>
        <v>2819</v>
      </c>
      <c r="AB997" s="6" t="s">
        <v>19</v>
      </c>
      <c r="AC997" s="5" t="s">
        <v>2086</v>
      </c>
      <c r="AD997" s="9">
        <v>0</v>
      </c>
      <c r="AE997" s="10">
        <v>0</v>
      </c>
      <c r="AF997" s="10">
        <v>0</v>
      </c>
      <c r="AG997" s="43">
        <v>0</v>
      </c>
      <c r="AH997" s="43">
        <v>0</v>
      </c>
      <c r="AI997" s="6">
        <v>343659.85</v>
      </c>
      <c r="AJ997" s="11">
        <v>0</v>
      </c>
      <c r="AK997" s="11">
        <v>153900.52000000002</v>
      </c>
      <c r="AL997" s="6" t="s">
        <v>53</v>
      </c>
      <c r="AM997" s="21" t="s">
        <v>2269</v>
      </c>
      <c r="AN997" s="47">
        <v>0</v>
      </c>
      <c r="AO997" t="s">
        <v>28</v>
      </c>
    </row>
    <row r="998" spans="1:41" x14ac:dyDescent="0.25">
      <c r="A998" s="7">
        <v>3</v>
      </c>
      <c r="B998" s="7">
        <v>4663</v>
      </c>
      <c r="C998" s="4" t="s">
        <v>65</v>
      </c>
      <c r="D998" s="4" t="s">
        <v>78</v>
      </c>
      <c r="E998" s="4" t="s">
        <v>173</v>
      </c>
      <c r="F998" s="4" t="s">
        <v>19</v>
      </c>
      <c r="G998" s="4" t="s">
        <v>14</v>
      </c>
      <c r="H998" s="4" t="s">
        <v>15</v>
      </c>
      <c r="I998" s="4" t="s">
        <v>70</v>
      </c>
      <c r="J998" s="4" t="s">
        <v>2100</v>
      </c>
      <c r="K998" s="6" t="s">
        <v>1086</v>
      </c>
      <c r="L998" s="6"/>
      <c r="M998" s="6" t="s">
        <v>2250</v>
      </c>
      <c r="N998" s="6" t="s">
        <v>1393</v>
      </c>
      <c r="O998" s="21" t="s">
        <v>2503</v>
      </c>
      <c r="P998" s="8"/>
      <c r="Q998" s="6" t="s">
        <v>2056</v>
      </c>
      <c r="R998" s="6" t="s">
        <v>127</v>
      </c>
      <c r="S998" s="6" t="s">
        <v>28</v>
      </c>
      <c r="T998" s="6" t="s">
        <v>1418</v>
      </c>
      <c r="U998" s="6" t="s">
        <v>1418</v>
      </c>
      <c r="V998" s="6" t="s">
        <v>50</v>
      </c>
      <c r="W998" s="4" t="s">
        <v>1418</v>
      </c>
      <c r="X998" s="6" t="s">
        <v>1418</v>
      </c>
      <c r="Y998" s="4" t="s">
        <v>2021</v>
      </c>
      <c r="Z998" s="4" t="s">
        <v>87</v>
      </c>
      <c r="AA998" s="20" t="str">
        <f t="shared" si="25"/>
        <v>2819</v>
      </c>
      <c r="AB998" s="6" t="s">
        <v>19</v>
      </c>
      <c r="AC998" s="5" t="s">
        <v>2088</v>
      </c>
      <c r="AD998" s="9">
        <v>0</v>
      </c>
      <c r="AE998" s="10">
        <v>0</v>
      </c>
      <c r="AF998" s="10">
        <v>0</v>
      </c>
      <c r="AG998" s="43">
        <v>0</v>
      </c>
      <c r="AH998" s="43">
        <v>0</v>
      </c>
      <c r="AI998" s="6">
        <v>684215.59</v>
      </c>
      <c r="AJ998" s="11">
        <v>0</v>
      </c>
      <c r="AK998" s="11">
        <v>376911.65</v>
      </c>
      <c r="AL998" s="6" t="s">
        <v>53</v>
      </c>
      <c r="AM998" s="21" t="s">
        <v>2269</v>
      </c>
      <c r="AN998" s="47">
        <v>0</v>
      </c>
      <c r="AO998" t="s">
        <v>28</v>
      </c>
    </row>
    <row r="999" spans="1:41" x14ac:dyDescent="0.25">
      <c r="A999" s="7">
        <v>3</v>
      </c>
      <c r="B999" s="7">
        <v>4664</v>
      </c>
      <c r="C999" s="4" t="s">
        <v>65</v>
      </c>
      <c r="D999" s="4" t="s">
        <v>78</v>
      </c>
      <c r="E999" s="4" t="s">
        <v>173</v>
      </c>
      <c r="F999" s="4" t="s">
        <v>19</v>
      </c>
      <c r="G999" s="4" t="s">
        <v>14</v>
      </c>
      <c r="H999" s="4" t="s">
        <v>15</v>
      </c>
      <c r="I999" s="4" t="s">
        <v>71</v>
      </c>
      <c r="J999" s="4" t="s">
        <v>2100</v>
      </c>
      <c r="K999" s="6" t="s">
        <v>1087</v>
      </c>
      <c r="L999" s="6"/>
      <c r="M999" s="6" t="s">
        <v>2250</v>
      </c>
      <c r="N999" s="6" t="s">
        <v>1393</v>
      </c>
      <c r="O999" s="21" t="s">
        <v>2503</v>
      </c>
      <c r="P999" s="8"/>
      <c r="Q999" s="6" t="s">
        <v>2056</v>
      </c>
      <c r="R999" s="6" t="s">
        <v>127</v>
      </c>
      <c r="S999" s="6" t="s">
        <v>28</v>
      </c>
      <c r="T999" s="6" t="s">
        <v>1418</v>
      </c>
      <c r="U999" s="6" t="s">
        <v>1418</v>
      </c>
      <c r="V999" s="6" t="s">
        <v>50</v>
      </c>
      <c r="W999" s="4" t="s">
        <v>1418</v>
      </c>
      <c r="X999" s="6" t="s">
        <v>1418</v>
      </c>
      <c r="Y999" s="4" t="s">
        <v>2021</v>
      </c>
      <c r="Z999" s="4" t="s">
        <v>87</v>
      </c>
      <c r="AA999" s="20" t="str">
        <f t="shared" si="25"/>
        <v>2819</v>
      </c>
      <c r="AB999" s="6" t="s">
        <v>19</v>
      </c>
      <c r="AC999" s="5" t="s">
        <v>2091</v>
      </c>
      <c r="AD999" s="9">
        <v>0</v>
      </c>
      <c r="AE999" s="10">
        <v>0</v>
      </c>
      <c r="AF999" s="10">
        <v>0</v>
      </c>
      <c r="AG999" s="43">
        <v>0</v>
      </c>
      <c r="AH999" s="43">
        <v>0</v>
      </c>
      <c r="AI999" s="6">
        <v>433551.5</v>
      </c>
      <c r="AJ999" s="11">
        <v>0</v>
      </c>
      <c r="AK999" s="11">
        <v>247753.80000000002</v>
      </c>
      <c r="AL999" s="6" t="s">
        <v>53</v>
      </c>
      <c r="AM999" s="21" t="s">
        <v>2269</v>
      </c>
      <c r="AN999" s="47">
        <v>0</v>
      </c>
      <c r="AO999" t="s">
        <v>28</v>
      </c>
    </row>
    <row r="1000" spans="1:41" x14ac:dyDescent="0.25">
      <c r="A1000" s="7">
        <v>3</v>
      </c>
      <c r="B1000" s="7">
        <v>4665</v>
      </c>
      <c r="C1000" s="4" t="s">
        <v>65</v>
      </c>
      <c r="D1000" s="4" t="s">
        <v>78</v>
      </c>
      <c r="E1000" s="4" t="s">
        <v>173</v>
      </c>
      <c r="F1000" s="4" t="s">
        <v>19</v>
      </c>
      <c r="G1000" s="4" t="s">
        <v>14</v>
      </c>
      <c r="H1000" s="4" t="s">
        <v>15</v>
      </c>
      <c r="I1000" s="4" t="s">
        <v>202</v>
      </c>
      <c r="J1000" s="4" t="s">
        <v>2100</v>
      </c>
      <c r="K1000" s="6" t="s">
        <v>1088</v>
      </c>
      <c r="L1000" s="6"/>
      <c r="M1000" s="6" t="s">
        <v>2250</v>
      </c>
      <c r="N1000" s="6" t="s">
        <v>1393</v>
      </c>
      <c r="O1000" s="21" t="s">
        <v>2503</v>
      </c>
      <c r="P1000" s="8"/>
      <c r="Q1000" s="6" t="s">
        <v>2056</v>
      </c>
      <c r="R1000" s="6" t="s">
        <v>127</v>
      </c>
      <c r="S1000" s="6" t="s">
        <v>28</v>
      </c>
      <c r="T1000" s="6" t="s">
        <v>1418</v>
      </c>
      <c r="U1000" s="6" t="s">
        <v>1418</v>
      </c>
      <c r="V1000" s="6" t="s">
        <v>50</v>
      </c>
      <c r="W1000" s="4" t="s">
        <v>1418</v>
      </c>
      <c r="X1000" s="6" t="s">
        <v>1418</v>
      </c>
      <c r="Y1000" s="4" t="s">
        <v>2021</v>
      </c>
      <c r="Z1000" s="4" t="s">
        <v>87</v>
      </c>
      <c r="AA1000" s="20" t="str">
        <f t="shared" si="25"/>
        <v>2819</v>
      </c>
      <c r="AB1000" s="6">
        <v>2</v>
      </c>
      <c r="AC1000" s="5" t="s">
        <v>2085</v>
      </c>
      <c r="AD1000" s="9">
        <v>0</v>
      </c>
      <c r="AE1000" s="10">
        <v>923678.87637815101</v>
      </c>
      <c r="AF1000" s="10">
        <v>913733</v>
      </c>
      <c r="AG1000" s="43">
        <v>146050.32</v>
      </c>
      <c r="AH1000" s="43">
        <v>14320.45</v>
      </c>
      <c r="AI1000" s="6">
        <v>388298.45</v>
      </c>
      <c r="AJ1000" s="11">
        <v>0</v>
      </c>
      <c r="AK1000" s="11">
        <v>304374.94000000006</v>
      </c>
      <c r="AL1000" s="6" t="s">
        <v>53</v>
      </c>
      <c r="AM1000" s="21" t="s">
        <v>2269</v>
      </c>
      <c r="AN1000" s="47">
        <v>0</v>
      </c>
      <c r="AO1000" t="s">
        <v>53</v>
      </c>
    </row>
    <row r="1001" spans="1:41" x14ac:dyDescent="0.25">
      <c r="A1001" s="7">
        <v>3</v>
      </c>
      <c r="B1001" s="7">
        <v>4667</v>
      </c>
      <c r="C1001" s="4" t="s">
        <v>65</v>
      </c>
      <c r="D1001" s="4" t="s">
        <v>78</v>
      </c>
      <c r="E1001" s="4" t="s">
        <v>173</v>
      </c>
      <c r="F1001" s="4" t="s">
        <v>19</v>
      </c>
      <c r="G1001" s="4" t="s">
        <v>14</v>
      </c>
      <c r="H1001" s="4" t="s">
        <v>15</v>
      </c>
      <c r="I1001" s="4" t="s">
        <v>68</v>
      </c>
      <c r="J1001" s="4" t="s">
        <v>2100</v>
      </c>
      <c r="K1001" s="6" t="s">
        <v>2259</v>
      </c>
      <c r="L1001" s="6"/>
      <c r="M1001" s="6" t="s">
        <v>2250</v>
      </c>
      <c r="N1001" s="6" t="s">
        <v>1393</v>
      </c>
      <c r="O1001" s="21" t="s">
        <v>2503</v>
      </c>
      <c r="P1001" s="8"/>
      <c r="Q1001" s="6" t="s">
        <v>2056</v>
      </c>
      <c r="R1001" s="6" t="s">
        <v>127</v>
      </c>
      <c r="S1001" s="6" t="s">
        <v>28</v>
      </c>
      <c r="T1001" s="6" t="s">
        <v>1418</v>
      </c>
      <c r="U1001" s="6" t="s">
        <v>1418</v>
      </c>
      <c r="V1001" s="6" t="s">
        <v>50</v>
      </c>
      <c r="W1001" s="4" t="s">
        <v>1418</v>
      </c>
      <c r="X1001" s="6" t="s">
        <v>1418</v>
      </c>
      <c r="Y1001" s="4" t="s">
        <v>2021</v>
      </c>
      <c r="Z1001" s="4" t="s">
        <v>87</v>
      </c>
      <c r="AA1001" s="20" t="str">
        <f t="shared" si="25"/>
        <v>2819</v>
      </c>
      <c r="AB1001" s="6" t="s">
        <v>19</v>
      </c>
      <c r="AC1001" s="5" t="s">
        <v>2086</v>
      </c>
      <c r="AD1001" s="9">
        <v>0</v>
      </c>
      <c r="AE1001" s="10">
        <v>0</v>
      </c>
      <c r="AF1001" s="10">
        <v>0</v>
      </c>
      <c r="AG1001" s="43">
        <v>87394.75</v>
      </c>
      <c r="AH1001" s="43">
        <v>28388.149999999998</v>
      </c>
      <c r="AI1001" s="6">
        <v>234972.32</v>
      </c>
      <c r="AJ1001" s="11">
        <v>0</v>
      </c>
      <c r="AK1001" s="11">
        <v>156215.12</v>
      </c>
      <c r="AL1001" s="6" t="s">
        <v>53</v>
      </c>
      <c r="AM1001" s="21" t="s">
        <v>2269</v>
      </c>
      <c r="AN1001" s="47">
        <v>0</v>
      </c>
      <c r="AO1001" t="s">
        <v>53</v>
      </c>
    </row>
    <row r="1002" spans="1:41" x14ac:dyDescent="0.25">
      <c r="A1002" s="7">
        <v>3</v>
      </c>
      <c r="B1002" s="7">
        <v>4669</v>
      </c>
      <c r="C1002" s="4" t="s">
        <v>65</v>
      </c>
      <c r="D1002" s="4" t="s">
        <v>78</v>
      </c>
      <c r="E1002" s="4" t="s">
        <v>173</v>
      </c>
      <c r="F1002" s="4" t="s">
        <v>19</v>
      </c>
      <c r="G1002" s="4" t="s">
        <v>6</v>
      </c>
      <c r="H1002" s="4" t="s">
        <v>8</v>
      </c>
      <c r="I1002" s="4" t="s">
        <v>73</v>
      </c>
      <c r="J1002" s="4" t="s">
        <v>205</v>
      </c>
      <c r="K1002" s="6" t="s">
        <v>1089</v>
      </c>
      <c r="L1002" s="6"/>
      <c r="M1002" s="6" t="s">
        <v>2205</v>
      </c>
      <c r="N1002" s="6" t="s">
        <v>1396</v>
      </c>
      <c r="O1002" s="21" t="s">
        <v>1396</v>
      </c>
      <c r="P1002" s="8"/>
      <c r="Q1002" s="6" t="s">
        <v>2062</v>
      </c>
      <c r="R1002" s="6" t="s">
        <v>1875</v>
      </c>
      <c r="S1002" s="6" t="s">
        <v>28</v>
      </c>
      <c r="T1002" s="6" t="s">
        <v>1418</v>
      </c>
      <c r="U1002" s="6" t="s">
        <v>1418</v>
      </c>
      <c r="V1002" s="6" t="s">
        <v>50</v>
      </c>
      <c r="W1002" s="4" t="s">
        <v>1418</v>
      </c>
      <c r="X1002" s="6" t="s">
        <v>1418</v>
      </c>
      <c r="Y1002" s="4" t="s">
        <v>2006</v>
      </c>
      <c r="Z1002" s="4" t="s">
        <v>2006</v>
      </c>
      <c r="AA1002" s="20" t="str">
        <f t="shared" si="25"/>
        <v>NA</v>
      </c>
      <c r="AB1002" s="6" t="s">
        <v>19</v>
      </c>
      <c r="AC1002" s="5" t="s">
        <v>2087</v>
      </c>
      <c r="AD1002" s="9">
        <v>0</v>
      </c>
      <c r="AE1002" s="10">
        <v>0</v>
      </c>
      <c r="AF1002" s="10">
        <v>0</v>
      </c>
      <c r="AG1002" s="43">
        <v>0</v>
      </c>
      <c r="AH1002" s="43">
        <v>0</v>
      </c>
      <c r="AI1002" s="6">
        <v>955000</v>
      </c>
      <c r="AJ1002" s="11">
        <v>0</v>
      </c>
      <c r="AK1002" s="11">
        <v>0</v>
      </c>
      <c r="AL1002" s="6" t="s">
        <v>53</v>
      </c>
      <c r="AM1002" s="21" t="s">
        <v>2269</v>
      </c>
      <c r="AN1002" s="47">
        <v>0</v>
      </c>
      <c r="AO1002" t="s">
        <v>28</v>
      </c>
    </row>
    <row r="1003" spans="1:41" x14ac:dyDescent="0.25">
      <c r="A1003" s="7">
        <v>3</v>
      </c>
      <c r="B1003" s="7">
        <v>4670</v>
      </c>
      <c r="C1003" s="4" t="s">
        <v>65</v>
      </c>
      <c r="D1003" s="4" t="s">
        <v>78</v>
      </c>
      <c r="E1003" s="4" t="s">
        <v>173</v>
      </c>
      <c r="F1003" s="4" t="s">
        <v>19</v>
      </c>
      <c r="G1003" s="4" t="s">
        <v>6</v>
      </c>
      <c r="H1003" s="4" t="s">
        <v>8</v>
      </c>
      <c r="I1003" s="4" t="s">
        <v>73</v>
      </c>
      <c r="J1003" s="4" t="s">
        <v>205</v>
      </c>
      <c r="K1003" s="6" t="s">
        <v>1090</v>
      </c>
      <c r="L1003" s="6"/>
      <c r="M1003" s="6" t="s">
        <v>2205</v>
      </c>
      <c r="N1003" s="6" t="s">
        <v>1396</v>
      </c>
      <c r="O1003" s="21" t="s">
        <v>1396</v>
      </c>
      <c r="P1003" s="8"/>
      <c r="Q1003" s="6" t="s">
        <v>2063</v>
      </c>
      <c r="R1003" s="6" t="s">
        <v>1876</v>
      </c>
      <c r="S1003" s="6" t="s">
        <v>28</v>
      </c>
      <c r="T1003" s="6" t="s">
        <v>1418</v>
      </c>
      <c r="U1003" s="6" t="s">
        <v>1418</v>
      </c>
      <c r="V1003" s="6" t="s">
        <v>50</v>
      </c>
      <c r="W1003" s="4" t="s">
        <v>1418</v>
      </c>
      <c r="X1003" s="6" t="s">
        <v>1418</v>
      </c>
      <c r="Y1003" s="4" t="s">
        <v>2006</v>
      </c>
      <c r="Z1003" s="4" t="s">
        <v>2006</v>
      </c>
      <c r="AA1003" s="20" t="str">
        <f t="shared" si="25"/>
        <v>NA</v>
      </c>
      <c r="AB1003" s="6" t="s">
        <v>19</v>
      </c>
      <c r="AC1003" s="5" t="s">
        <v>2087</v>
      </c>
      <c r="AD1003" s="9">
        <v>0</v>
      </c>
      <c r="AE1003" s="10">
        <v>0</v>
      </c>
      <c r="AF1003" s="10">
        <v>0</v>
      </c>
      <c r="AG1003" s="43">
        <v>0</v>
      </c>
      <c r="AH1003" s="43">
        <v>0</v>
      </c>
      <c r="AI1003" s="6">
        <v>1432500</v>
      </c>
      <c r="AJ1003" s="11">
        <v>0</v>
      </c>
      <c r="AK1003" s="11">
        <v>0</v>
      </c>
      <c r="AL1003" s="6" t="s">
        <v>53</v>
      </c>
      <c r="AM1003" s="21" t="s">
        <v>2269</v>
      </c>
      <c r="AN1003" s="47">
        <v>0</v>
      </c>
      <c r="AO1003" t="s">
        <v>28</v>
      </c>
    </row>
    <row r="1004" spans="1:41" x14ac:dyDescent="0.25">
      <c r="A1004" s="7">
        <v>3</v>
      </c>
      <c r="B1004" s="7">
        <v>4671</v>
      </c>
      <c r="C1004" s="4" t="s">
        <v>65</v>
      </c>
      <c r="D1004" s="4" t="s">
        <v>78</v>
      </c>
      <c r="E1004" s="4" t="s">
        <v>173</v>
      </c>
      <c r="F1004" s="4" t="s">
        <v>19</v>
      </c>
      <c r="G1004" s="4" t="s">
        <v>6</v>
      </c>
      <c r="H1004" s="4" t="s">
        <v>8</v>
      </c>
      <c r="I1004" s="4" t="s">
        <v>73</v>
      </c>
      <c r="J1004" s="4" t="s">
        <v>205</v>
      </c>
      <c r="K1004" s="6" t="s">
        <v>1091</v>
      </c>
      <c r="L1004" s="6"/>
      <c r="M1004" s="6" t="s">
        <v>2205</v>
      </c>
      <c r="N1004" s="6" t="s">
        <v>1396</v>
      </c>
      <c r="O1004" s="21" t="s">
        <v>1396</v>
      </c>
      <c r="P1004" s="8"/>
      <c r="Q1004" s="6" t="s">
        <v>2062</v>
      </c>
      <c r="R1004" s="6" t="s">
        <v>1877</v>
      </c>
      <c r="S1004" s="6" t="s">
        <v>28</v>
      </c>
      <c r="T1004" s="6" t="s">
        <v>1418</v>
      </c>
      <c r="U1004" s="6" t="s">
        <v>1418</v>
      </c>
      <c r="V1004" s="6" t="s">
        <v>50</v>
      </c>
      <c r="W1004" s="4" t="s">
        <v>1418</v>
      </c>
      <c r="X1004" s="6" t="s">
        <v>1418</v>
      </c>
      <c r="Y1004" s="4" t="s">
        <v>2006</v>
      </c>
      <c r="Z1004" s="4" t="s">
        <v>2006</v>
      </c>
      <c r="AA1004" s="20" t="str">
        <f t="shared" si="25"/>
        <v>NA</v>
      </c>
      <c r="AB1004" s="6" t="s">
        <v>19</v>
      </c>
      <c r="AC1004" s="5" t="s">
        <v>2087</v>
      </c>
      <c r="AD1004" s="9">
        <v>0</v>
      </c>
      <c r="AE1004" s="10">
        <v>0</v>
      </c>
      <c r="AF1004" s="10">
        <v>0</v>
      </c>
      <c r="AG1004" s="43">
        <v>0</v>
      </c>
      <c r="AH1004" s="43">
        <v>0</v>
      </c>
      <c r="AI1004" s="6">
        <v>5634500</v>
      </c>
      <c r="AJ1004" s="11">
        <v>0</v>
      </c>
      <c r="AK1004" s="11">
        <v>0</v>
      </c>
      <c r="AL1004" s="6" t="s">
        <v>53</v>
      </c>
      <c r="AM1004" s="21" t="s">
        <v>2269</v>
      </c>
      <c r="AN1004" s="47">
        <v>0</v>
      </c>
      <c r="AO1004" t="s">
        <v>28</v>
      </c>
    </row>
    <row r="1005" spans="1:41" x14ac:dyDescent="0.25">
      <c r="A1005" s="7">
        <v>3</v>
      </c>
      <c r="B1005" s="7">
        <v>4672</v>
      </c>
      <c r="C1005" s="4" t="s">
        <v>65</v>
      </c>
      <c r="D1005" s="4" t="s">
        <v>78</v>
      </c>
      <c r="E1005" s="4" t="s">
        <v>173</v>
      </c>
      <c r="F1005" s="4" t="s">
        <v>19</v>
      </c>
      <c r="G1005" s="4" t="s">
        <v>6</v>
      </c>
      <c r="H1005" s="4" t="s">
        <v>8</v>
      </c>
      <c r="I1005" s="4" t="s">
        <v>68</v>
      </c>
      <c r="J1005" s="4" t="s">
        <v>2100</v>
      </c>
      <c r="K1005" s="6" t="s">
        <v>1092</v>
      </c>
      <c r="L1005" s="6"/>
      <c r="M1005" s="6" t="s">
        <v>1374</v>
      </c>
      <c r="N1005" s="6" t="s">
        <v>1374</v>
      </c>
      <c r="O1005" s="21" t="s">
        <v>1374</v>
      </c>
      <c r="P1005" s="8"/>
      <c r="Q1005" s="6" t="s">
        <v>2056</v>
      </c>
      <c r="R1005" s="6" t="s">
        <v>127</v>
      </c>
      <c r="S1005" s="6" t="s">
        <v>28</v>
      </c>
      <c r="T1005" s="6" t="s">
        <v>1418</v>
      </c>
      <c r="U1005" s="6" t="s">
        <v>1418</v>
      </c>
      <c r="V1005" s="6" t="s">
        <v>50</v>
      </c>
      <c r="W1005" s="4" t="s">
        <v>1418</v>
      </c>
      <c r="X1005" s="6" t="s">
        <v>1418</v>
      </c>
      <c r="Y1005" s="4" t="s">
        <v>2006</v>
      </c>
      <c r="Z1005" s="4" t="s">
        <v>2006</v>
      </c>
      <c r="AA1005" s="20" t="str">
        <f t="shared" si="25"/>
        <v>NA</v>
      </c>
      <c r="AB1005" s="6" t="s">
        <v>19</v>
      </c>
      <c r="AC1005" s="5" t="s">
        <v>2086</v>
      </c>
      <c r="AD1005" s="9">
        <v>0</v>
      </c>
      <c r="AE1005" s="10">
        <v>0</v>
      </c>
      <c r="AF1005" s="10">
        <v>0</v>
      </c>
      <c r="AG1005" s="43">
        <v>0</v>
      </c>
      <c r="AH1005" s="43">
        <v>0</v>
      </c>
      <c r="AI1005" s="6">
        <v>6423080.5499999998</v>
      </c>
      <c r="AJ1005" s="11">
        <v>0</v>
      </c>
      <c r="AK1005" s="11">
        <v>1198769.29</v>
      </c>
      <c r="AL1005" s="6" t="s">
        <v>53</v>
      </c>
      <c r="AM1005" s="21" t="s">
        <v>2269</v>
      </c>
      <c r="AN1005" s="47">
        <v>0</v>
      </c>
      <c r="AO1005" t="s">
        <v>28</v>
      </c>
    </row>
    <row r="1006" spans="1:41" x14ac:dyDescent="0.25">
      <c r="A1006" s="7">
        <v>3</v>
      </c>
      <c r="B1006" s="7">
        <v>4674</v>
      </c>
      <c r="C1006" s="4" t="s">
        <v>65</v>
      </c>
      <c r="D1006" s="4" t="s">
        <v>78</v>
      </c>
      <c r="E1006" s="4" t="s">
        <v>173</v>
      </c>
      <c r="F1006" s="4" t="s">
        <v>190</v>
      </c>
      <c r="G1006" s="4" t="s">
        <v>14</v>
      </c>
      <c r="H1006" s="4" t="s">
        <v>15</v>
      </c>
      <c r="I1006" s="4" t="s">
        <v>73</v>
      </c>
      <c r="J1006" s="4" t="s">
        <v>205</v>
      </c>
      <c r="K1006" s="6" t="s">
        <v>1093</v>
      </c>
      <c r="L1006" s="6"/>
      <c r="M1006" s="6" t="s">
        <v>2205</v>
      </c>
      <c r="N1006" s="6" t="s">
        <v>1411</v>
      </c>
      <c r="O1006" s="21" t="s">
        <v>2503</v>
      </c>
      <c r="P1006" s="8"/>
      <c r="Q1006" s="6" t="s">
        <v>2055</v>
      </c>
      <c r="R1006" s="6" t="s">
        <v>1878</v>
      </c>
      <c r="S1006" s="6" t="s">
        <v>28</v>
      </c>
      <c r="T1006" s="6" t="s">
        <v>1418</v>
      </c>
      <c r="U1006" s="6" t="s">
        <v>1418</v>
      </c>
      <c r="V1006" s="6" t="s">
        <v>50</v>
      </c>
      <c r="W1006" s="4" t="s">
        <v>1418</v>
      </c>
      <c r="X1006" s="6" t="s">
        <v>1418</v>
      </c>
      <c r="Y1006" s="4" t="s">
        <v>2006</v>
      </c>
      <c r="Z1006" s="4" t="s">
        <v>2006</v>
      </c>
      <c r="AA1006" s="20" t="str">
        <f t="shared" si="25"/>
        <v>NA</v>
      </c>
      <c r="AB1006" s="6" t="s">
        <v>19</v>
      </c>
      <c r="AC1006" s="5" t="s">
        <v>2087</v>
      </c>
      <c r="AD1006" s="9">
        <v>51</v>
      </c>
      <c r="AE1006" s="10">
        <v>0</v>
      </c>
      <c r="AF1006" s="10">
        <v>0</v>
      </c>
      <c r="AG1006" s="43">
        <v>0</v>
      </c>
      <c r="AH1006" s="43">
        <v>0</v>
      </c>
      <c r="AI1006" s="6">
        <v>151580.37</v>
      </c>
      <c r="AJ1006" s="11">
        <v>0</v>
      </c>
      <c r="AK1006" s="11">
        <v>0</v>
      </c>
      <c r="AL1006" s="6" t="s">
        <v>53</v>
      </c>
      <c r="AM1006" s="21" t="s">
        <v>2269</v>
      </c>
      <c r="AN1006" s="47">
        <v>0</v>
      </c>
      <c r="AO1006" t="s">
        <v>28</v>
      </c>
    </row>
    <row r="1007" spans="1:41" x14ac:dyDescent="0.25">
      <c r="A1007" s="7">
        <v>3</v>
      </c>
      <c r="B1007" s="7">
        <v>4675</v>
      </c>
      <c r="C1007" s="4" t="s">
        <v>65</v>
      </c>
      <c r="D1007" s="4" t="s">
        <v>78</v>
      </c>
      <c r="E1007" s="4" t="s">
        <v>173</v>
      </c>
      <c r="F1007" s="4" t="s">
        <v>190</v>
      </c>
      <c r="G1007" s="4" t="s">
        <v>14</v>
      </c>
      <c r="H1007" s="4" t="s">
        <v>15</v>
      </c>
      <c r="I1007" s="4" t="s">
        <v>73</v>
      </c>
      <c r="J1007" s="4" t="s">
        <v>205</v>
      </c>
      <c r="K1007" s="6" t="s">
        <v>1094</v>
      </c>
      <c r="L1007" s="6"/>
      <c r="M1007" s="6" t="s">
        <v>2205</v>
      </c>
      <c r="N1007" s="6" t="s">
        <v>1394</v>
      </c>
      <c r="O1007" s="21" t="s">
        <v>2503</v>
      </c>
      <c r="P1007" s="8"/>
      <c r="Q1007" s="6" t="s">
        <v>2055</v>
      </c>
      <c r="R1007" s="6" t="s">
        <v>1879</v>
      </c>
      <c r="S1007" s="6" t="s">
        <v>28</v>
      </c>
      <c r="T1007" s="6" t="s">
        <v>1418</v>
      </c>
      <c r="U1007" s="6" t="s">
        <v>1418</v>
      </c>
      <c r="V1007" s="6" t="s">
        <v>50</v>
      </c>
      <c r="W1007" s="4" t="s">
        <v>1418</v>
      </c>
      <c r="X1007" s="6" t="s">
        <v>1418</v>
      </c>
      <c r="Y1007" s="4" t="s">
        <v>2006</v>
      </c>
      <c r="Z1007" s="4" t="s">
        <v>2006</v>
      </c>
      <c r="AA1007" s="20" t="str">
        <f t="shared" si="25"/>
        <v>NA</v>
      </c>
      <c r="AB1007" s="6" t="s">
        <v>19</v>
      </c>
      <c r="AC1007" s="5" t="s">
        <v>2087</v>
      </c>
      <c r="AD1007" s="9">
        <v>0</v>
      </c>
      <c r="AE1007" s="10">
        <v>0</v>
      </c>
      <c r="AF1007" s="10">
        <v>0</v>
      </c>
      <c r="AG1007" s="43">
        <v>0</v>
      </c>
      <c r="AH1007" s="43">
        <v>0</v>
      </c>
      <c r="AI1007" s="6">
        <v>668500</v>
      </c>
      <c r="AJ1007" s="11">
        <v>0</v>
      </c>
      <c r="AK1007" s="11">
        <v>0</v>
      </c>
      <c r="AL1007" s="6" t="s">
        <v>53</v>
      </c>
      <c r="AM1007" s="21" t="s">
        <v>2269</v>
      </c>
      <c r="AN1007" s="47">
        <v>0</v>
      </c>
      <c r="AO1007" t="s">
        <v>28</v>
      </c>
    </row>
    <row r="1008" spans="1:41" x14ac:dyDescent="0.25">
      <c r="A1008" s="7">
        <v>3</v>
      </c>
      <c r="B1008" s="7">
        <v>4677</v>
      </c>
      <c r="C1008" s="4" t="s">
        <v>65</v>
      </c>
      <c r="D1008" s="4" t="s">
        <v>78</v>
      </c>
      <c r="E1008" s="4" t="s">
        <v>173</v>
      </c>
      <c r="F1008" s="4" t="s">
        <v>19</v>
      </c>
      <c r="G1008" s="4" t="s">
        <v>6</v>
      </c>
      <c r="H1008" s="4" t="s">
        <v>8</v>
      </c>
      <c r="I1008" s="4" t="s">
        <v>73</v>
      </c>
      <c r="J1008" s="4" t="s">
        <v>205</v>
      </c>
      <c r="K1008" s="6" t="s">
        <v>1095</v>
      </c>
      <c r="L1008" s="6"/>
      <c r="M1008" s="6" t="s">
        <v>2205</v>
      </c>
      <c r="N1008" s="6" t="s">
        <v>1401</v>
      </c>
      <c r="O1008" s="21" t="s">
        <v>2503</v>
      </c>
      <c r="P1008" s="8"/>
      <c r="Q1008" s="6" t="s">
        <v>2055</v>
      </c>
      <c r="R1008" s="6" t="s">
        <v>1880</v>
      </c>
      <c r="S1008" s="6" t="s">
        <v>28</v>
      </c>
      <c r="T1008" s="6" t="s">
        <v>1418</v>
      </c>
      <c r="U1008" s="6" t="s">
        <v>1418</v>
      </c>
      <c r="V1008" s="6" t="s">
        <v>50</v>
      </c>
      <c r="W1008" s="4" t="s">
        <v>1418</v>
      </c>
      <c r="X1008" s="6" t="s">
        <v>1418</v>
      </c>
      <c r="Y1008" s="4" t="s">
        <v>2006</v>
      </c>
      <c r="Z1008" s="4" t="s">
        <v>2006</v>
      </c>
      <c r="AA1008" s="20" t="str">
        <f t="shared" si="25"/>
        <v>NA</v>
      </c>
      <c r="AB1008" s="6" t="s">
        <v>19</v>
      </c>
      <c r="AC1008" s="5" t="s">
        <v>2087</v>
      </c>
      <c r="AD1008" s="9">
        <v>0</v>
      </c>
      <c r="AE1008" s="10">
        <v>0</v>
      </c>
      <c r="AF1008" s="10">
        <v>0</v>
      </c>
      <c r="AG1008" s="43">
        <v>0</v>
      </c>
      <c r="AH1008" s="43">
        <v>0</v>
      </c>
      <c r="AI1008" s="6">
        <v>573000</v>
      </c>
      <c r="AJ1008" s="11">
        <v>0</v>
      </c>
      <c r="AK1008" s="11">
        <v>0</v>
      </c>
      <c r="AL1008" s="6" t="s">
        <v>53</v>
      </c>
      <c r="AM1008" s="21" t="s">
        <v>2269</v>
      </c>
      <c r="AN1008" s="47">
        <v>0</v>
      </c>
      <c r="AO1008" t="s">
        <v>28</v>
      </c>
    </row>
    <row r="1009" spans="1:41" x14ac:dyDescent="0.25">
      <c r="A1009" s="7">
        <v>3</v>
      </c>
      <c r="B1009" s="7">
        <v>4678</v>
      </c>
      <c r="C1009" s="4" t="s">
        <v>65</v>
      </c>
      <c r="D1009" s="4" t="s">
        <v>78</v>
      </c>
      <c r="E1009" s="4" t="s">
        <v>173</v>
      </c>
      <c r="F1009" s="4" t="s">
        <v>19</v>
      </c>
      <c r="G1009" s="4" t="s">
        <v>6</v>
      </c>
      <c r="H1009" s="4" t="s">
        <v>8</v>
      </c>
      <c r="I1009" s="4" t="s">
        <v>72</v>
      </c>
      <c r="J1009" s="4" t="s">
        <v>2100</v>
      </c>
      <c r="K1009" s="6" t="s">
        <v>1096</v>
      </c>
      <c r="L1009" s="6"/>
      <c r="M1009" s="6" t="s">
        <v>1374</v>
      </c>
      <c r="N1009" s="6" t="s">
        <v>1374</v>
      </c>
      <c r="O1009" s="21" t="s">
        <v>1374</v>
      </c>
      <c r="P1009" s="8"/>
      <c r="Q1009" s="6" t="s">
        <v>2056</v>
      </c>
      <c r="R1009" s="6" t="s">
        <v>127</v>
      </c>
      <c r="S1009" s="6" t="s">
        <v>28</v>
      </c>
      <c r="T1009" s="6" t="s">
        <v>1418</v>
      </c>
      <c r="U1009" s="6" t="s">
        <v>1418</v>
      </c>
      <c r="V1009" s="6" t="s">
        <v>50</v>
      </c>
      <c r="W1009" s="4" t="s">
        <v>1418</v>
      </c>
      <c r="X1009" s="6" t="s">
        <v>1418</v>
      </c>
      <c r="Y1009" s="4" t="s">
        <v>2006</v>
      </c>
      <c r="Z1009" s="4" t="s">
        <v>2006</v>
      </c>
      <c r="AA1009" s="20" t="str">
        <f t="shared" si="25"/>
        <v>NA</v>
      </c>
      <c r="AB1009" s="6" t="s">
        <v>19</v>
      </c>
      <c r="AC1009" s="5" t="s">
        <v>2089</v>
      </c>
      <c r="AD1009" s="9">
        <v>0</v>
      </c>
      <c r="AE1009" s="10">
        <v>0</v>
      </c>
      <c r="AF1009" s="10">
        <v>0</v>
      </c>
      <c r="AG1009" s="43">
        <v>0</v>
      </c>
      <c r="AH1009" s="43">
        <v>0</v>
      </c>
      <c r="AI1009" s="6">
        <v>3361448.66</v>
      </c>
      <c r="AJ1009" s="11">
        <v>0</v>
      </c>
      <c r="AK1009" s="11">
        <v>927762.87000000011</v>
      </c>
      <c r="AL1009" s="6" t="s">
        <v>53</v>
      </c>
      <c r="AM1009" s="21" t="s">
        <v>2269</v>
      </c>
      <c r="AN1009" s="47">
        <v>0</v>
      </c>
      <c r="AO1009" t="s">
        <v>28</v>
      </c>
    </row>
    <row r="1010" spans="1:41" x14ac:dyDescent="0.25">
      <c r="A1010" s="7">
        <v>3</v>
      </c>
      <c r="B1010" s="7">
        <v>4679</v>
      </c>
      <c r="C1010" s="4" t="s">
        <v>65</v>
      </c>
      <c r="D1010" s="4" t="s">
        <v>78</v>
      </c>
      <c r="E1010" s="4" t="s">
        <v>173</v>
      </c>
      <c r="F1010" s="4" t="s">
        <v>19</v>
      </c>
      <c r="G1010" s="4" t="s">
        <v>6</v>
      </c>
      <c r="H1010" s="4" t="s">
        <v>8</v>
      </c>
      <c r="I1010" s="4" t="s">
        <v>72</v>
      </c>
      <c r="J1010" s="4" t="s">
        <v>205</v>
      </c>
      <c r="K1010" s="6" t="s">
        <v>1097</v>
      </c>
      <c r="L1010" s="6"/>
      <c r="M1010" s="6" t="s">
        <v>2205</v>
      </c>
      <c r="N1010" s="6" t="s">
        <v>1396</v>
      </c>
      <c r="O1010" s="21" t="s">
        <v>1396</v>
      </c>
      <c r="P1010" s="8"/>
      <c r="Q1010" s="6" t="s">
        <v>2056</v>
      </c>
      <c r="R1010" s="6" t="s">
        <v>127</v>
      </c>
      <c r="S1010" s="6" t="s">
        <v>28</v>
      </c>
      <c r="T1010" s="6" t="s">
        <v>1418</v>
      </c>
      <c r="U1010" s="6" t="s">
        <v>1418</v>
      </c>
      <c r="V1010" s="6" t="s">
        <v>50</v>
      </c>
      <c r="W1010" s="4" t="s">
        <v>1418</v>
      </c>
      <c r="X1010" s="6" t="s">
        <v>1418</v>
      </c>
      <c r="Y1010" s="4" t="s">
        <v>2006</v>
      </c>
      <c r="Z1010" s="4" t="s">
        <v>2006</v>
      </c>
      <c r="AA1010" s="20" t="str">
        <f t="shared" si="25"/>
        <v>NA</v>
      </c>
      <c r="AB1010" s="6" t="s">
        <v>19</v>
      </c>
      <c r="AC1010" s="5" t="s">
        <v>2089</v>
      </c>
      <c r="AD1010" s="9">
        <v>0</v>
      </c>
      <c r="AE1010" s="10">
        <v>0</v>
      </c>
      <c r="AF1010" s="10">
        <v>0</v>
      </c>
      <c r="AG1010" s="43">
        <v>0</v>
      </c>
      <c r="AH1010" s="43">
        <v>0</v>
      </c>
      <c r="AI1010" s="6">
        <v>518389.55</v>
      </c>
      <c r="AJ1010" s="11">
        <v>0</v>
      </c>
      <c r="AK1010" s="11">
        <v>0</v>
      </c>
      <c r="AL1010" s="6" t="s">
        <v>53</v>
      </c>
      <c r="AM1010" s="21" t="s">
        <v>2269</v>
      </c>
      <c r="AN1010" s="47">
        <v>0</v>
      </c>
      <c r="AO1010" t="s">
        <v>28</v>
      </c>
    </row>
    <row r="1011" spans="1:41" x14ac:dyDescent="0.25">
      <c r="A1011" s="7">
        <v>3</v>
      </c>
      <c r="B1011" s="7">
        <v>4680</v>
      </c>
      <c r="C1011" s="4" t="s">
        <v>65</v>
      </c>
      <c r="D1011" s="4" t="s">
        <v>78</v>
      </c>
      <c r="E1011" s="4" t="s">
        <v>173</v>
      </c>
      <c r="F1011" s="4" t="s">
        <v>19</v>
      </c>
      <c r="G1011" s="4" t="s">
        <v>6</v>
      </c>
      <c r="H1011" s="4" t="s">
        <v>8</v>
      </c>
      <c r="I1011" s="4" t="s">
        <v>72</v>
      </c>
      <c r="J1011" s="4" t="s">
        <v>205</v>
      </c>
      <c r="K1011" s="6" t="s">
        <v>1098</v>
      </c>
      <c r="L1011" s="6"/>
      <c r="M1011" s="6" t="s">
        <v>2205</v>
      </c>
      <c r="N1011" s="6" t="s">
        <v>1396</v>
      </c>
      <c r="O1011" s="21" t="s">
        <v>1396</v>
      </c>
      <c r="P1011" s="8"/>
      <c r="Q1011" s="6" t="s">
        <v>2056</v>
      </c>
      <c r="R1011" s="6" t="s">
        <v>127</v>
      </c>
      <c r="S1011" s="6" t="s">
        <v>28</v>
      </c>
      <c r="T1011" s="6" t="s">
        <v>1418</v>
      </c>
      <c r="U1011" s="6" t="s">
        <v>1418</v>
      </c>
      <c r="V1011" s="6" t="s">
        <v>50</v>
      </c>
      <c r="W1011" s="4" t="s">
        <v>1418</v>
      </c>
      <c r="X1011" s="6" t="s">
        <v>1418</v>
      </c>
      <c r="Y1011" s="4" t="s">
        <v>2006</v>
      </c>
      <c r="Z1011" s="4" t="s">
        <v>2006</v>
      </c>
      <c r="AA1011" s="20" t="str">
        <f t="shared" si="25"/>
        <v>NA</v>
      </c>
      <c r="AB1011" s="6" t="s">
        <v>19</v>
      </c>
      <c r="AC1011" s="5" t="s">
        <v>2089</v>
      </c>
      <c r="AD1011" s="9">
        <v>0</v>
      </c>
      <c r="AE1011" s="10">
        <v>0</v>
      </c>
      <c r="AF1011" s="10">
        <v>0</v>
      </c>
      <c r="AG1011" s="43">
        <v>0</v>
      </c>
      <c r="AH1011" s="43">
        <v>0</v>
      </c>
      <c r="AI1011" s="6">
        <v>794276.06</v>
      </c>
      <c r="AJ1011" s="11">
        <v>0</v>
      </c>
      <c r="AK1011" s="11">
        <v>0</v>
      </c>
      <c r="AL1011" s="6" t="s">
        <v>53</v>
      </c>
      <c r="AM1011" s="21" t="s">
        <v>2269</v>
      </c>
      <c r="AN1011" s="47">
        <v>0</v>
      </c>
      <c r="AO1011" t="s">
        <v>28</v>
      </c>
    </row>
    <row r="1012" spans="1:41" x14ac:dyDescent="0.25">
      <c r="A1012" s="7">
        <v>3</v>
      </c>
      <c r="B1012" s="7">
        <v>4683</v>
      </c>
      <c r="C1012" s="4" t="s">
        <v>65</v>
      </c>
      <c r="D1012" s="4" t="s">
        <v>78</v>
      </c>
      <c r="E1012" s="4" t="s">
        <v>173</v>
      </c>
      <c r="F1012" s="4" t="s">
        <v>19</v>
      </c>
      <c r="G1012" s="4" t="s">
        <v>6</v>
      </c>
      <c r="H1012" s="4" t="s">
        <v>8</v>
      </c>
      <c r="I1012" s="4" t="s">
        <v>72</v>
      </c>
      <c r="J1012" s="4" t="s">
        <v>205</v>
      </c>
      <c r="K1012" s="6" t="s">
        <v>1099</v>
      </c>
      <c r="L1012" s="6"/>
      <c r="M1012" s="6" t="s">
        <v>2205</v>
      </c>
      <c r="N1012" s="6" t="s">
        <v>1396</v>
      </c>
      <c r="O1012" s="21" t="s">
        <v>1396</v>
      </c>
      <c r="P1012" s="8"/>
      <c r="Q1012" s="6" t="s">
        <v>2056</v>
      </c>
      <c r="R1012" s="6" t="s">
        <v>127</v>
      </c>
      <c r="S1012" s="6" t="s">
        <v>28</v>
      </c>
      <c r="T1012" s="6" t="s">
        <v>1418</v>
      </c>
      <c r="U1012" s="6" t="s">
        <v>1418</v>
      </c>
      <c r="V1012" s="6" t="s">
        <v>50</v>
      </c>
      <c r="W1012" s="4" t="s">
        <v>1418</v>
      </c>
      <c r="X1012" s="6" t="s">
        <v>1418</v>
      </c>
      <c r="Y1012" s="4" t="s">
        <v>2006</v>
      </c>
      <c r="Z1012" s="4" t="s">
        <v>2006</v>
      </c>
      <c r="AA1012" s="20" t="str">
        <f t="shared" si="25"/>
        <v>NA</v>
      </c>
      <c r="AB1012" s="6" t="s">
        <v>19</v>
      </c>
      <c r="AC1012" s="5" t="s">
        <v>2089</v>
      </c>
      <c r="AD1012" s="9">
        <v>0</v>
      </c>
      <c r="AE1012" s="10">
        <v>0</v>
      </c>
      <c r="AF1012" s="10">
        <v>0</v>
      </c>
      <c r="AG1012" s="43">
        <v>0</v>
      </c>
      <c r="AH1012" s="43">
        <v>0</v>
      </c>
      <c r="AI1012" s="6">
        <v>308608.86</v>
      </c>
      <c r="AJ1012" s="11">
        <v>0</v>
      </c>
      <c r="AK1012" s="11">
        <v>0</v>
      </c>
      <c r="AL1012" s="6" t="s">
        <v>53</v>
      </c>
      <c r="AM1012" s="21" t="s">
        <v>2269</v>
      </c>
      <c r="AN1012" s="47">
        <v>0</v>
      </c>
      <c r="AO1012" t="s">
        <v>28</v>
      </c>
    </row>
    <row r="1013" spans="1:41" x14ac:dyDescent="0.25">
      <c r="A1013" s="7">
        <v>3</v>
      </c>
      <c r="B1013" s="7">
        <v>4684</v>
      </c>
      <c r="C1013" s="4" t="s">
        <v>65</v>
      </c>
      <c r="D1013" s="4" t="s">
        <v>78</v>
      </c>
      <c r="E1013" s="4" t="s">
        <v>173</v>
      </c>
      <c r="F1013" s="4" t="s">
        <v>19</v>
      </c>
      <c r="G1013" s="4" t="s">
        <v>6</v>
      </c>
      <c r="H1013" s="4" t="s">
        <v>8</v>
      </c>
      <c r="I1013" s="4" t="s">
        <v>72</v>
      </c>
      <c r="J1013" s="4" t="s">
        <v>205</v>
      </c>
      <c r="K1013" s="6" t="s">
        <v>1100</v>
      </c>
      <c r="L1013" s="6"/>
      <c r="M1013" s="6" t="s">
        <v>2205</v>
      </c>
      <c r="N1013" s="6" t="s">
        <v>1396</v>
      </c>
      <c r="O1013" s="21" t="s">
        <v>1396</v>
      </c>
      <c r="P1013" s="8"/>
      <c r="Q1013" s="6" t="s">
        <v>2056</v>
      </c>
      <c r="R1013" s="6" t="s">
        <v>127</v>
      </c>
      <c r="S1013" s="6" t="s">
        <v>28</v>
      </c>
      <c r="T1013" s="6" t="s">
        <v>1418</v>
      </c>
      <c r="U1013" s="6" t="s">
        <v>1418</v>
      </c>
      <c r="V1013" s="6" t="s">
        <v>50</v>
      </c>
      <c r="W1013" s="4" t="s">
        <v>1418</v>
      </c>
      <c r="X1013" s="6" t="s">
        <v>1418</v>
      </c>
      <c r="Y1013" s="4" t="s">
        <v>2006</v>
      </c>
      <c r="Z1013" s="4" t="s">
        <v>2006</v>
      </c>
      <c r="AA1013" s="20" t="str">
        <f t="shared" si="25"/>
        <v>NA</v>
      </c>
      <c r="AB1013" s="6" t="s">
        <v>19</v>
      </c>
      <c r="AC1013" s="5" t="s">
        <v>2089</v>
      </c>
      <c r="AD1013" s="9">
        <v>0</v>
      </c>
      <c r="AE1013" s="10">
        <v>0</v>
      </c>
      <c r="AF1013" s="10">
        <v>0</v>
      </c>
      <c r="AG1013" s="43">
        <v>0</v>
      </c>
      <c r="AH1013" s="43">
        <v>0</v>
      </c>
      <c r="AI1013" s="6">
        <v>900910.11</v>
      </c>
      <c r="AJ1013" s="11">
        <v>0</v>
      </c>
      <c r="AK1013" s="11">
        <v>195224.33</v>
      </c>
      <c r="AL1013" s="6" t="s">
        <v>53</v>
      </c>
      <c r="AM1013" s="21" t="s">
        <v>2269</v>
      </c>
      <c r="AN1013" s="47">
        <v>0</v>
      </c>
      <c r="AO1013" t="s">
        <v>28</v>
      </c>
    </row>
    <row r="1014" spans="1:41" x14ac:dyDescent="0.25">
      <c r="A1014" s="7">
        <v>3</v>
      </c>
      <c r="B1014" s="7">
        <v>4687</v>
      </c>
      <c r="C1014" s="4" t="s">
        <v>65</v>
      </c>
      <c r="D1014" s="4" t="s">
        <v>78</v>
      </c>
      <c r="E1014" s="4" t="s">
        <v>173</v>
      </c>
      <c r="F1014" s="4" t="s">
        <v>19</v>
      </c>
      <c r="G1014" s="4" t="s">
        <v>6</v>
      </c>
      <c r="H1014" s="4" t="s">
        <v>8</v>
      </c>
      <c r="I1014" s="4" t="s">
        <v>70</v>
      </c>
      <c r="J1014" s="4" t="s">
        <v>205</v>
      </c>
      <c r="K1014" s="6" t="s">
        <v>1101</v>
      </c>
      <c r="L1014" s="6"/>
      <c r="M1014" s="6" t="s">
        <v>2205</v>
      </c>
      <c r="N1014" s="6" t="s">
        <v>1401</v>
      </c>
      <c r="O1014" s="21" t="s">
        <v>2503</v>
      </c>
      <c r="P1014" s="8"/>
      <c r="Q1014" s="6" t="s">
        <v>2055</v>
      </c>
      <c r="R1014" s="6" t="s">
        <v>2463</v>
      </c>
      <c r="S1014" s="6" t="s">
        <v>28</v>
      </c>
      <c r="T1014" s="6" t="s">
        <v>1418</v>
      </c>
      <c r="U1014" s="6" t="s">
        <v>1418</v>
      </c>
      <c r="V1014" s="6" t="s">
        <v>50</v>
      </c>
      <c r="W1014" s="4" t="s">
        <v>1418</v>
      </c>
      <c r="X1014" s="6" t="s">
        <v>1418</v>
      </c>
      <c r="Y1014" s="4" t="s">
        <v>2006</v>
      </c>
      <c r="Z1014" s="4" t="s">
        <v>2006</v>
      </c>
      <c r="AA1014" s="20" t="str">
        <f t="shared" si="25"/>
        <v>NA</v>
      </c>
      <c r="AB1014" s="6" t="s">
        <v>19</v>
      </c>
      <c r="AC1014" s="5" t="s">
        <v>2088</v>
      </c>
      <c r="AD1014" s="9">
        <v>71</v>
      </c>
      <c r="AE1014" s="10">
        <v>0</v>
      </c>
      <c r="AF1014" s="10">
        <v>0</v>
      </c>
      <c r="AG1014" s="43">
        <v>0</v>
      </c>
      <c r="AH1014" s="43">
        <v>0</v>
      </c>
      <c r="AI1014" s="6">
        <v>316611.58</v>
      </c>
      <c r="AJ1014" s="11">
        <v>0</v>
      </c>
      <c r="AK1014" s="11">
        <v>223233.59</v>
      </c>
      <c r="AL1014" s="6" t="s">
        <v>53</v>
      </c>
      <c r="AM1014" s="21" t="s">
        <v>2269</v>
      </c>
      <c r="AN1014" s="47">
        <v>0</v>
      </c>
      <c r="AO1014" t="s">
        <v>28</v>
      </c>
    </row>
    <row r="1015" spans="1:41" x14ac:dyDescent="0.25">
      <c r="A1015" s="7">
        <v>3</v>
      </c>
      <c r="B1015" s="7">
        <v>4689</v>
      </c>
      <c r="C1015" s="4" t="s">
        <v>65</v>
      </c>
      <c r="D1015" s="4" t="s">
        <v>78</v>
      </c>
      <c r="E1015" s="4" t="s">
        <v>173</v>
      </c>
      <c r="F1015" s="4" t="s">
        <v>19</v>
      </c>
      <c r="G1015" s="4" t="s">
        <v>6</v>
      </c>
      <c r="H1015" s="4" t="s">
        <v>8</v>
      </c>
      <c r="I1015" s="4" t="s">
        <v>69</v>
      </c>
      <c r="J1015" s="4" t="s">
        <v>205</v>
      </c>
      <c r="K1015" s="6" t="s">
        <v>1102</v>
      </c>
      <c r="L1015" s="6"/>
      <c r="M1015" s="6" t="s">
        <v>2205</v>
      </c>
      <c r="N1015" s="6" t="s">
        <v>1398</v>
      </c>
      <c r="O1015" s="21" t="s">
        <v>2507</v>
      </c>
      <c r="P1015" s="8"/>
      <c r="Q1015" s="6" t="s">
        <v>2056</v>
      </c>
      <c r="R1015" s="6" t="s">
        <v>1881</v>
      </c>
      <c r="S1015" s="6" t="s">
        <v>28</v>
      </c>
      <c r="T1015" s="6" t="s">
        <v>1418</v>
      </c>
      <c r="U1015" s="6" t="s">
        <v>1418</v>
      </c>
      <c r="V1015" s="6" t="s">
        <v>50</v>
      </c>
      <c r="W1015" s="4" t="s">
        <v>1418</v>
      </c>
      <c r="X1015" s="6" t="s">
        <v>1418</v>
      </c>
      <c r="Y1015" s="4" t="s">
        <v>2006</v>
      </c>
      <c r="Z1015" s="4" t="s">
        <v>2006</v>
      </c>
      <c r="AA1015" s="20" t="str">
        <f t="shared" si="25"/>
        <v>NA</v>
      </c>
      <c r="AB1015" s="6" t="s">
        <v>19</v>
      </c>
      <c r="AC1015" s="5" t="s">
        <v>2084</v>
      </c>
      <c r="AD1015" s="9">
        <v>0</v>
      </c>
      <c r="AE1015" s="10">
        <v>0</v>
      </c>
      <c r="AF1015" s="10">
        <v>0</v>
      </c>
      <c r="AG1015" s="43">
        <v>0</v>
      </c>
      <c r="AH1015" s="43">
        <v>0</v>
      </c>
      <c r="AI1015" s="6">
        <v>43492280</v>
      </c>
      <c r="AJ1015" s="11">
        <v>0</v>
      </c>
      <c r="AK1015" s="11">
        <v>0</v>
      </c>
      <c r="AL1015" s="6" t="s">
        <v>53</v>
      </c>
      <c r="AM1015" s="21" t="s">
        <v>2269</v>
      </c>
      <c r="AN1015" s="47">
        <v>0</v>
      </c>
      <c r="AO1015" t="s">
        <v>28</v>
      </c>
    </row>
    <row r="1016" spans="1:41" x14ac:dyDescent="0.25">
      <c r="A1016" s="7">
        <v>3</v>
      </c>
      <c r="B1016" s="7">
        <v>4691</v>
      </c>
      <c r="C1016" s="4" t="s">
        <v>65</v>
      </c>
      <c r="D1016" s="4" t="s">
        <v>78</v>
      </c>
      <c r="E1016" s="4" t="s">
        <v>173</v>
      </c>
      <c r="F1016" s="4" t="s">
        <v>19</v>
      </c>
      <c r="G1016" s="4" t="s">
        <v>6</v>
      </c>
      <c r="H1016" s="4" t="s">
        <v>8</v>
      </c>
      <c r="I1016" s="4" t="s">
        <v>202</v>
      </c>
      <c r="J1016" s="4" t="s">
        <v>205</v>
      </c>
      <c r="K1016" s="6" t="s">
        <v>1103</v>
      </c>
      <c r="L1016" s="6"/>
      <c r="M1016" s="6" t="s">
        <v>2205</v>
      </c>
      <c r="N1016" s="6" t="s">
        <v>1396</v>
      </c>
      <c r="O1016" s="21" t="s">
        <v>1396</v>
      </c>
      <c r="P1016" s="8"/>
      <c r="Q1016" s="6" t="s">
        <v>2055</v>
      </c>
      <c r="R1016" s="6" t="s">
        <v>1882</v>
      </c>
      <c r="S1016" s="6" t="s">
        <v>28</v>
      </c>
      <c r="T1016" s="6" t="s">
        <v>1418</v>
      </c>
      <c r="U1016" s="6" t="s">
        <v>1418</v>
      </c>
      <c r="V1016" s="6" t="s">
        <v>50</v>
      </c>
      <c r="W1016" s="4" t="s">
        <v>1418</v>
      </c>
      <c r="X1016" s="6" t="s">
        <v>1418</v>
      </c>
      <c r="Y1016" s="4" t="s">
        <v>2006</v>
      </c>
      <c r="Z1016" s="4" t="s">
        <v>2006</v>
      </c>
      <c r="AA1016" s="20" t="str">
        <f t="shared" si="25"/>
        <v>NA</v>
      </c>
      <c r="AB1016" s="6" t="s">
        <v>19</v>
      </c>
      <c r="AC1016" s="5" t="s">
        <v>2085</v>
      </c>
      <c r="AD1016" s="9">
        <v>76</v>
      </c>
      <c r="AE1016" s="10">
        <v>0</v>
      </c>
      <c r="AF1016" s="10">
        <v>0</v>
      </c>
      <c r="AG1016" s="43">
        <v>0</v>
      </c>
      <c r="AH1016" s="43">
        <v>0</v>
      </c>
      <c r="AI1016" s="6">
        <v>2005492.1</v>
      </c>
      <c r="AJ1016" s="11">
        <v>0</v>
      </c>
      <c r="AK1016" s="11">
        <v>1528328.21</v>
      </c>
      <c r="AL1016" s="6" t="s">
        <v>53</v>
      </c>
      <c r="AM1016" s="21" t="s">
        <v>2269</v>
      </c>
      <c r="AN1016" s="47">
        <v>0</v>
      </c>
      <c r="AO1016" t="s">
        <v>28</v>
      </c>
    </row>
    <row r="1017" spans="1:41" x14ac:dyDescent="0.25">
      <c r="A1017" s="7">
        <v>3</v>
      </c>
      <c r="B1017" s="7">
        <v>4693</v>
      </c>
      <c r="C1017" s="4" t="s">
        <v>65</v>
      </c>
      <c r="D1017" s="4" t="s">
        <v>78</v>
      </c>
      <c r="E1017" s="4" t="s">
        <v>173</v>
      </c>
      <c r="F1017" s="4" t="s">
        <v>19</v>
      </c>
      <c r="G1017" s="4" t="s">
        <v>6</v>
      </c>
      <c r="H1017" s="4" t="s">
        <v>8</v>
      </c>
      <c r="I1017" s="4" t="s">
        <v>202</v>
      </c>
      <c r="J1017" s="4" t="s">
        <v>205</v>
      </c>
      <c r="K1017" s="6" t="s">
        <v>1104</v>
      </c>
      <c r="L1017" s="6"/>
      <c r="M1017" s="6" t="s">
        <v>2205</v>
      </c>
      <c r="N1017" s="6" t="s">
        <v>1396</v>
      </c>
      <c r="O1017" s="21" t="s">
        <v>1396</v>
      </c>
      <c r="P1017" s="8"/>
      <c r="Q1017" s="6" t="s">
        <v>2056</v>
      </c>
      <c r="R1017" s="6" t="s">
        <v>2464</v>
      </c>
      <c r="S1017" s="6" t="s">
        <v>28</v>
      </c>
      <c r="T1017" s="6" t="s">
        <v>1418</v>
      </c>
      <c r="U1017" s="6" t="s">
        <v>1418</v>
      </c>
      <c r="V1017" s="6" t="s">
        <v>50</v>
      </c>
      <c r="W1017" s="4" t="s">
        <v>1418</v>
      </c>
      <c r="X1017" s="6" t="s">
        <v>1418</v>
      </c>
      <c r="Y1017" s="4" t="s">
        <v>2006</v>
      </c>
      <c r="Z1017" s="4" t="s">
        <v>2006</v>
      </c>
      <c r="AA1017" s="20" t="str">
        <f t="shared" si="25"/>
        <v>NA</v>
      </c>
      <c r="AB1017" s="6" t="s">
        <v>19</v>
      </c>
      <c r="AC1017" s="5" t="s">
        <v>2085</v>
      </c>
      <c r="AD1017" s="9">
        <v>0</v>
      </c>
      <c r="AE1017" s="10">
        <v>0</v>
      </c>
      <c r="AF1017" s="10">
        <v>0</v>
      </c>
      <c r="AG1017" s="43">
        <v>0</v>
      </c>
      <c r="AH1017" s="43">
        <v>0</v>
      </c>
      <c r="AI1017" s="6">
        <v>1718423.75</v>
      </c>
      <c r="AJ1017" s="11">
        <v>0</v>
      </c>
      <c r="AK1017" s="11">
        <v>0</v>
      </c>
      <c r="AL1017" s="6" t="s">
        <v>53</v>
      </c>
      <c r="AM1017" s="21" t="s">
        <v>2269</v>
      </c>
      <c r="AN1017" s="47">
        <v>0</v>
      </c>
      <c r="AO1017" t="s">
        <v>28</v>
      </c>
    </row>
    <row r="1018" spans="1:41" x14ac:dyDescent="0.25">
      <c r="A1018" s="7">
        <v>3</v>
      </c>
      <c r="B1018" s="7">
        <v>4694</v>
      </c>
      <c r="C1018" s="4" t="s">
        <v>65</v>
      </c>
      <c r="D1018" s="4" t="s">
        <v>78</v>
      </c>
      <c r="E1018" s="4" t="s">
        <v>173</v>
      </c>
      <c r="F1018" s="4" t="s">
        <v>19</v>
      </c>
      <c r="G1018" s="4" t="s">
        <v>6</v>
      </c>
      <c r="H1018" s="4" t="s">
        <v>8</v>
      </c>
      <c r="I1018" s="4" t="s">
        <v>202</v>
      </c>
      <c r="J1018" s="4" t="s">
        <v>205</v>
      </c>
      <c r="K1018" s="6" t="s">
        <v>1105</v>
      </c>
      <c r="L1018" s="6"/>
      <c r="M1018" s="6" t="s">
        <v>2205</v>
      </c>
      <c r="N1018" s="6" t="s">
        <v>1396</v>
      </c>
      <c r="O1018" s="21" t="s">
        <v>1396</v>
      </c>
      <c r="P1018" s="8"/>
      <c r="Q1018" s="6" t="s">
        <v>2056</v>
      </c>
      <c r="R1018" s="6" t="s">
        <v>2465</v>
      </c>
      <c r="S1018" s="6" t="s">
        <v>28</v>
      </c>
      <c r="T1018" s="6" t="s">
        <v>1418</v>
      </c>
      <c r="U1018" s="6" t="s">
        <v>1418</v>
      </c>
      <c r="V1018" s="6" t="s">
        <v>50</v>
      </c>
      <c r="W1018" s="4" t="s">
        <v>1418</v>
      </c>
      <c r="X1018" s="6" t="s">
        <v>1418</v>
      </c>
      <c r="Y1018" s="4" t="s">
        <v>2006</v>
      </c>
      <c r="Z1018" s="4" t="s">
        <v>2006</v>
      </c>
      <c r="AA1018" s="20" t="str">
        <f t="shared" si="25"/>
        <v>NA</v>
      </c>
      <c r="AB1018" s="6" t="s">
        <v>19</v>
      </c>
      <c r="AC1018" s="5" t="s">
        <v>2085</v>
      </c>
      <c r="AD1018" s="9">
        <v>0</v>
      </c>
      <c r="AE1018" s="10">
        <v>0</v>
      </c>
      <c r="AF1018" s="10">
        <v>0</v>
      </c>
      <c r="AG1018" s="43">
        <v>0</v>
      </c>
      <c r="AH1018" s="43">
        <v>0</v>
      </c>
      <c r="AI1018" s="6">
        <v>1241500</v>
      </c>
      <c r="AJ1018" s="11">
        <v>0</v>
      </c>
      <c r="AK1018" s="11">
        <v>0</v>
      </c>
      <c r="AL1018" s="6" t="s">
        <v>53</v>
      </c>
      <c r="AM1018" s="21" t="s">
        <v>2269</v>
      </c>
      <c r="AN1018" s="47">
        <v>0</v>
      </c>
      <c r="AO1018" t="s">
        <v>28</v>
      </c>
    </row>
    <row r="1019" spans="1:41" x14ac:dyDescent="0.25">
      <c r="A1019" s="7">
        <v>3</v>
      </c>
      <c r="B1019" s="7">
        <v>4695</v>
      </c>
      <c r="C1019" s="4" t="s">
        <v>65</v>
      </c>
      <c r="D1019" s="4" t="s">
        <v>78</v>
      </c>
      <c r="E1019" s="4" t="s">
        <v>173</v>
      </c>
      <c r="F1019" s="4" t="s">
        <v>19</v>
      </c>
      <c r="G1019" s="4" t="s">
        <v>6</v>
      </c>
      <c r="H1019" s="4" t="s">
        <v>8</v>
      </c>
      <c r="I1019" s="4" t="s">
        <v>202</v>
      </c>
      <c r="J1019" s="4" t="s">
        <v>205</v>
      </c>
      <c r="K1019" s="6" t="s">
        <v>1106</v>
      </c>
      <c r="L1019" s="6"/>
      <c r="M1019" s="6" t="s">
        <v>2205</v>
      </c>
      <c r="N1019" s="6" t="s">
        <v>1396</v>
      </c>
      <c r="O1019" s="21" t="s">
        <v>1396</v>
      </c>
      <c r="P1019" s="8"/>
      <c r="Q1019" s="6" t="s">
        <v>2056</v>
      </c>
      <c r="R1019" s="6" t="s">
        <v>1883</v>
      </c>
      <c r="S1019" s="6" t="s">
        <v>28</v>
      </c>
      <c r="T1019" s="6" t="s">
        <v>1418</v>
      </c>
      <c r="U1019" s="6" t="s">
        <v>1418</v>
      </c>
      <c r="V1019" s="6" t="s">
        <v>50</v>
      </c>
      <c r="W1019" s="4" t="s">
        <v>1418</v>
      </c>
      <c r="X1019" s="6" t="s">
        <v>1418</v>
      </c>
      <c r="Y1019" s="4" t="s">
        <v>2006</v>
      </c>
      <c r="Z1019" s="4" t="s">
        <v>2006</v>
      </c>
      <c r="AA1019" s="20" t="str">
        <f t="shared" si="25"/>
        <v>NA</v>
      </c>
      <c r="AB1019" s="6" t="s">
        <v>19</v>
      </c>
      <c r="AC1019" s="5" t="s">
        <v>2085</v>
      </c>
      <c r="AD1019" s="9">
        <v>0</v>
      </c>
      <c r="AE1019" s="10">
        <v>0</v>
      </c>
      <c r="AF1019" s="10">
        <v>0</v>
      </c>
      <c r="AG1019" s="43">
        <v>0</v>
      </c>
      <c r="AH1019" s="43">
        <v>0</v>
      </c>
      <c r="AI1019" s="6">
        <v>4440750</v>
      </c>
      <c r="AJ1019" s="11">
        <v>0</v>
      </c>
      <c r="AK1019" s="11">
        <v>0</v>
      </c>
      <c r="AL1019" s="6" t="s">
        <v>53</v>
      </c>
      <c r="AM1019" s="21" t="s">
        <v>2269</v>
      </c>
      <c r="AN1019" s="47">
        <v>0</v>
      </c>
      <c r="AO1019" t="s">
        <v>28</v>
      </c>
    </row>
    <row r="1020" spans="1:41" x14ac:dyDescent="0.25">
      <c r="A1020" s="7">
        <v>3</v>
      </c>
      <c r="B1020" s="7">
        <v>4699</v>
      </c>
      <c r="C1020" s="4" t="s">
        <v>65</v>
      </c>
      <c r="D1020" s="4" t="s">
        <v>78</v>
      </c>
      <c r="E1020" s="4" t="s">
        <v>173</v>
      </c>
      <c r="F1020" s="4" t="s">
        <v>19</v>
      </c>
      <c r="G1020" s="4" t="s">
        <v>6</v>
      </c>
      <c r="H1020" s="4" t="s">
        <v>8</v>
      </c>
      <c r="I1020" s="4" t="s">
        <v>202</v>
      </c>
      <c r="J1020" s="4" t="s">
        <v>205</v>
      </c>
      <c r="K1020" s="6" t="s">
        <v>1107</v>
      </c>
      <c r="L1020" s="6"/>
      <c r="M1020" s="6" t="s">
        <v>2205</v>
      </c>
      <c r="N1020" s="6" t="s">
        <v>1396</v>
      </c>
      <c r="O1020" s="21" t="s">
        <v>1396</v>
      </c>
      <c r="P1020" s="8"/>
      <c r="Q1020" s="6" t="s">
        <v>2056</v>
      </c>
      <c r="R1020" s="6" t="s">
        <v>2465</v>
      </c>
      <c r="S1020" s="6" t="s">
        <v>28</v>
      </c>
      <c r="T1020" s="6" t="s">
        <v>1418</v>
      </c>
      <c r="U1020" s="6" t="s">
        <v>1418</v>
      </c>
      <c r="V1020" s="6" t="s">
        <v>50</v>
      </c>
      <c r="W1020" s="4" t="s">
        <v>1418</v>
      </c>
      <c r="X1020" s="6" t="s">
        <v>1418</v>
      </c>
      <c r="Y1020" s="4" t="s">
        <v>2006</v>
      </c>
      <c r="Z1020" s="4" t="s">
        <v>2006</v>
      </c>
      <c r="AA1020" s="20" t="str">
        <f t="shared" si="25"/>
        <v>NA</v>
      </c>
      <c r="AB1020" s="6" t="s">
        <v>19</v>
      </c>
      <c r="AC1020" s="5" t="s">
        <v>2085</v>
      </c>
      <c r="AD1020" s="9">
        <v>0</v>
      </c>
      <c r="AE1020" s="10">
        <v>0</v>
      </c>
      <c r="AF1020" s="10">
        <v>0</v>
      </c>
      <c r="AG1020" s="43">
        <v>0</v>
      </c>
      <c r="AH1020" s="43">
        <v>0</v>
      </c>
      <c r="AI1020" s="6">
        <v>5252500</v>
      </c>
      <c r="AJ1020" s="11">
        <v>0</v>
      </c>
      <c r="AK1020" s="11">
        <v>0</v>
      </c>
      <c r="AL1020" s="6" t="s">
        <v>53</v>
      </c>
      <c r="AM1020" s="21" t="s">
        <v>2269</v>
      </c>
      <c r="AN1020" s="47">
        <v>0</v>
      </c>
      <c r="AO1020" t="s">
        <v>28</v>
      </c>
    </row>
    <row r="1021" spans="1:41" x14ac:dyDescent="0.25">
      <c r="A1021" s="7">
        <v>3</v>
      </c>
      <c r="B1021" s="7">
        <v>4706</v>
      </c>
      <c r="C1021" s="4" t="s">
        <v>65</v>
      </c>
      <c r="D1021" s="4" t="s">
        <v>78</v>
      </c>
      <c r="E1021" s="4" t="s">
        <v>173</v>
      </c>
      <c r="F1021" s="4" t="s">
        <v>19</v>
      </c>
      <c r="G1021" s="4" t="s">
        <v>6</v>
      </c>
      <c r="H1021" s="4" t="s">
        <v>8</v>
      </c>
      <c r="I1021" s="4" t="s">
        <v>202</v>
      </c>
      <c r="J1021" s="4" t="s">
        <v>205</v>
      </c>
      <c r="K1021" s="6" t="s">
        <v>1108</v>
      </c>
      <c r="L1021" s="6"/>
      <c r="M1021" s="6" t="s">
        <v>2205</v>
      </c>
      <c r="N1021" s="6" t="s">
        <v>1396</v>
      </c>
      <c r="O1021" s="21" t="s">
        <v>1396</v>
      </c>
      <c r="P1021" s="8"/>
      <c r="Q1021" s="6" t="s">
        <v>2055</v>
      </c>
      <c r="R1021" s="6" t="s">
        <v>1884</v>
      </c>
      <c r="S1021" s="6" t="s">
        <v>28</v>
      </c>
      <c r="T1021" s="6" t="s">
        <v>1418</v>
      </c>
      <c r="U1021" s="6" t="s">
        <v>1418</v>
      </c>
      <c r="V1021" s="6" t="s">
        <v>50</v>
      </c>
      <c r="W1021" s="4" t="s">
        <v>1418</v>
      </c>
      <c r="X1021" s="6" t="s">
        <v>1418</v>
      </c>
      <c r="Y1021" s="4" t="s">
        <v>2006</v>
      </c>
      <c r="Z1021" s="4" t="s">
        <v>2006</v>
      </c>
      <c r="AA1021" s="20" t="str">
        <f t="shared" si="25"/>
        <v>NA</v>
      </c>
      <c r="AB1021" s="6" t="s">
        <v>19</v>
      </c>
      <c r="AC1021" s="5" t="s">
        <v>2085</v>
      </c>
      <c r="AD1021" s="9">
        <v>0</v>
      </c>
      <c r="AE1021" s="10">
        <v>0</v>
      </c>
      <c r="AF1021" s="10">
        <v>0</v>
      </c>
      <c r="AG1021" s="43">
        <v>0</v>
      </c>
      <c r="AH1021" s="43">
        <v>0</v>
      </c>
      <c r="AI1021" s="6">
        <v>10436429</v>
      </c>
      <c r="AJ1021" s="11">
        <v>0</v>
      </c>
      <c r="AK1021" s="11">
        <v>0</v>
      </c>
      <c r="AL1021" s="6" t="s">
        <v>53</v>
      </c>
      <c r="AM1021" s="21" t="s">
        <v>2269</v>
      </c>
      <c r="AN1021" s="47">
        <v>0</v>
      </c>
      <c r="AO1021" t="s">
        <v>28</v>
      </c>
    </row>
    <row r="1022" spans="1:41" x14ac:dyDescent="0.25">
      <c r="A1022" s="7">
        <v>3</v>
      </c>
      <c r="B1022" s="7">
        <v>4709</v>
      </c>
      <c r="C1022" s="4" t="s">
        <v>65</v>
      </c>
      <c r="D1022" s="4" t="s">
        <v>78</v>
      </c>
      <c r="E1022" s="4" t="s">
        <v>173</v>
      </c>
      <c r="F1022" s="4" t="s">
        <v>19</v>
      </c>
      <c r="G1022" s="4" t="s">
        <v>6</v>
      </c>
      <c r="H1022" s="4" t="s">
        <v>8</v>
      </c>
      <c r="I1022" s="4" t="s">
        <v>202</v>
      </c>
      <c r="J1022" s="4" t="s">
        <v>205</v>
      </c>
      <c r="K1022" s="6" t="s">
        <v>1109</v>
      </c>
      <c r="L1022" s="6"/>
      <c r="M1022" s="6" t="s">
        <v>2205</v>
      </c>
      <c r="N1022" s="6" t="s">
        <v>1396</v>
      </c>
      <c r="O1022" s="21" t="s">
        <v>1396</v>
      </c>
      <c r="P1022" s="8"/>
      <c r="Q1022" s="6" t="s">
        <v>2056</v>
      </c>
      <c r="R1022" s="6" t="s">
        <v>2465</v>
      </c>
      <c r="S1022" s="6" t="s">
        <v>28</v>
      </c>
      <c r="T1022" s="6" t="s">
        <v>1418</v>
      </c>
      <c r="U1022" s="6" t="s">
        <v>1418</v>
      </c>
      <c r="V1022" s="6" t="s">
        <v>50</v>
      </c>
      <c r="W1022" s="4" t="s">
        <v>1418</v>
      </c>
      <c r="X1022" s="6" t="s">
        <v>1418</v>
      </c>
      <c r="Y1022" s="4" t="s">
        <v>2006</v>
      </c>
      <c r="Z1022" s="4" t="s">
        <v>2006</v>
      </c>
      <c r="AA1022" s="20" t="str">
        <f t="shared" si="25"/>
        <v>NA</v>
      </c>
      <c r="AB1022" s="6" t="s">
        <v>19</v>
      </c>
      <c r="AC1022" s="5" t="s">
        <v>2085</v>
      </c>
      <c r="AD1022" s="9">
        <v>0</v>
      </c>
      <c r="AE1022" s="10">
        <v>0</v>
      </c>
      <c r="AF1022" s="10">
        <v>0</v>
      </c>
      <c r="AG1022" s="43">
        <v>0</v>
      </c>
      <c r="AH1022" s="43">
        <v>0</v>
      </c>
      <c r="AI1022" s="6">
        <v>1146000</v>
      </c>
      <c r="AJ1022" s="11">
        <v>0</v>
      </c>
      <c r="AK1022" s="11">
        <v>0</v>
      </c>
      <c r="AL1022" s="6" t="s">
        <v>53</v>
      </c>
      <c r="AM1022" s="21" t="s">
        <v>2269</v>
      </c>
      <c r="AN1022" s="47">
        <v>0</v>
      </c>
      <c r="AO1022" t="s">
        <v>28</v>
      </c>
    </row>
    <row r="1023" spans="1:41" x14ac:dyDescent="0.25">
      <c r="A1023" s="7">
        <v>3</v>
      </c>
      <c r="B1023" s="7">
        <v>4717</v>
      </c>
      <c r="C1023" s="4" t="s">
        <v>65</v>
      </c>
      <c r="D1023" s="4" t="s">
        <v>78</v>
      </c>
      <c r="E1023" s="4" t="s">
        <v>173</v>
      </c>
      <c r="F1023" s="4" t="s">
        <v>19</v>
      </c>
      <c r="G1023" s="4" t="s">
        <v>6</v>
      </c>
      <c r="H1023" s="4" t="s">
        <v>8</v>
      </c>
      <c r="I1023" s="4" t="s">
        <v>68</v>
      </c>
      <c r="J1023" s="4" t="s">
        <v>205</v>
      </c>
      <c r="K1023" s="6" t="s">
        <v>1110</v>
      </c>
      <c r="L1023" s="6"/>
      <c r="M1023" s="6" t="s">
        <v>2205</v>
      </c>
      <c r="N1023" s="6" t="s">
        <v>1396</v>
      </c>
      <c r="O1023" s="21" t="s">
        <v>1396</v>
      </c>
      <c r="P1023" s="8"/>
      <c r="Q1023" s="6" t="s">
        <v>2056</v>
      </c>
      <c r="R1023" s="6" t="s">
        <v>127</v>
      </c>
      <c r="S1023" s="6" t="s">
        <v>28</v>
      </c>
      <c r="T1023" s="6" t="s">
        <v>1418</v>
      </c>
      <c r="U1023" s="6" t="s">
        <v>1418</v>
      </c>
      <c r="V1023" s="6" t="s">
        <v>50</v>
      </c>
      <c r="W1023" s="4" t="s">
        <v>1418</v>
      </c>
      <c r="X1023" s="6" t="s">
        <v>1418</v>
      </c>
      <c r="Y1023" s="4" t="s">
        <v>2006</v>
      </c>
      <c r="Z1023" s="4" t="s">
        <v>2006</v>
      </c>
      <c r="AA1023" s="20" t="str">
        <f t="shared" si="25"/>
        <v>NA</v>
      </c>
      <c r="AB1023" s="6" t="s">
        <v>19</v>
      </c>
      <c r="AC1023" s="5" t="s">
        <v>2086</v>
      </c>
      <c r="AD1023" s="9">
        <v>0</v>
      </c>
      <c r="AE1023" s="10">
        <v>0</v>
      </c>
      <c r="AF1023" s="10">
        <v>0</v>
      </c>
      <c r="AG1023" s="43">
        <v>0</v>
      </c>
      <c r="AH1023" s="43">
        <v>0</v>
      </c>
      <c r="AI1023" s="6">
        <v>458527.7</v>
      </c>
      <c r="AJ1023" s="11">
        <v>0</v>
      </c>
      <c r="AK1023" s="11">
        <v>458527.68</v>
      </c>
      <c r="AL1023" s="6" t="s">
        <v>53</v>
      </c>
      <c r="AM1023" s="21" t="s">
        <v>2269</v>
      </c>
      <c r="AN1023" s="47">
        <v>0</v>
      </c>
      <c r="AO1023" t="s">
        <v>28</v>
      </c>
    </row>
    <row r="1024" spans="1:41" x14ac:dyDescent="0.25">
      <c r="A1024" s="7">
        <v>3</v>
      </c>
      <c r="B1024" s="7">
        <v>4722</v>
      </c>
      <c r="C1024" s="4" t="s">
        <v>65</v>
      </c>
      <c r="D1024" s="4" t="s">
        <v>78</v>
      </c>
      <c r="E1024" s="4" t="s">
        <v>173</v>
      </c>
      <c r="F1024" s="4" t="s">
        <v>19</v>
      </c>
      <c r="G1024" s="4" t="s">
        <v>6</v>
      </c>
      <c r="H1024" s="4" t="s">
        <v>8</v>
      </c>
      <c r="I1024" s="4" t="s">
        <v>69</v>
      </c>
      <c r="J1024" s="4" t="s">
        <v>205</v>
      </c>
      <c r="K1024" s="6" t="s">
        <v>1111</v>
      </c>
      <c r="L1024" s="6"/>
      <c r="M1024" s="6" t="s">
        <v>2205</v>
      </c>
      <c r="N1024" s="6" t="s">
        <v>1396</v>
      </c>
      <c r="O1024" s="21" t="s">
        <v>1396</v>
      </c>
      <c r="P1024" s="8"/>
      <c r="Q1024" s="6" t="s">
        <v>2056</v>
      </c>
      <c r="R1024" s="6" t="s">
        <v>127</v>
      </c>
      <c r="S1024" s="6" t="s">
        <v>28</v>
      </c>
      <c r="T1024" s="6" t="s">
        <v>1418</v>
      </c>
      <c r="U1024" s="6" t="s">
        <v>1418</v>
      </c>
      <c r="V1024" s="6" t="s">
        <v>50</v>
      </c>
      <c r="W1024" s="4" t="s">
        <v>1418</v>
      </c>
      <c r="X1024" s="6" t="s">
        <v>1418</v>
      </c>
      <c r="Y1024" s="4" t="s">
        <v>2006</v>
      </c>
      <c r="Z1024" s="4" t="s">
        <v>2006</v>
      </c>
      <c r="AA1024" s="20" t="str">
        <f t="shared" si="25"/>
        <v>NA</v>
      </c>
      <c r="AB1024" s="6" t="s">
        <v>19</v>
      </c>
      <c r="AC1024" s="5" t="s">
        <v>2084</v>
      </c>
      <c r="AD1024" s="9">
        <v>0</v>
      </c>
      <c r="AE1024" s="10">
        <v>0</v>
      </c>
      <c r="AF1024" s="10">
        <v>0</v>
      </c>
      <c r="AG1024" s="43">
        <v>0</v>
      </c>
      <c r="AH1024" s="43">
        <v>0</v>
      </c>
      <c r="AI1024" s="6">
        <v>1326895.8799999999</v>
      </c>
      <c r="AJ1024" s="11">
        <v>0</v>
      </c>
      <c r="AK1024" s="11">
        <v>0</v>
      </c>
      <c r="AL1024" s="6" t="s">
        <v>53</v>
      </c>
      <c r="AM1024" s="21" t="s">
        <v>2269</v>
      </c>
      <c r="AN1024" s="47">
        <v>0</v>
      </c>
      <c r="AO1024" t="s">
        <v>28</v>
      </c>
    </row>
    <row r="1025" spans="1:41" x14ac:dyDescent="0.25">
      <c r="A1025" s="7">
        <v>3</v>
      </c>
      <c r="B1025" s="7">
        <v>4723</v>
      </c>
      <c r="C1025" s="4" t="s">
        <v>65</v>
      </c>
      <c r="D1025" s="4" t="s">
        <v>78</v>
      </c>
      <c r="E1025" s="4" t="s">
        <v>173</v>
      </c>
      <c r="F1025" s="4" t="s">
        <v>19</v>
      </c>
      <c r="G1025" s="4" t="s">
        <v>6</v>
      </c>
      <c r="H1025" s="4" t="s">
        <v>8</v>
      </c>
      <c r="I1025" s="4" t="s">
        <v>69</v>
      </c>
      <c r="J1025" s="4" t="s">
        <v>205</v>
      </c>
      <c r="K1025" s="6" t="s">
        <v>1112</v>
      </c>
      <c r="L1025" s="6"/>
      <c r="M1025" s="6" t="s">
        <v>2205</v>
      </c>
      <c r="N1025" s="6" t="s">
        <v>1396</v>
      </c>
      <c r="O1025" s="21" t="s">
        <v>1396</v>
      </c>
      <c r="P1025" s="8"/>
      <c r="Q1025" s="6" t="s">
        <v>2056</v>
      </c>
      <c r="R1025" s="6" t="s">
        <v>127</v>
      </c>
      <c r="S1025" s="6" t="s">
        <v>28</v>
      </c>
      <c r="T1025" s="6" t="s">
        <v>1418</v>
      </c>
      <c r="U1025" s="6" t="s">
        <v>1418</v>
      </c>
      <c r="V1025" s="6" t="s">
        <v>50</v>
      </c>
      <c r="W1025" s="4" t="s">
        <v>1418</v>
      </c>
      <c r="X1025" s="6" t="s">
        <v>1418</v>
      </c>
      <c r="Y1025" s="4" t="s">
        <v>2006</v>
      </c>
      <c r="Z1025" s="4" t="s">
        <v>2006</v>
      </c>
      <c r="AA1025" s="20" t="str">
        <f t="shared" si="25"/>
        <v>NA</v>
      </c>
      <c r="AB1025" s="6" t="s">
        <v>19</v>
      </c>
      <c r="AC1025" s="5" t="s">
        <v>2084</v>
      </c>
      <c r="AD1025" s="9">
        <v>0</v>
      </c>
      <c r="AE1025" s="10">
        <v>0</v>
      </c>
      <c r="AF1025" s="10">
        <v>0</v>
      </c>
      <c r="AG1025" s="43">
        <v>0</v>
      </c>
      <c r="AH1025" s="43">
        <v>0</v>
      </c>
      <c r="AI1025" s="6">
        <v>1538104.12</v>
      </c>
      <c r="AJ1025" s="11">
        <v>0</v>
      </c>
      <c r="AK1025" s="11">
        <v>0</v>
      </c>
      <c r="AL1025" s="6" t="s">
        <v>53</v>
      </c>
      <c r="AM1025" s="21" t="s">
        <v>2269</v>
      </c>
      <c r="AN1025" s="47">
        <v>0</v>
      </c>
      <c r="AO1025" t="s">
        <v>28</v>
      </c>
    </row>
    <row r="1026" spans="1:41" x14ac:dyDescent="0.25">
      <c r="A1026" s="7">
        <v>3</v>
      </c>
      <c r="B1026" s="7">
        <v>4725</v>
      </c>
      <c r="C1026" s="4" t="s">
        <v>65</v>
      </c>
      <c r="D1026" s="4" t="s">
        <v>78</v>
      </c>
      <c r="E1026" s="4" t="s">
        <v>173</v>
      </c>
      <c r="F1026" s="4" t="s">
        <v>19</v>
      </c>
      <c r="G1026" s="4" t="s">
        <v>6</v>
      </c>
      <c r="H1026" s="4" t="s">
        <v>8</v>
      </c>
      <c r="I1026" s="4" t="s">
        <v>202</v>
      </c>
      <c r="J1026" s="4" t="s">
        <v>205</v>
      </c>
      <c r="K1026" s="6" t="s">
        <v>1113</v>
      </c>
      <c r="L1026" s="6"/>
      <c r="M1026" s="6" t="s">
        <v>2205</v>
      </c>
      <c r="N1026" s="6" t="s">
        <v>1401</v>
      </c>
      <c r="O1026" s="21" t="s">
        <v>2503</v>
      </c>
      <c r="P1026" s="8"/>
      <c r="Q1026" s="6" t="s">
        <v>2055</v>
      </c>
      <c r="R1026" s="6" t="s">
        <v>2466</v>
      </c>
      <c r="S1026" s="6" t="s">
        <v>28</v>
      </c>
      <c r="T1026" s="6" t="s">
        <v>1418</v>
      </c>
      <c r="U1026" s="6" t="s">
        <v>1418</v>
      </c>
      <c r="V1026" s="6" t="s">
        <v>50</v>
      </c>
      <c r="W1026" s="4" t="s">
        <v>1418</v>
      </c>
      <c r="X1026" s="6" t="s">
        <v>1418</v>
      </c>
      <c r="Y1026" s="4" t="s">
        <v>2006</v>
      </c>
      <c r="Z1026" s="4" t="s">
        <v>2006</v>
      </c>
      <c r="AA1026" s="20" t="str">
        <f t="shared" si="25"/>
        <v>NA</v>
      </c>
      <c r="AB1026" s="6" t="s">
        <v>19</v>
      </c>
      <c r="AC1026" s="5" t="s">
        <v>2085</v>
      </c>
      <c r="AD1026" s="9">
        <v>65</v>
      </c>
      <c r="AE1026" s="10">
        <v>0</v>
      </c>
      <c r="AF1026" s="10">
        <v>0</v>
      </c>
      <c r="AG1026" s="43">
        <v>0</v>
      </c>
      <c r="AH1026" s="43">
        <v>0</v>
      </c>
      <c r="AI1026" s="6">
        <v>249914.5</v>
      </c>
      <c r="AJ1026" s="11">
        <v>0</v>
      </c>
      <c r="AK1026" s="11">
        <v>105536.1</v>
      </c>
      <c r="AL1026" s="6" t="s">
        <v>53</v>
      </c>
      <c r="AM1026" s="21" t="s">
        <v>2269</v>
      </c>
      <c r="AN1026" s="47">
        <v>0</v>
      </c>
      <c r="AO1026" t="s">
        <v>28</v>
      </c>
    </row>
    <row r="1027" spans="1:41" x14ac:dyDescent="0.25">
      <c r="A1027" s="7">
        <v>3</v>
      </c>
      <c r="B1027" s="7">
        <v>4726</v>
      </c>
      <c r="C1027" s="4" t="s">
        <v>65</v>
      </c>
      <c r="D1027" s="4" t="s">
        <v>78</v>
      </c>
      <c r="E1027" s="4" t="s">
        <v>173</v>
      </c>
      <c r="F1027" s="4" t="s">
        <v>19</v>
      </c>
      <c r="G1027" s="4" t="s">
        <v>6</v>
      </c>
      <c r="H1027" s="4" t="s">
        <v>8</v>
      </c>
      <c r="I1027" s="4" t="s">
        <v>69</v>
      </c>
      <c r="J1027" s="4" t="s">
        <v>205</v>
      </c>
      <c r="K1027" s="6" t="s">
        <v>1114</v>
      </c>
      <c r="L1027" s="6"/>
      <c r="M1027" s="6" t="s">
        <v>2205</v>
      </c>
      <c r="N1027" s="6" t="s">
        <v>1398</v>
      </c>
      <c r="O1027" s="21" t="s">
        <v>2507</v>
      </c>
      <c r="P1027" s="8"/>
      <c r="Q1027" s="6" t="s">
        <v>2056</v>
      </c>
      <c r="R1027" s="6" t="s">
        <v>2467</v>
      </c>
      <c r="S1027" s="6" t="s">
        <v>28</v>
      </c>
      <c r="T1027" s="6" t="s">
        <v>1418</v>
      </c>
      <c r="U1027" s="6" t="s">
        <v>1418</v>
      </c>
      <c r="V1027" s="6" t="s">
        <v>50</v>
      </c>
      <c r="W1027" s="4" t="s">
        <v>1418</v>
      </c>
      <c r="X1027" s="6" t="s">
        <v>1418</v>
      </c>
      <c r="Y1027" s="4" t="s">
        <v>2006</v>
      </c>
      <c r="Z1027" s="4" t="s">
        <v>2006</v>
      </c>
      <c r="AA1027" s="20" t="str">
        <f t="shared" si="25"/>
        <v>NA</v>
      </c>
      <c r="AB1027" s="6" t="s">
        <v>19</v>
      </c>
      <c r="AC1027" s="5" t="s">
        <v>2084</v>
      </c>
      <c r="AD1027" s="9">
        <v>0</v>
      </c>
      <c r="AE1027" s="10">
        <v>0</v>
      </c>
      <c r="AF1027" s="10">
        <v>0</v>
      </c>
      <c r="AG1027" s="43">
        <v>0</v>
      </c>
      <c r="AH1027" s="43">
        <v>0</v>
      </c>
      <c r="AI1027" s="6">
        <v>716250</v>
      </c>
      <c r="AJ1027" s="11">
        <v>0</v>
      </c>
      <c r="AK1027" s="11">
        <v>0</v>
      </c>
      <c r="AL1027" s="6" t="s">
        <v>53</v>
      </c>
      <c r="AM1027" s="21" t="s">
        <v>2269</v>
      </c>
      <c r="AN1027" s="47">
        <v>0</v>
      </c>
      <c r="AO1027" t="s">
        <v>28</v>
      </c>
    </row>
    <row r="1028" spans="1:41" x14ac:dyDescent="0.25">
      <c r="A1028" s="7">
        <v>3</v>
      </c>
      <c r="B1028" s="7">
        <v>4728</v>
      </c>
      <c r="C1028" s="4" t="s">
        <v>65</v>
      </c>
      <c r="D1028" s="4" t="s">
        <v>78</v>
      </c>
      <c r="E1028" s="4" t="s">
        <v>173</v>
      </c>
      <c r="F1028" s="4" t="s">
        <v>19</v>
      </c>
      <c r="G1028" s="4" t="s">
        <v>6</v>
      </c>
      <c r="H1028" s="4" t="s">
        <v>8</v>
      </c>
      <c r="I1028" s="4" t="s">
        <v>72</v>
      </c>
      <c r="J1028" s="4" t="s">
        <v>205</v>
      </c>
      <c r="K1028" s="6" t="s">
        <v>1115</v>
      </c>
      <c r="L1028" s="6"/>
      <c r="M1028" s="6" t="s">
        <v>2205</v>
      </c>
      <c r="N1028" s="6" t="s">
        <v>1396</v>
      </c>
      <c r="O1028" s="21" t="s">
        <v>1396</v>
      </c>
      <c r="P1028" s="8"/>
      <c r="Q1028" s="6" t="s">
        <v>2056</v>
      </c>
      <c r="R1028" s="6" t="s">
        <v>127</v>
      </c>
      <c r="S1028" s="6" t="s">
        <v>28</v>
      </c>
      <c r="T1028" s="6" t="s">
        <v>1418</v>
      </c>
      <c r="U1028" s="6" t="s">
        <v>1418</v>
      </c>
      <c r="V1028" s="6" t="s">
        <v>50</v>
      </c>
      <c r="W1028" s="4" t="s">
        <v>1418</v>
      </c>
      <c r="X1028" s="6" t="s">
        <v>1418</v>
      </c>
      <c r="Y1028" s="4" t="s">
        <v>2006</v>
      </c>
      <c r="Z1028" s="4" t="s">
        <v>2006</v>
      </c>
      <c r="AA1028" s="20" t="str">
        <f t="shared" si="25"/>
        <v>NA</v>
      </c>
      <c r="AB1028" s="6" t="s">
        <v>19</v>
      </c>
      <c r="AC1028" s="5" t="s">
        <v>2089</v>
      </c>
      <c r="AD1028" s="9">
        <v>0</v>
      </c>
      <c r="AE1028" s="10">
        <v>0</v>
      </c>
      <c r="AF1028" s="10">
        <v>0</v>
      </c>
      <c r="AG1028" s="43">
        <v>0</v>
      </c>
      <c r="AH1028" s="43">
        <v>0</v>
      </c>
      <c r="AI1028" s="6">
        <v>404699.05</v>
      </c>
      <c r="AJ1028" s="11">
        <v>0</v>
      </c>
      <c r="AK1028" s="11">
        <v>0</v>
      </c>
      <c r="AL1028" s="6" t="s">
        <v>53</v>
      </c>
      <c r="AM1028" s="21" t="s">
        <v>2269</v>
      </c>
      <c r="AN1028" s="47">
        <v>0</v>
      </c>
      <c r="AO1028" t="s">
        <v>28</v>
      </c>
    </row>
    <row r="1029" spans="1:41" x14ac:dyDescent="0.25">
      <c r="A1029" s="7">
        <v>3</v>
      </c>
      <c r="B1029" s="7">
        <v>4733</v>
      </c>
      <c r="C1029" s="4" t="s">
        <v>65</v>
      </c>
      <c r="D1029" s="4" t="s">
        <v>78</v>
      </c>
      <c r="E1029" s="4" t="s">
        <v>173</v>
      </c>
      <c r="F1029" s="4" t="s">
        <v>19</v>
      </c>
      <c r="G1029" s="4" t="s">
        <v>6</v>
      </c>
      <c r="H1029" s="4" t="s">
        <v>8</v>
      </c>
      <c r="I1029" s="4" t="s">
        <v>68</v>
      </c>
      <c r="J1029" s="4" t="s">
        <v>205</v>
      </c>
      <c r="K1029" s="6" t="s">
        <v>1116</v>
      </c>
      <c r="L1029" s="6"/>
      <c r="M1029" s="6" t="s">
        <v>2205</v>
      </c>
      <c r="N1029" s="6" t="s">
        <v>1396</v>
      </c>
      <c r="O1029" s="21" t="s">
        <v>1396</v>
      </c>
      <c r="P1029" s="8"/>
      <c r="Q1029" s="6" t="s">
        <v>2056</v>
      </c>
      <c r="R1029" s="6" t="s">
        <v>127</v>
      </c>
      <c r="S1029" s="6" t="s">
        <v>28</v>
      </c>
      <c r="T1029" s="6" t="s">
        <v>1418</v>
      </c>
      <c r="U1029" s="6" t="s">
        <v>1418</v>
      </c>
      <c r="V1029" s="6" t="s">
        <v>50</v>
      </c>
      <c r="W1029" s="4" t="s">
        <v>1418</v>
      </c>
      <c r="X1029" s="6" t="s">
        <v>1418</v>
      </c>
      <c r="Y1029" s="4" t="s">
        <v>2006</v>
      </c>
      <c r="Z1029" s="4" t="s">
        <v>2006</v>
      </c>
      <c r="AA1029" s="20" t="str">
        <f t="shared" si="25"/>
        <v>NA</v>
      </c>
      <c r="AB1029" s="6" t="s">
        <v>19</v>
      </c>
      <c r="AC1029" s="5" t="s">
        <v>2086</v>
      </c>
      <c r="AD1029" s="9">
        <v>0</v>
      </c>
      <c r="AE1029" s="10">
        <v>0</v>
      </c>
      <c r="AF1029" s="10">
        <v>0</v>
      </c>
      <c r="AG1029" s="43">
        <v>0</v>
      </c>
      <c r="AH1029" s="43">
        <v>0</v>
      </c>
      <c r="AI1029" s="6">
        <v>409656.78</v>
      </c>
      <c r="AJ1029" s="11">
        <v>0</v>
      </c>
      <c r="AK1029" s="11">
        <v>115101.09</v>
      </c>
      <c r="AL1029" s="6" t="s">
        <v>53</v>
      </c>
      <c r="AM1029" s="21" t="s">
        <v>2269</v>
      </c>
      <c r="AN1029" s="47">
        <v>0</v>
      </c>
      <c r="AO1029" t="s">
        <v>28</v>
      </c>
    </row>
    <row r="1030" spans="1:41" x14ac:dyDescent="0.25">
      <c r="A1030" s="7">
        <v>3</v>
      </c>
      <c r="B1030" s="7">
        <v>4734</v>
      </c>
      <c r="C1030" s="4" t="s">
        <v>65</v>
      </c>
      <c r="D1030" s="4" t="s">
        <v>78</v>
      </c>
      <c r="E1030" s="4" t="s">
        <v>173</v>
      </c>
      <c r="F1030" s="4" t="s">
        <v>19</v>
      </c>
      <c r="G1030" s="4" t="s">
        <v>6</v>
      </c>
      <c r="H1030" s="4" t="s">
        <v>7</v>
      </c>
      <c r="I1030" s="4" t="s">
        <v>6</v>
      </c>
      <c r="J1030" s="4" t="s">
        <v>203</v>
      </c>
      <c r="K1030" s="6" t="s">
        <v>1117</v>
      </c>
      <c r="L1030" s="6"/>
      <c r="M1030" s="6" t="s">
        <v>1371</v>
      </c>
      <c r="N1030" s="6" t="s">
        <v>1371</v>
      </c>
      <c r="O1030" s="21" t="s">
        <v>1371</v>
      </c>
      <c r="P1030" s="8"/>
      <c r="Q1030" s="6" t="s">
        <v>2055</v>
      </c>
      <c r="R1030" s="6" t="s">
        <v>1885</v>
      </c>
      <c r="S1030" s="6" t="s">
        <v>28</v>
      </c>
      <c r="T1030" s="6" t="s">
        <v>1418</v>
      </c>
      <c r="U1030" s="6" t="s">
        <v>1418</v>
      </c>
      <c r="V1030" s="6" t="s">
        <v>50</v>
      </c>
      <c r="W1030" s="4" t="s">
        <v>1418</v>
      </c>
      <c r="X1030" s="6" t="s">
        <v>1418</v>
      </c>
      <c r="Y1030" s="4" t="s">
        <v>2006</v>
      </c>
      <c r="Z1030" s="4" t="s">
        <v>2006</v>
      </c>
      <c r="AA1030" s="20" t="str">
        <f t="shared" si="25"/>
        <v>NA</v>
      </c>
      <c r="AB1030" s="6" t="s">
        <v>19</v>
      </c>
      <c r="AC1030" s="5" t="s">
        <v>2087</v>
      </c>
      <c r="AD1030" s="9">
        <v>1</v>
      </c>
      <c r="AE1030" s="10">
        <v>0</v>
      </c>
      <c r="AF1030" s="10">
        <v>0</v>
      </c>
      <c r="AG1030" s="43">
        <v>0</v>
      </c>
      <c r="AH1030" s="43">
        <v>0</v>
      </c>
      <c r="AI1030" s="6">
        <v>1042928.37</v>
      </c>
      <c r="AJ1030" s="11">
        <v>0</v>
      </c>
      <c r="AK1030" s="11">
        <v>0</v>
      </c>
      <c r="AL1030" s="6" t="s">
        <v>53</v>
      </c>
      <c r="AM1030" s="21" t="s">
        <v>2269</v>
      </c>
      <c r="AN1030" s="47">
        <v>0</v>
      </c>
      <c r="AO1030" t="s">
        <v>28</v>
      </c>
    </row>
    <row r="1031" spans="1:41" x14ac:dyDescent="0.25">
      <c r="A1031" s="7">
        <v>3</v>
      </c>
      <c r="B1031" s="7">
        <v>4735</v>
      </c>
      <c r="C1031" s="4" t="s">
        <v>65</v>
      </c>
      <c r="D1031" s="4" t="s">
        <v>78</v>
      </c>
      <c r="E1031" s="4" t="s">
        <v>173</v>
      </c>
      <c r="F1031" s="4" t="s">
        <v>19</v>
      </c>
      <c r="G1031" s="4" t="s">
        <v>6</v>
      </c>
      <c r="H1031" s="4" t="s">
        <v>8</v>
      </c>
      <c r="I1031" s="4" t="s">
        <v>68</v>
      </c>
      <c r="J1031" s="4" t="s">
        <v>205</v>
      </c>
      <c r="K1031" s="6" t="s">
        <v>1118</v>
      </c>
      <c r="L1031" s="6"/>
      <c r="M1031" s="6" t="s">
        <v>2205</v>
      </c>
      <c r="N1031" s="6" t="s">
        <v>1396</v>
      </c>
      <c r="O1031" s="21" t="s">
        <v>1396</v>
      </c>
      <c r="P1031" s="8"/>
      <c r="Q1031" s="6" t="s">
        <v>2056</v>
      </c>
      <c r="R1031" s="6" t="s">
        <v>127</v>
      </c>
      <c r="S1031" s="6" t="s">
        <v>28</v>
      </c>
      <c r="T1031" s="6" t="s">
        <v>1418</v>
      </c>
      <c r="U1031" s="6" t="s">
        <v>1418</v>
      </c>
      <c r="V1031" s="6" t="s">
        <v>50</v>
      </c>
      <c r="W1031" s="4" t="s">
        <v>1418</v>
      </c>
      <c r="X1031" s="6" t="s">
        <v>1418</v>
      </c>
      <c r="Y1031" s="4" t="s">
        <v>2006</v>
      </c>
      <c r="Z1031" s="4" t="s">
        <v>2006</v>
      </c>
      <c r="AA1031" s="20" t="str">
        <f t="shared" si="25"/>
        <v>NA</v>
      </c>
      <c r="AB1031" s="6" t="s">
        <v>19</v>
      </c>
      <c r="AC1031" s="5" t="s">
        <v>2086</v>
      </c>
      <c r="AD1031" s="9">
        <v>0</v>
      </c>
      <c r="AE1031" s="10">
        <v>0</v>
      </c>
      <c r="AF1031" s="10">
        <v>0</v>
      </c>
      <c r="AG1031" s="43">
        <v>0</v>
      </c>
      <c r="AH1031" s="43">
        <v>0</v>
      </c>
      <c r="AI1031" s="6">
        <v>696031.57</v>
      </c>
      <c r="AJ1031" s="11">
        <v>0</v>
      </c>
      <c r="AK1031" s="11">
        <v>139758.42000000001</v>
      </c>
      <c r="AL1031" s="6" t="s">
        <v>53</v>
      </c>
      <c r="AM1031" s="21" t="s">
        <v>2269</v>
      </c>
      <c r="AN1031" s="47">
        <v>0</v>
      </c>
      <c r="AO1031" t="s">
        <v>28</v>
      </c>
    </row>
    <row r="1032" spans="1:41" x14ac:dyDescent="0.25">
      <c r="A1032" s="7">
        <v>3</v>
      </c>
      <c r="B1032" s="7">
        <v>4736</v>
      </c>
      <c r="C1032" s="4" t="s">
        <v>65</v>
      </c>
      <c r="D1032" s="4" t="s">
        <v>78</v>
      </c>
      <c r="E1032" s="4" t="s">
        <v>173</v>
      </c>
      <c r="F1032" s="4" t="s">
        <v>19</v>
      </c>
      <c r="G1032" s="4" t="s">
        <v>6</v>
      </c>
      <c r="H1032" s="4" t="s">
        <v>8</v>
      </c>
      <c r="I1032" s="4" t="s">
        <v>68</v>
      </c>
      <c r="J1032" s="4" t="s">
        <v>205</v>
      </c>
      <c r="K1032" s="6" t="s">
        <v>1119</v>
      </c>
      <c r="L1032" s="6"/>
      <c r="M1032" s="6" t="s">
        <v>2205</v>
      </c>
      <c r="N1032" s="6" t="s">
        <v>1401</v>
      </c>
      <c r="O1032" s="21" t="s">
        <v>2503</v>
      </c>
      <c r="P1032" s="8"/>
      <c r="Q1032" s="6" t="s">
        <v>2056</v>
      </c>
      <c r="R1032" s="6" t="s">
        <v>127</v>
      </c>
      <c r="S1032" s="6" t="s">
        <v>28</v>
      </c>
      <c r="T1032" s="6" t="s">
        <v>1418</v>
      </c>
      <c r="U1032" s="6" t="s">
        <v>1418</v>
      </c>
      <c r="V1032" s="6" t="s">
        <v>50</v>
      </c>
      <c r="W1032" s="4" t="s">
        <v>1418</v>
      </c>
      <c r="X1032" s="6" t="s">
        <v>1418</v>
      </c>
      <c r="Y1032" s="4" t="s">
        <v>2006</v>
      </c>
      <c r="Z1032" s="4" t="s">
        <v>2006</v>
      </c>
      <c r="AA1032" s="20" t="str">
        <f t="shared" si="25"/>
        <v>NA</v>
      </c>
      <c r="AB1032" s="6" t="s">
        <v>19</v>
      </c>
      <c r="AC1032" s="5" t="s">
        <v>2086</v>
      </c>
      <c r="AD1032" s="9">
        <v>0</v>
      </c>
      <c r="AE1032" s="10">
        <v>0</v>
      </c>
      <c r="AF1032" s="10">
        <v>0</v>
      </c>
      <c r="AG1032" s="43">
        <v>0</v>
      </c>
      <c r="AH1032" s="43">
        <v>0</v>
      </c>
      <c r="AI1032" s="6">
        <v>212842.23999999999</v>
      </c>
      <c r="AJ1032" s="11">
        <v>0</v>
      </c>
      <c r="AK1032" s="11">
        <v>148876.76999999999</v>
      </c>
      <c r="AL1032" s="6" t="s">
        <v>53</v>
      </c>
      <c r="AM1032" s="21" t="s">
        <v>2269</v>
      </c>
      <c r="AN1032" s="47">
        <v>0</v>
      </c>
      <c r="AO1032" t="s">
        <v>28</v>
      </c>
    </row>
    <row r="1033" spans="1:41" x14ac:dyDescent="0.25">
      <c r="A1033" s="7">
        <v>3</v>
      </c>
      <c r="B1033" s="7">
        <v>5735</v>
      </c>
      <c r="C1033" s="4" t="s">
        <v>65</v>
      </c>
      <c r="D1033" s="4" t="s">
        <v>78</v>
      </c>
      <c r="E1033" s="4" t="s">
        <v>173</v>
      </c>
      <c r="F1033" s="4" t="s">
        <v>19</v>
      </c>
      <c r="G1033" s="4" t="s">
        <v>6</v>
      </c>
      <c r="H1033" s="4" t="s">
        <v>8</v>
      </c>
      <c r="I1033" s="4" t="s">
        <v>69</v>
      </c>
      <c r="J1033" s="4" t="s">
        <v>205</v>
      </c>
      <c r="K1033" s="6" t="s">
        <v>1120</v>
      </c>
      <c r="L1033" s="6"/>
      <c r="M1033" s="6" t="s">
        <v>2205</v>
      </c>
      <c r="N1033" s="6" t="s">
        <v>1398</v>
      </c>
      <c r="O1033" s="21" t="s">
        <v>2507</v>
      </c>
      <c r="P1033" s="8"/>
      <c r="Q1033" s="6" t="s">
        <v>2056</v>
      </c>
      <c r="R1033" s="6" t="s">
        <v>1886</v>
      </c>
      <c r="S1033" s="6" t="s">
        <v>28</v>
      </c>
      <c r="T1033" s="6" t="s">
        <v>1418</v>
      </c>
      <c r="U1033" s="6" t="s">
        <v>1418</v>
      </c>
      <c r="V1033" s="6" t="s">
        <v>50</v>
      </c>
      <c r="W1033" s="4" t="s">
        <v>1418</v>
      </c>
      <c r="X1033" s="6" t="s">
        <v>1418</v>
      </c>
      <c r="Y1033" s="4" t="s">
        <v>2006</v>
      </c>
      <c r="Z1033" s="4" t="s">
        <v>2006</v>
      </c>
      <c r="AA1033" s="20" t="str">
        <f t="shared" si="25"/>
        <v>NA</v>
      </c>
      <c r="AB1033" s="6" t="s">
        <v>19</v>
      </c>
      <c r="AC1033" s="5" t="s">
        <v>2084</v>
      </c>
      <c r="AD1033" s="9">
        <v>0</v>
      </c>
      <c r="AE1033" s="10">
        <v>0</v>
      </c>
      <c r="AF1033" s="10">
        <v>0</v>
      </c>
      <c r="AG1033" s="43">
        <v>0</v>
      </c>
      <c r="AH1033" s="43">
        <v>0</v>
      </c>
      <c r="AI1033" s="6">
        <v>811750</v>
      </c>
      <c r="AJ1033" s="11">
        <v>0</v>
      </c>
      <c r="AK1033" s="11">
        <v>0</v>
      </c>
      <c r="AL1033" s="6" t="s">
        <v>53</v>
      </c>
      <c r="AM1033" s="21" t="s">
        <v>2269</v>
      </c>
      <c r="AN1033" s="47">
        <v>0</v>
      </c>
      <c r="AO1033" t="s">
        <v>28</v>
      </c>
    </row>
    <row r="1034" spans="1:41" x14ac:dyDescent="0.25">
      <c r="A1034" s="7">
        <v>3</v>
      </c>
      <c r="B1034" s="7">
        <v>5736</v>
      </c>
      <c r="C1034" s="4" t="s">
        <v>65</v>
      </c>
      <c r="D1034" s="4" t="s">
        <v>78</v>
      </c>
      <c r="E1034" s="4" t="s">
        <v>173</v>
      </c>
      <c r="F1034" s="4" t="s">
        <v>19</v>
      </c>
      <c r="G1034" s="4" t="s">
        <v>6</v>
      </c>
      <c r="H1034" s="4" t="s">
        <v>8</v>
      </c>
      <c r="I1034" s="4" t="s">
        <v>73</v>
      </c>
      <c r="J1034" s="4" t="s">
        <v>205</v>
      </c>
      <c r="K1034" s="6" t="s">
        <v>1121</v>
      </c>
      <c r="L1034" s="6"/>
      <c r="M1034" s="6" t="s">
        <v>2205</v>
      </c>
      <c r="N1034" s="6" t="s">
        <v>1398</v>
      </c>
      <c r="O1034" s="21" t="s">
        <v>2507</v>
      </c>
      <c r="P1034" s="8"/>
      <c r="Q1034" s="6" t="s">
        <v>2055</v>
      </c>
      <c r="R1034" s="6" t="s">
        <v>1887</v>
      </c>
      <c r="S1034" s="6" t="s">
        <v>28</v>
      </c>
      <c r="T1034" s="6" t="s">
        <v>1418</v>
      </c>
      <c r="U1034" s="6" t="s">
        <v>1418</v>
      </c>
      <c r="V1034" s="6" t="s">
        <v>50</v>
      </c>
      <c r="W1034" s="4" t="s">
        <v>1418</v>
      </c>
      <c r="X1034" s="6" t="s">
        <v>1418</v>
      </c>
      <c r="Y1034" s="4" t="s">
        <v>2006</v>
      </c>
      <c r="Z1034" s="4" t="s">
        <v>2006</v>
      </c>
      <c r="AA1034" s="20" t="str">
        <f t="shared" si="25"/>
        <v>NA</v>
      </c>
      <c r="AB1034" s="6" t="s">
        <v>19</v>
      </c>
      <c r="AC1034" s="5" t="s">
        <v>2087</v>
      </c>
      <c r="AD1034" s="9">
        <v>0</v>
      </c>
      <c r="AE1034" s="10">
        <v>0</v>
      </c>
      <c r="AF1034" s="10">
        <v>0</v>
      </c>
      <c r="AG1034" s="43">
        <v>0</v>
      </c>
      <c r="AH1034" s="43">
        <v>0</v>
      </c>
      <c r="AI1034" s="6">
        <v>286500</v>
      </c>
      <c r="AJ1034" s="11">
        <v>0</v>
      </c>
      <c r="AK1034" s="11">
        <v>0</v>
      </c>
      <c r="AL1034" s="6" t="s">
        <v>53</v>
      </c>
      <c r="AM1034" s="21" t="s">
        <v>2269</v>
      </c>
      <c r="AN1034" s="47">
        <v>0</v>
      </c>
      <c r="AO1034" t="s">
        <v>28</v>
      </c>
    </row>
    <row r="1035" spans="1:41" x14ac:dyDescent="0.25">
      <c r="A1035" s="7">
        <v>3</v>
      </c>
      <c r="B1035" s="7">
        <v>5739</v>
      </c>
      <c r="C1035" s="4" t="s">
        <v>65</v>
      </c>
      <c r="D1035" s="4" t="s">
        <v>78</v>
      </c>
      <c r="E1035" s="4" t="s">
        <v>173</v>
      </c>
      <c r="F1035" s="4" t="s">
        <v>19</v>
      </c>
      <c r="G1035" s="4" t="s">
        <v>6</v>
      </c>
      <c r="H1035" s="4" t="s">
        <v>8</v>
      </c>
      <c r="I1035" s="4" t="s">
        <v>68</v>
      </c>
      <c r="J1035" s="4" t="s">
        <v>205</v>
      </c>
      <c r="K1035" s="6" t="s">
        <v>1122</v>
      </c>
      <c r="L1035" s="6"/>
      <c r="M1035" s="6" t="s">
        <v>2205</v>
      </c>
      <c r="N1035" s="6" t="s">
        <v>1396</v>
      </c>
      <c r="O1035" s="21" t="s">
        <v>1396</v>
      </c>
      <c r="P1035" s="8"/>
      <c r="Q1035" s="6" t="s">
        <v>2056</v>
      </c>
      <c r="R1035" s="6" t="s">
        <v>127</v>
      </c>
      <c r="S1035" s="6" t="s">
        <v>28</v>
      </c>
      <c r="T1035" s="6" t="s">
        <v>1418</v>
      </c>
      <c r="U1035" s="6" t="s">
        <v>1418</v>
      </c>
      <c r="V1035" s="6" t="s">
        <v>50</v>
      </c>
      <c r="W1035" s="4" t="s">
        <v>1418</v>
      </c>
      <c r="X1035" s="6" t="s">
        <v>1418</v>
      </c>
      <c r="Y1035" s="4" t="s">
        <v>2006</v>
      </c>
      <c r="Z1035" s="4" t="s">
        <v>2006</v>
      </c>
      <c r="AA1035" s="20" t="str">
        <f t="shared" si="25"/>
        <v>NA</v>
      </c>
      <c r="AB1035" s="6" t="s">
        <v>19</v>
      </c>
      <c r="AC1035" s="5" t="s">
        <v>2086</v>
      </c>
      <c r="AD1035" s="9">
        <v>0</v>
      </c>
      <c r="AE1035" s="10">
        <v>0</v>
      </c>
      <c r="AF1035" s="10">
        <v>0</v>
      </c>
      <c r="AG1035" s="43">
        <v>0</v>
      </c>
      <c r="AH1035" s="43">
        <v>0</v>
      </c>
      <c r="AI1035" s="6">
        <v>689500</v>
      </c>
      <c r="AJ1035" s="11">
        <v>0</v>
      </c>
      <c r="AK1035" s="11">
        <v>0</v>
      </c>
      <c r="AL1035" s="6" t="s">
        <v>53</v>
      </c>
      <c r="AM1035" s="21" t="s">
        <v>2269</v>
      </c>
      <c r="AN1035" s="47">
        <v>0</v>
      </c>
      <c r="AO1035" t="s">
        <v>28</v>
      </c>
    </row>
    <row r="1036" spans="1:41" x14ac:dyDescent="0.25">
      <c r="A1036" s="7">
        <v>3</v>
      </c>
      <c r="B1036" s="7">
        <v>5741</v>
      </c>
      <c r="C1036" s="4" t="s">
        <v>65</v>
      </c>
      <c r="D1036" s="4" t="s">
        <v>78</v>
      </c>
      <c r="E1036" s="4" t="s">
        <v>173</v>
      </c>
      <c r="F1036" s="4" t="s">
        <v>19</v>
      </c>
      <c r="G1036" s="4" t="s">
        <v>6</v>
      </c>
      <c r="H1036" s="4" t="s">
        <v>8</v>
      </c>
      <c r="I1036" s="4" t="s">
        <v>68</v>
      </c>
      <c r="J1036" s="4" t="s">
        <v>205</v>
      </c>
      <c r="K1036" s="6" t="s">
        <v>1123</v>
      </c>
      <c r="L1036" s="6"/>
      <c r="M1036" s="6" t="s">
        <v>2205</v>
      </c>
      <c r="N1036" s="6" t="s">
        <v>1396</v>
      </c>
      <c r="O1036" s="21" t="s">
        <v>1396</v>
      </c>
      <c r="P1036" s="8"/>
      <c r="Q1036" s="6" t="s">
        <v>2056</v>
      </c>
      <c r="R1036" s="6" t="s">
        <v>127</v>
      </c>
      <c r="S1036" s="6" t="s">
        <v>28</v>
      </c>
      <c r="T1036" s="6" t="s">
        <v>1418</v>
      </c>
      <c r="U1036" s="6" t="s">
        <v>1418</v>
      </c>
      <c r="V1036" s="6" t="s">
        <v>50</v>
      </c>
      <c r="W1036" s="4" t="s">
        <v>1418</v>
      </c>
      <c r="X1036" s="6" t="s">
        <v>1418</v>
      </c>
      <c r="Y1036" s="4" t="s">
        <v>2006</v>
      </c>
      <c r="Z1036" s="4" t="s">
        <v>2006</v>
      </c>
      <c r="AA1036" s="20" t="str">
        <f t="shared" si="25"/>
        <v>NA</v>
      </c>
      <c r="AB1036" s="6" t="s">
        <v>19</v>
      </c>
      <c r="AC1036" s="5" t="s">
        <v>2086</v>
      </c>
      <c r="AD1036" s="9">
        <v>0</v>
      </c>
      <c r="AE1036" s="10">
        <v>0</v>
      </c>
      <c r="AF1036" s="10">
        <v>0</v>
      </c>
      <c r="AG1036" s="43">
        <v>0</v>
      </c>
      <c r="AH1036" s="43">
        <v>0</v>
      </c>
      <c r="AI1036" s="6">
        <v>685058.57</v>
      </c>
      <c r="AJ1036" s="11">
        <v>0</v>
      </c>
      <c r="AK1036" s="11">
        <v>0</v>
      </c>
      <c r="AL1036" s="6" t="s">
        <v>53</v>
      </c>
      <c r="AM1036" s="21" t="s">
        <v>2269</v>
      </c>
      <c r="AN1036" s="47">
        <v>0</v>
      </c>
      <c r="AO1036" t="s">
        <v>28</v>
      </c>
    </row>
    <row r="1037" spans="1:41" x14ac:dyDescent="0.25">
      <c r="A1037" s="7">
        <v>3</v>
      </c>
      <c r="B1037" s="7">
        <v>5742</v>
      </c>
      <c r="C1037" s="4" t="s">
        <v>65</v>
      </c>
      <c r="D1037" s="4" t="s">
        <v>78</v>
      </c>
      <c r="E1037" s="4" t="s">
        <v>173</v>
      </c>
      <c r="F1037" s="4" t="s">
        <v>190</v>
      </c>
      <c r="G1037" s="4" t="s">
        <v>14</v>
      </c>
      <c r="H1037" s="4" t="s">
        <v>15</v>
      </c>
      <c r="I1037" s="4" t="s">
        <v>68</v>
      </c>
      <c r="J1037" s="4" t="s">
        <v>205</v>
      </c>
      <c r="K1037" s="6" t="s">
        <v>1124</v>
      </c>
      <c r="L1037" s="6"/>
      <c r="M1037" s="6" t="s">
        <v>2205</v>
      </c>
      <c r="N1037" s="6" t="s">
        <v>1413</v>
      </c>
      <c r="O1037" s="21" t="s">
        <v>2503</v>
      </c>
      <c r="P1037" s="8"/>
      <c r="Q1037" s="6" t="s">
        <v>2056</v>
      </c>
      <c r="R1037" s="6" t="s">
        <v>127</v>
      </c>
      <c r="S1037" s="6" t="s">
        <v>28</v>
      </c>
      <c r="T1037" s="6" t="s">
        <v>1418</v>
      </c>
      <c r="U1037" s="6" t="s">
        <v>1418</v>
      </c>
      <c r="V1037" s="6" t="s">
        <v>50</v>
      </c>
      <c r="W1037" s="4" t="s">
        <v>1418</v>
      </c>
      <c r="X1037" s="6" t="s">
        <v>1418</v>
      </c>
      <c r="Y1037" s="4" t="s">
        <v>2006</v>
      </c>
      <c r="Z1037" s="4" t="s">
        <v>2006</v>
      </c>
      <c r="AA1037" s="20" t="str">
        <f t="shared" si="25"/>
        <v>NA</v>
      </c>
      <c r="AB1037" s="6" t="s">
        <v>19</v>
      </c>
      <c r="AC1037" s="5" t="s">
        <v>2086</v>
      </c>
      <c r="AD1037" s="9">
        <v>0</v>
      </c>
      <c r="AE1037" s="10">
        <v>0</v>
      </c>
      <c r="AF1037" s="10">
        <v>0</v>
      </c>
      <c r="AG1037" s="43">
        <v>0</v>
      </c>
      <c r="AH1037" s="43">
        <v>0</v>
      </c>
      <c r="AI1037" s="6">
        <v>177000</v>
      </c>
      <c r="AJ1037" s="11">
        <v>0</v>
      </c>
      <c r="AK1037" s="11">
        <v>0</v>
      </c>
      <c r="AL1037" s="6" t="s">
        <v>53</v>
      </c>
      <c r="AM1037" s="21" t="s">
        <v>2269</v>
      </c>
      <c r="AN1037" s="47">
        <v>0</v>
      </c>
      <c r="AO1037" t="s">
        <v>28</v>
      </c>
    </row>
    <row r="1038" spans="1:41" x14ac:dyDescent="0.25">
      <c r="A1038" s="7">
        <v>3</v>
      </c>
      <c r="B1038" s="7">
        <v>5743</v>
      </c>
      <c r="C1038" s="4" t="s">
        <v>65</v>
      </c>
      <c r="D1038" s="4" t="s">
        <v>78</v>
      </c>
      <c r="E1038" s="4" t="s">
        <v>173</v>
      </c>
      <c r="F1038" s="4" t="s">
        <v>19</v>
      </c>
      <c r="G1038" s="4" t="s">
        <v>6</v>
      </c>
      <c r="H1038" s="4" t="s">
        <v>8</v>
      </c>
      <c r="I1038" s="4" t="s">
        <v>73</v>
      </c>
      <c r="J1038" s="4" t="s">
        <v>205</v>
      </c>
      <c r="K1038" s="6" t="s">
        <v>1125</v>
      </c>
      <c r="L1038" s="6"/>
      <c r="M1038" s="6" t="s">
        <v>2205</v>
      </c>
      <c r="N1038" s="6" t="s">
        <v>1398</v>
      </c>
      <c r="O1038" s="21" t="s">
        <v>2507</v>
      </c>
      <c r="P1038" s="8"/>
      <c r="Q1038" s="6" t="s">
        <v>2055</v>
      </c>
      <c r="R1038" s="6" t="s">
        <v>1888</v>
      </c>
      <c r="S1038" s="6" t="s">
        <v>28</v>
      </c>
      <c r="T1038" s="6" t="s">
        <v>1418</v>
      </c>
      <c r="U1038" s="6" t="s">
        <v>1418</v>
      </c>
      <c r="V1038" s="6" t="s">
        <v>50</v>
      </c>
      <c r="W1038" s="4" t="s">
        <v>1418</v>
      </c>
      <c r="X1038" s="6" t="s">
        <v>1418</v>
      </c>
      <c r="Y1038" s="4" t="s">
        <v>2006</v>
      </c>
      <c r="Z1038" s="4" t="s">
        <v>2006</v>
      </c>
      <c r="AA1038" s="20" t="str">
        <f t="shared" si="25"/>
        <v>NA</v>
      </c>
      <c r="AB1038" s="6" t="s">
        <v>19</v>
      </c>
      <c r="AC1038" s="5" t="s">
        <v>2087</v>
      </c>
      <c r="AD1038" s="9">
        <v>0</v>
      </c>
      <c r="AE1038" s="10">
        <v>0</v>
      </c>
      <c r="AF1038" s="10">
        <v>0</v>
      </c>
      <c r="AG1038" s="43">
        <v>0</v>
      </c>
      <c r="AH1038" s="43">
        <v>0</v>
      </c>
      <c r="AI1038" s="6">
        <v>601650</v>
      </c>
      <c r="AJ1038" s="11">
        <v>0</v>
      </c>
      <c r="AK1038" s="11">
        <v>0</v>
      </c>
      <c r="AL1038" s="6" t="s">
        <v>53</v>
      </c>
      <c r="AM1038" s="21" t="s">
        <v>2269</v>
      </c>
      <c r="AN1038" s="47">
        <v>0</v>
      </c>
      <c r="AO1038" t="s">
        <v>28</v>
      </c>
    </row>
    <row r="1039" spans="1:41" x14ac:dyDescent="0.25">
      <c r="A1039" s="7">
        <v>3</v>
      </c>
      <c r="B1039" s="7">
        <v>5744</v>
      </c>
      <c r="C1039" s="4" t="s">
        <v>65</v>
      </c>
      <c r="D1039" s="4" t="s">
        <v>78</v>
      </c>
      <c r="E1039" s="4" t="s">
        <v>173</v>
      </c>
      <c r="F1039" s="4" t="s">
        <v>19</v>
      </c>
      <c r="G1039" s="4" t="s">
        <v>6</v>
      </c>
      <c r="H1039" s="4" t="s">
        <v>8</v>
      </c>
      <c r="I1039" s="4" t="s">
        <v>73</v>
      </c>
      <c r="J1039" s="4" t="s">
        <v>205</v>
      </c>
      <c r="K1039" s="6" t="s">
        <v>1126</v>
      </c>
      <c r="L1039" s="6"/>
      <c r="M1039" s="6" t="s">
        <v>2205</v>
      </c>
      <c r="N1039" s="6" t="s">
        <v>1398</v>
      </c>
      <c r="O1039" s="21" t="s">
        <v>2507</v>
      </c>
      <c r="P1039" s="8"/>
      <c r="Q1039" s="6" t="s">
        <v>2055</v>
      </c>
      <c r="R1039" s="6" t="s">
        <v>1889</v>
      </c>
      <c r="S1039" s="6" t="s">
        <v>28</v>
      </c>
      <c r="T1039" s="6" t="s">
        <v>1418</v>
      </c>
      <c r="U1039" s="6" t="s">
        <v>1418</v>
      </c>
      <c r="V1039" s="6" t="s">
        <v>50</v>
      </c>
      <c r="W1039" s="4" t="s">
        <v>1418</v>
      </c>
      <c r="X1039" s="6" t="s">
        <v>1418</v>
      </c>
      <c r="Y1039" s="4" t="s">
        <v>2006</v>
      </c>
      <c r="Z1039" s="4" t="s">
        <v>2006</v>
      </c>
      <c r="AA1039" s="20" t="str">
        <f t="shared" si="25"/>
        <v>NA</v>
      </c>
      <c r="AB1039" s="6" t="s">
        <v>19</v>
      </c>
      <c r="AC1039" s="5" t="s">
        <v>2087</v>
      </c>
      <c r="AD1039" s="9">
        <v>0</v>
      </c>
      <c r="AE1039" s="10">
        <v>0</v>
      </c>
      <c r="AF1039" s="10">
        <v>0</v>
      </c>
      <c r="AG1039" s="43">
        <v>0</v>
      </c>
      <c r="AH1039" s="43">
        <v>0</v>
      </c>
      <c r="AI1039" s="6">
        <v>382000</v>
      </c>
      <c r="AJ1039" s="11">
        <v>0</v>
      </c>
      <c r="AK1039" s="11">
        <v>0</v>
      </c>
      <c r="AL1039" s="6" t="s">
        <v>53</v>
      </c>
      <c r="AM1039" s="21" t="s">
        <v>2269</v>
      </c>
      <c r="AN1039" s="47">
        <v>0</v>
      </c>
      <c r="AO1039" t="s">
        <v>28</v>
      </c>
    </row>
    <row r="1040" spans="1:41" x14ac:dyDescent="0.25">
      <c r="A1040" s="7">
        <v>3</v>
      </c>
      <c r="B1040" s="7">
        <v>5745</v>
      </c>
      <c r="C1040" s="4" t="s">
        <v>65</v>
      </c>
      <c r="D1040" s="4" t="s">
        <v>78</v>
      </c>
      <c r="E1040" s="4" t="s">
        <v>173</v>
      </c>
      <c r="F1040" s="4" t="s">
        <v>19</v>
      </c>
      <c r="G1040" s="4" t="s">
        <v>6</v>
      </c>
      <c r="H1040" s="4" t="s">
        <v>8</v>
      </c>
      <c r="I1040" s="4" t="s">
        <v>73</v>
      </c>
      <c r="J1040" s="4" t="s">
        <v>205</v>
      </c>
      <c r="K1040" s="6" t="s">
        <v>1127</v>
      </c>
      <c r="L1040" s="6"/>
      <c r="M1040" s="6" t="s">
        <v>2205</v>
      </c>
      <c r="N1040" s="6" t="s">
        <v>1398</v>
      </c>
      <c r="O1040" s="21" t="s">
        <v>2507</v>
      </c>
      <c r="P1040" s="8"/>
      <c r="Q1040" s="6" t="s">
        <v>2055</v>
      </c>
      <c r="R1040" s="6" t="s">
        <v>1890</v>
      </c>
      <c r="S1040" s="6" t="s">
        <v>28</v>
      </c>
      <c r="T1040" s="6" t="s">
        <v>1418</v>
      </c>
      <c r="U1040" s="6" t="s">
        <v>1418</v>
      </c>
      <c r="V1040" s="6" t="s">
        <v>50</v>
      </c>
      <c r="W1040" s="4" t="s">
        <v>1418</v>
      </c>
      <c r="X1040" s="6" t="s">
        <v>1418</v>
      </c>
      <c r="Y1040" s="4" t="s">
        <v>2006</v>
      </c>
      <c r="Z1040" s="4" t="s">
        <v>2006</v>
      </c>
      <c r="AA1040" s="20" t="str">
        <f t="shared" si="25"/>
        <v>NA</v>
      </c>
      <c r="AB1040" s="6" t="s">
        <v>19</v>
      </c>
      <c r="AC1040" s="5" t="s">
        <v>2087</v>
      </c>
      <c r="AD1040" s="9">
        <v>0</v>
      </c>
      <c r="AE1040" s="10">
        <v>0</v>
      </c>
      <c r="AF1040" s="10">
        <v>0</v>
      </c>
      <c r="AG1040" s="43">
        <v>0</v>
      </c>
      <c r="AH1040" s="43">
        <v>0</v>
      </c>
      <c r="AI1040" s="6">
        <v>1337000</v>
      </c>
      <c r="AJ1040" s="11">
        <v>0</v>
      </c>
      <c r="AK1040" s="11">
        <v>0</v>
      </c>
      <c r="AL1040" s="6" t="s">
        <v>53</v>
      </c>
      <c r="AM1040" s="21" t="s">
        <v>2269</v>
      </c>
      <c r="AN1040" s="47">
        <v>0</v>
      </c>
      <c r="AO1040" t="s">
        <v>28</v>
      </c>
    </row>
    <row r="1041" spans="1:41" x14ac:dyDescent="0.25">
      <c r="A1041" s="7">
        <v>3</v>
      </c>
      <c r="B1041" s="7">
        <v>5746</v>
      </c>
      <c r="C1041" s="4" t="s">
        <v>65</v>
      </c>
      <c r="D1041" s="4" t="s">
        <v>78</v>
      </c>
      <c r="E1041" s="4" t="s">
        <v>173</v>
      </c>
      <c r="F1041" s="4" t="s">
        <v>19</v>
      </c>
      <c r="G1041" s="4" t="s">
        <v>6</v>
      </c>
      <c r="H1041" s="4" t="s">
        <v>8</v>
      </c>
      <c r="I1041" s="4" t="s">
        <v>73</v>
      </c>
      <c r="J1041" s="4" t="s">
        <v>205</v>
      </c>
      <c r="K1041" s="6" t="s">
        <v>1128</v>
      </c>
      <c r="L1041" s="6"/>
      <c r="M1041" s="6" t="s">
        <v>2205</v>
      </c>
      <c r="N1041" s="6" t="s">
        <v>1398</v>
      </c>
      <c r="O1041" s="21" t="s">
        <v>2507</v>
      </c>
      <c r="P1041" s="8"/>
      <c r="Q1041" s="6" t="s">
        <v>2055</v>
      </c>
      <c r="R1041" s="6" t="s">
        <v>1807</v>
      </c>
      <c r="S1041" s="6" t="s">
        <v>28</v>
      </c>
      <c r="T1041" s="6" t="s">
        <v>1418</v>
      </c>
      <c r="U1041" s="6" t="s">
        <v>1418</v>
      </c>
      <c r="V1041" s="6" t="s">
        <v>50</v>
      </c>
      <c r="W1041" s="4" t="s">
        <v>1418</v>
      </c>
      <c r="X1041" s="6" t="s">
        <v>1418</v>
      </c>
      <c r="Y1041" s="4" t="s">
        <v>2006</v>
      </c>
      <c r="Z1041" s="4" t="s">
        <v>2006</v>
      </c>
      <c r="AA1041" s="20" t="str">
        <f t="shared" si="25"/>
        <v>NA</v>
      </c>
      <c r="AB1041" s="6" t="s">
        <v>19</v>
      </c>
      <c r="AC1041" s="5" t="s">
        <v>2087</v>
      </c>
      <c r="AD1041" s="9">
        <v>0</v>
      </c>
      <c r="AE1041" s="10">
        <v>0</v>
      </c>
      <c r="AF1041" s="10">
        <v>0</v>
      </c>
      <c r="AG1041" s="43">
        <v>0</v>
      </c>
      <c r="AH1041" s="43">
        <v>0</v>
      </c>
      <c r="AI1041" s="6">
        <v>3247000</v>
      </c>
      <c r="AJ1041" s="11">
        <v>0</v>
      </c>
      <c r="AK1041" s="11">
        <v>0</v>
      </c>
      <c r="AL1041" s="6" t="s">
        <v>53</v>
      </c>
      <c r="AM1041" s="21" t="s">
        <v>2269</v>
      </c>
      <c r="AN1041" s="47">
        <v>0</v>
      </c>
      <c r="AO1041" t="s">
        <v>28</v>
      </c>
    </row>
    <row r="1042" spans="1:41" x14ac:dyDescent="0.25">
      <c r="A1042" s="7">
        <v>3</v>
      </c>
      <c r="B1042" s="7">
        <v>5750</v>
      </c>
      <c r="C1042" s="4" t="s">
        <v>65</v>
      </c>
      <c r="D1042" s="4" t="s">
        <v>78</v>
      </c>
      <c r="E1042" s="4" t="s">
        <v>173</v>
      </c>
      <c r="F1042" s="4" t="s">
        <v>19</v>
      </c>
      <c r="G1042" s="4" t="s">
        <v>6</v>
      </c>
      <c r="H1042" s="4" t="s">
        <v>8</v>
      </c>
      <c r="I1042" s="4" t="s">
        <v>68</v>
      </c>
      <c r="J1042" s="4" t="s">
        <v>205</v>
      </c>
      <c r="K1042" s="6" t="s">
        <v>1129</v>
      </c>
      <c r="L1042" s="6"/>
      <c r="M1042" s="6" t="s">
        <v>2205</v>
      </c>
      <c r="N1042" s="6" t="s">
        <v>1396</v>
      </c>
      <c r="O1042" s="21" t="s">
        <v>1396</v>
      </c>
      <c r="P1042" s="8"/>
      <c r="Q1042" s="6" t="s">
        <v>2056</v>
      </c>
      <c r="R1042" s="6" t="s">
        <v>127</v>
      </c>
      <c r="S1042" s="6" t="s">
        <v>28</v>
      </c>
      <c r="T1042" s="6" t="s">
        <v>1418</v>
      </c>
      <c r="U1042" s="6" t="s">
        <v>1418</v>
      </c>
      <c r="V1042" s="6" t="s">
        <v>50</v>
      </c>
      <c r="W1042" s="4" t="s">
        <v>1418</v>
      </c>
      <c r="X1042" s="6" t="s">
        <v>1418</v>
      </c>
      <c r="Y1042" s="4" t="s">
        <v>2006</v>
      </c>
      <c r="Z1042" s="4" t="s">
        <v>2006</v>
      </c>
      <c r="AA1042" s="20" t="str">
        <f t="shared" si="25"/>
        <v>NA</v>
      </c>
      <c r="AB1042" s="6" t="s">
        <v>19</v>
      </c>
      <c r="AC1042" s="5" t="s">
        <v>2086</v>
      </c>
      <c r="AD1042" s="9">
        <v>0</v>
      </c>
      <c r="AE1042" s="10">
        <v>0</v>
      </c>
      <c r="AF1042" s="10">
        <v>0</v>
      </c>
      <c r="AG1042" s="43">
        <v>0</v>
      </c>
      <c r="AH1042" s="43">
        <v>0</v>
      </c>
      <c r="AI1042" s="6">
        <v>301580.36</v>
      </c>
      <c r="AJ1042" s="11">
        <v>0</v>
      </c>
      <c r="AK1042" s="11">
        <v>0</v>
      </c>
      <c r="AL1042" s="6" t="s">
        <v>53</v>
      </c>
      <c r="AM1042" s="21" t="s">
        <v>2269</v>
      </c>
      <c r="AN1042" s="47">
        <v>0</v>
      </c>
      <c r="AO1042" t="s">
        <v>28</v>
      </c>
    </row>
    <row r="1043" spans="1:41" x14ac:dyDescent="0.25">
      <c r="A1043" s="7">
        <v>3</v>
      </c>
      <c r="B1043" s="7">
        <v>5751</v>
      </c>
      <c r="C1043" s="4" t="s">
        <v>65</v>
      </c>
      <c r="D1043" s="4" t="s">
        <v>78</v>
      </c>
      <c r="E1043" s="4" t="s">
        <v>173</v>
      </c>
      <c r="F1043" s="4" t="s">
        <v>19</v>
      </c>
      <c r="G1043" s="4" t="s">
        <v>6</v>
      </c>
      <c r="H1043" s="4" t="s">
        <v>8</v>
      </c>
      <c r="I1043" s="4" t="s">
        <v>68</v>
      </c>
      <c r="J1043" s="4" t="s">
        <v>205</v>
      </c>
      <c r="K1043" s="6" t="s">
        <v>1130</v>
      </c>
      <c r="L1043" s="6"/>
      <c r="M1043" s="6" t="s">
        <v>2205</v>
      </c>
      <c r="N1043" s="6" t="s">
        <v>1396</v>
      </c>
      <c r="O1043" s="21" t="s">
        <v>1396</v>
      </c>
      <c r="P1043" s="8"/>
      <c r="Q1043" s="6" t="s">
        <v>2056</v>
      </c>
      <c r="R1043" s="6" t="s">
        <v>127</v>
      </c>
      <c r="S1043" s="6" t="s">
        <v>28</v>
      </c>
      <c r="T1043" s="6" t="s">
        <v>1418</v>
      </c>
      <c r="U1043" s="6" t="s">
        <v>1418</v>
      </c>
      <c r="V1043" s="6" t="s">
        <v>50</v>
      </c>
      <c r="W1043" s="4" t="s">
        <v>1418</v>
      </c>
      <c r="X1043" s="6" t="s">
        <v>1418</v>
      </c>
      <c r="Y1043" s="4" t="s">
        <v>2006</v>
      </c>
      <c r="Z1043" s="4" t="s">
        <v>2006</v>
      </c>
      <c r="AA1043" s="20" t="str">
        <f t="shared" si="25"/>
        <v>NA</v>
      </c>
      <c r="AB1043" s="6" t="s">
        <v>19</v>
      </c>
      <c r="AC1043" s="5" t="s">
        <v>2086</v>
      </c>
      <c r="AD1043" s="9">
        <v>0</v>
      </c>
      <c r="AE1043" s="10">
        <v>0</v>
      </c>
      <c r="AF1043" s="10">
        <v>0</v>
      </c>
      <c r="AG1043" s="43">
        <v>0</v>
      </c>
      <c r="AH1043" s="43">
        <v>0</v>
      </c>
      <c r="AI1043" s="6">
        <v>270000</v>
      </c>
      <c r="AJ1043" s="11">
        <v>0</v>
      </c>
      <c r="AK1043" s="11">
        <v>0</v>
      </c>
      <c r="AL1043" s="6" t="s">
        <v>53</v>
      </c>
      <c r="AM1043" s="21" t="s">
        <v>2269</v>
      </c>
      <c r="AN1043" s="47">
        <v>0</v>
      </c>
      <c r="AO1043" t="s">
        <v>28</v>
      </c>
    </row>
    <row r="1044" spans="1:41" x14ac:dyDescent="0.25">
      <c r="A1044" s="7">
        <v>2</v>
      </c>
      <c r="B1044" s="7">
        <v>5754</v>
      </c>
      <c r="C1044" s="4" t="s">
        <v>65</v>
      </c>
      <c r="D1044" s="4" t="s">
        <v>78</v>
      </c>
      <c r="E1044" s="4" t="s">
        <v>173</v>
      </c>
      <c r="F1044" s="4" t="s">
        <v>19</v>
      </c>
      <c r="G1044" s="4" t="s">
        <v>6</v>
      </c>
      <c r="H1044" s="4" t="s">
        <v>8</v>
      </c>
      <c r="I1044" s="4" t="s">
        <v>73</v>
      </c>
      <c r="J1044" s="4" t="s">
        <v>205</v>
      </c>
      <c r="K1044" s="6" t="s">
        <v>1131</v>
      </c>
      <c r="L1044" s="6"/>
      <c r="M1044" s="6" t="s">
        <v>2205</v>
      </c>
      <c r="N1044" s="6" t="s">
        <v>1396</v>
      </c>
      <c r="O1044" s="21" t="s">
        <v>1396</v>
      </c>
      <c r="P1044" s="8"/>
      <c r="Q1044" s="6" t="s">
        <v>2058</v>
      </c>
      <c r="R1044" s="6" t="s">
        <v>1891</v>
      </c>
      <c r="S1044" s="6" t="s">
        <v>53</v>
      </c>
      <c r="T1044" s="6" t="s">
        <v>27</v>
      </c>
      <c r="U1044" s="6" t="s">
        <v>2066</v>
      </c>
      <c r="V1044" s="6" t="s">
        <v>2184</v>
      </c>
      <c r="W1044" s="4" t="s">
        <v>2140</v>
      </c>
      <c r="X1044" s="6" t="s">
        <v>1418</v>
      </c>
      <c r="Y1044" s="4" t="s">
        <v>2006</v>
      </c>
      <c r="Z1044" s="4" t="s">
        <v>2006</v>
      </c>
      <c r="AA1044" s="20" t="str">
        <f t="shared" si="25"/>
        <v>NA</v>
      </c>
      <c r="AB1044" s="6" t="s">
        <v>19</v>
      </c>
      <c r="AC1044" s="5" t="s">
        <v>2087</v>
      </c>
      <c r="AD1044" s="9">
        <v>0</v>
      </c>
      <c r="AE1044" s="10">
        <v>0</v>
      </c>
      <c r="AF1044" s="10">
        <v>0</v>
      </c>
      <c r="AG1044" s="43">
        <v>0</v>
      </c>
      <c r="AH1044" s="43">
        <v>0</v>
      </c>
      <c r="AI1044" s="6">
        <v>1910000</v>
      </c>
      <c r="AJ1044" s="11">
        <v>0</v>
      </c>
      <c r="AK1044" s="11">
        <v>0</v>
      </c>
      <c r="AL1044" s="6" t="s">
        <v>53</v>
      </c>
      <c r="AM1044" s="21" t="s">
        <v>2269</v>
      </c>
      <c r="AN1044" s="47">
        <v>0</v>
      </c>
      <c r="AO1044" t="s">
        <v>28</v>
      </c>
    </row>
    <row r="1045" spans="1:41" x14ac:dyDescent="0.25">
      <c r="A1045" s="7">
        <v>2</v>
      </c>
      <c r="B1045" s="7">
        <v>5755</v>
      </c>
      <c r="C1045" s="4" t="s">
        <v>65</v>
      </c>
      <c r="D1045" s="4" t="s">
        <v>78</v>
      </c>
      <c r="E1045" s="4" t="s">
        <v>173</v>
      </c>
      <c r="F1045" s="4" t="s">
        <v>19</v>
      </c>
      <c r="G1045" s="4" t="s">
        <v>6</v>
      </c>
      <c r="H1045" s="4" t="s">
        <v>8</v>
      </c>
      <c r="I1045" s="4" t="s">
        <v>73</v>
      </c>
      <c r="J1045" s="4" t="s">
        <v>205</v>
      </c>
      <c r="K1045" s="6" t="s">
        <v>1132</v>
      </c>
      <c r="L1045" s="6"/>
      <c r="M1045" s="6" t="s">
        <v>2205</v>
      </c>
      <c r="N1045" s="6" t="s">
        <v>1396</v>
      </c>
      <c r="O1045" s="21" t="s">
        <v>1396</v>
      </c>
      <c r="P1045" s="8"/>
      <c r="Q1045" s="6" t="s">
        <v>2058</v>
      </c>
      <c r="R1045" s="6" t="s">
        <v>1892</v>
      </c>
      <c r="S1045" s="6" t="s">
        <v>53</v>
      </c>
      <c r="T1045" s="6" t="s">
        <v>27</v>
      </c>
      <c r="U1045" s="6" t="s">
        <v>2066</v>
      </c>
      <c r="V1045" s="6" t="s">
        <v>2184</v>
      </c>
      <c r="W1045" s="4" t="s">
        <v>2140</v>
      </c>
      <c r="X1045" s="6" t="s">
        <v>1418</v>
      </c>
      <c r="Y1045" s="4" t="s">
        <v>2006</v>
      </c>
      <c r="Z1045" s="4" t="s">
        <v>2006</v>
      </c>
      <c r="AA1045" s="20" t="str">
        <f t="shared" si="25"/>
        <v>NA</v>
      </c>
      <c r="AB1045" s="6" t="s">
        <v>19</v>
      </c>
      <c r="AC1045" s="5" t="s">
        <v>2087</v>
      </c>
      <c r="AD1045" s="9">
        <v>0</v>
      </c>
      <c r="AE1045" s="10">
        <v>0</v>
      </c>
      <c r="AF1045" s="10">
        <v>0</v>
      </c>
      <c r="AG1045" s="43">
        <v>0</v>
      </c>
      <c r="AH1045" s="43">
        <v>0</v>
      </c>
      <c r="AI1045" s="6">
        <v>3696067</v>
      </c>
      <c r="AJ1045" s="11">
        <v>0</v>
      </c>
      <c r="AK1045" s="11">
        <v>0</v>
      </c>
      <c r="AL1045" s="6" t="s">
        <v>53</v>
      </c>
      <c r="AM1045" s="21" t="s">
        <v>2269</v>
      </c>
      <c r="AN1045" s="47">
        <v>0</v>
      </c>
      <c r="AO1045" t="s">
        <v>28</v>
      </c>
    </row>
    <row r="1046" spans="1:41" x14ac:dyDescent="0.25">
      <c r="A1046" s="7">
        <v>3</v>
      </c>
      <c r="B1046" s="7">
        <v>5756</v>
      </c>
      <c r="C1046" s="4" t="s">
        <v>65</v>
      </c>
      <c r="D1046" s="4" t="s">
        <v>78</v>
      </c>
      <c r="E1046" s="4" t="s">
        <v>173</v>
      </c>
      <c r="F1046" s="4" t="s">
        <v>19</v>
      </c>
      <c r="G1046" s="4" t="s">
        <v>6</v>
      </c>
      <c r="H1046" s="4" t="s">
        <v>8</v>
      </c>
      <c r="I1046" s="4" t="s">
        <v>6</v>
      </c>
      <c r="J1046" s="4" t="s">
        <v>205</v>
      </c>
      <c r="K1046" s="6" t="s">
        <v>1133</v>
      </c>
      <c r="L1046" s="6"/>
      <c r="M1046" s="6" t="s">
        <v>2205</v>
      </c>
      <c r="N1046" s="6" t="s">
        <v>1397</v>
      </c>
      <c r="O1046" s="21" t="s">
        <v>1397</v>
      </c>
      <c r="P1046" s="8"/>
      <c r="Q1046" s="6" t="s">
        <v>2055</v>
      </c>
      <c r="R1046" s="6" t="s">
        <v>2324</v>
      </c>
      <c r="S1046" s="6" t="s">
        <v>28</v>
      </c>
      <c r="T1046" s="6" t="s">
        <v>1418</v>
      </c>
      <c r="U1046" s="6" t="s">
        <v>1418</v>
      </c>
      <c r="V1046" s="6" t="s">
        <v>50</v>
      </c>
      <c r="W1046" s="4" t="s">
        <v>1418</v>
      </c>
      <c r="X1046" s="6" t="s">
        <v>1418</v>
      </c>
      <c r="Y1046" s="4" t="s">
        <v>2006</v>
      </c>
      <c r="Z1046" s="4" t="s">
        <v>2006</v>
      </c>
      <c r="AA1046" s="20" t="str">
        <f t="shared" si="25"/>
        <v>NA</v>
      </c>
      <c r="AB1046" s="6" t="s">
        <v>19</v>
      </c>
      <c r="AC1046" s="5" t="s">
        <v>2098</v>
      </c>
      <c r="AD1046" s="9">
        <v>1</v>
      </c>
      <c r="AE1046" s="10">
        <v>0</v>
      </c>
      <c r="AF1046" s="10">
        <v>0</v>
      </c>
      <c r="AG1046" s="43">
        <v>0</v>
      </c>
      <c r="AH1046" s="43">
        <v>0</v>
      </c>
      <c r="AI1046" s="6">
        <v>14785000</v>
      </c>
      <c r="AJ1046" s="11">
        <v>0</v>
      </c>
      <c r="AK1046" s="11">
        <v>0</v>
      </c>
      <c r="AL1046" s="6" t="s">
        <v>53</v>
      </c>
      <c r="AM1046" s="21" t="s">
        <v>2269</v>
      </c>
      <c r="AN1046" s="47">
        <v>0</v>
      </c>
      <c r="AO1046" t="s">
        <v>28</v>
      </c>
    </row>
    <row r="1047" spans="1:41" x14ac:dyDescent="0.25">
      <c r="A1047" s="7">
        <v>3</v>
      </c>
      <c r="B1047" s="7">
        <v>5758</v>
      </c>
      <c r="C1047" s="4" t="s">
        <v>65</v>
      </c>
      <c r="D1047" s="4" t="s">
        <v>78</v>
      </c>
      <c r="E1047" s="4" t="s">
        <v>173</v>
      </c>
      <c r="F1047" s="4" t="s">
        <v>19</v>
      </c>
      <c r="G1047" s="4" t="s">
        <v>6</v>
      </c>
      <c r="H1047" s="4" t="s">
        <v>8</v>
      </c>
      <c r="I1047" s="4" t="s">
        <v>73</v>
      </c>
      <c r="J1047" s="4" t="s">
        <v>205</v>
      </c>
      <c r="K1047" s="6" t="s">
        <v>1134</v>
      </c>
      <c r="L1047" s="6"/>
      <c r="M1047" s="6" t="s">
        <v>2205</v>
      </c>
      <c r="N1047" s="6" t="s">
        <v>1398</v>
      </c>
      <c r="O1047" s="21" t="s">
        <v>2507</v>
      </c>
      <c r="P1047" s="8"/>
      <c r="Q1047" s="6" t="s">
        <v>2062</v>
      </c>
      <c r="R1047" s="6" t="s">
        <v>1841</v>
      </c>
      <c r="S1047" s="6" t="s">
        <v>28</v>
      </c>
      <c r="T1047" s="6" t="s">
        <v>1418</v>
      </c>
      <c r="U1047" s="6" t="s">
        <v>1418</v>
      </c>
      <c r="V1047" s="6" t="s">
        <v>50</v>
      </c>
      <c r="W1047" s="4" t="s">
        <v>1418</v>
      </c>
      <c r="X1047" s="6" t="s">
        <v>1418</v>
      </c>
      <c r="Y1047" s="4" t="s">
        <v>2006</v>
      </c>
      <c r="Z1047" s="4" t="s">
        <v>2006</v>
      </c>
      <c r="AA1047" s="20" t="str">
        <f t="shared" si="25"/>
        <v>NA</v>
      </c>
      <c r="AB1047" s="6" t="s">
        <v>19</v>
      </c>
      <c r="AC1047" s="5" t="s">
        <v>2087</v>
      </c>
      <c r="AD1047" s="9">
        <v>0</v>
      </c>
      <c r="AE1047" s="10">
        <v>0</v>
      </c>
      <c r="AF1047" s="10">
        <v>0</v>
      </c>
      <c r="AG1047" s="43">
        <v>0</v>
      </c>
      <c r="AH1047" s="43">
        <v>0</v>
      </c>
      <c r="AI1047" s="6">
        <v>477500</v>
      </c>
      <c r="AJ1047" s="11">
        <v>0</v>
      </c>
      <c r="AK1047" s="11">
        <v>0</v>
      </c>
      <c r="AL1047" s="6" t="s">
        <v>53</v>
      </c>
      <c r="AM1047" s="21" t="s">
        <v>2269</v>
      </c>
      <c r="AN1047" s="47">
        <v>0</v>
      </c>
      <c r="AO1047" t="s">
        <v>28</v>
      </c>
    </row>
    <row r="1048" spans="1:41" x14ac:dyDescent="0.25">
      <c r="A1048" s="7">
        <v>3</v>
      </c>
      <c r="B1048" s="7">
        <v>5759</v>
      </c>
      <c r="C1048" s="4" t="s">
        <v>65</v>
      </c>
      <c r="D1048" s="4" t="s">
        <v>78</v>
      </c>
      <c r="E1048" s="4" t="s">
        <v>173</v>
      </c>
      <c r="F1048" s="4" t="s">
        <v>19</v>
      </c>
      <c r="G1048" s="4" t="s">
        <v>6</v>
      </c>
      <c r="H1048" s="4" t="s">
        <v>8</v>
      </c>
      <c r="I1048" s="4" t="s">
        <v>73</v>
      </c>
      <c r="J1048" s="4" t="s">
        <v>205</v>
      </c>
      <c r="K1048" s="6" t="s">
        <v>1135</v>
      </c>
      <c r="L1048" s="6"/>
      <c r="M1048" s="6" t="s">
        <v>2205</v>
      </c>
      <c r="N1048" s="6" t="s">
        <v>1398</v>
      </c>
      <c r="O1048" s="21" t="s">
        <v>2507</v>
      </c>
      <c r="P1048" s="8"/>
      <c r="Q1048" s="6" t="s">
        <v>2055</v>
      </c>
      <c r="R1048" s="6" t="s">
        <v>1893</v>
      </c>
      <c r="S1048" s="6" t="s">
        <v>28</v>
      </c>
      <c r="T1048" s="6" t="s">
        <v>1418</v>
      </c>
      <c r="U1048" s="6" t="s">
        <v>1418</v>
      </c>
      <c r="V1048" s="6" t="s">
        <v>50</v>
      </c>
      <c r="W1048" s="4" t="s">
        <v>1418</v>
      </c>
      <c r="X1048" s="6" t="s">
        <v>1418</v>
      </c>
      <c r="Y1048" s="4" t="s">
        <v>2006</v>
      </c>
      <c r="Z1048" s="4" t="s">
        <v>2006</v>
      </c>
      <c r="AA1048" s="20" t="str">
        <f t="shared" si="25"/>
        <v>NA</v>
      </c>
      <c r="AB1048" s="6" t="s">
        <v>19</v>
      </c>
      <c r="AC1048" s="5" t="s">
        <v>2087</v>
      </c>
      <c r="AD1048" s="9">
        <v>0</v>
      </c>
      <c r="AE1048" s="10">
        <v>0</v>
      </c>
      <c r="AF1048" s="10">
        <v>0</v>
      </c>
      <c r="AG1048" s="43">
        <v>0</v>
      </c>
      <c r="AH1048" s="43">
        <v>0</v>
      </c>
      <c r="AI1048" s="6">
        <v>477500</v>
      </c>
      <c r="AJ1048" s="11">
        <v>0</v>
      </c>
      <c r="AK1048" s="11">
        <v>0</v>
      </c>
      <c r="AL1048" s="6" t="s">
        <v>53</v>
      </c>
      <c r="AM1048" s="21" t="s">
        <v>2269</v>
      </c>
      <c r="AN1048" s="47">
        <v>0</v>
      </c>
      <c r="AO1048" t="s">
        <v>28</v>
      </c>
    </row>
    <row r="1049" spans="1:41" x14ac:dyDescent="0.25">
      <c r="A1049" s="7">
        <v>3</v>
      </c>
      <c r="B1049" s="7">
        <v>5760</v>
      </c>
      <c r="C1049" s="4" t="s">
        <v>65</v>
      </c>
      <c r="D1049" s="4" t="s">
        <v>78</v>
      </c>
      <c r="E1049" s="4" t="s">
        <v>173</v>
      </c>
      <c r="F1049" s="4" t="s">
        <v>19</v>
      </c>
      <c r="G1049" s="4" t="s">
        <v>6</v>
      </c>
      <c r="H1049" s="4" t="s">
        <v>8</v>
      </c>
      <c r="I1049" s="4" t="s">
        <v>73</v>
      </c>
      <c r="J1049" s="4" t="s">
        <v>205</v>
      </c>
      <c r="K1049" s="6" t="s">
        <v>1136</v>
      </c>
      <c r="L1049" s="6"/>
      <c r="M1049" s="6" t="s">
        <v>2205</v>
      </c>
      <c r="N1049" s="6" t="s">
        <v>1398</v>
      </c>
      <c r="O1049" s="21" t="s">
        <v>2507</v>
      </c>
      <c r="P1049" s="8"/>
      <c r="Q1049" s="6" t="s">
        <v>2055</v>
      </c>
      <c r="R1049" s="6" t="s">
        <v>1696</v>
      </c>
      <c r="S1049" s="6" t="s">
        <v>28</v>
      </c>
      <c r="T1049" s="6" t="s">
        <v>1418</v>
      </c>
      <c r="U1049" s="6" t="s">
        <v>1418</v>
      </c>
      <c r="V1049" s="6" t="s">
        <v>50</v>
      </c>
      <c r="W1049" s="4" t="s">
        <v>1418</v>
      </c>
      <c r="X1049" s="6" t="s">
        <v>1418</v>
      </c>
      <c r="Y1049" s="4" t="s">
        <v>2006</v>
      </c>
      <c r="Z1049" s="4" t="s">
        <v>2006</v>
      </c>
      <c r="AA1049" s="20" t="str">
        <f t="shared" si="25"/>
        <v>NA</v>
      </c>
      <c r="AB1049" s="6" t="s">
        <v>19</v>
      </c>
      <c r="AC1049" s="5" t="s">
        <v>2087</v>
      </c>
      <c r="AD1049" s="9">
        <v>0</v>
      </c>
      <c r="AE1049" s="10">
        <v>0</v>
      </c>
      <c r="AF1049" s="10">
        <v>0</v>
      </c>
      <c r="AG1049" s="43">
        <v>0</v>
      </c>
      <c r="AH1049" s="43">
        <v>0</v>
      </c>
      <c r="AI1049" s="6">
        <v>477500</v>
      </c>
      <c r="AJ1049" s="11">
        <v>0</v>
      </c>
      <c r="AK1049" s="11">
        <v>0</v>
      </c>
      <c r="AL1049" s="6" t="s">
        <v>53</v>
      </c>
      <c r="AM1049" s="21" t="s">
        <v>2269</v>
      </c>
      <c r="AN1049" s="47">
        <v>0</v>
      </c>
      <c r="AO1049" t="s">
        <v>28</v>
      </c>
    </row>
    <row r="1050" spans="1:41" x14ac:dyDescent="0.25">
      <c r="A1050" s="7">
        <v>3</v>
      </c>
      <c r="B1050" s="7">
        <v>5761</v>
      </c>
      <c r="C1050" s="4" t="s">
        <v>65</v>
      </c>
      <c r="D1050" s="4" t="s">
        <v>78</v>
      </c>
      <c r="E1050" s="4" t="s">
        <v>173</v>
      </c>
      <c r="F1050" s="4" t="s">
        <v>19</v>
      </c>
      <c r="G1050" s="4" t="s">
        <v>6</v>
      </c>
      <c r="H1050" s="4" t="s">
        <v>8</v>
      </c>
      <c r="I1050" s="4" t="s">
        <v>6</v>
      </c>
      <c r="J1050" s="4" t="s">
        <v>205</v>
      </c>
      <c r="K1050" s="6" t="s">
        <v>1137</v>
      </c>
      <c r="L1050" s="6"/>
      <c r="M1050" s="6" t="s">
        <v>2205</v>
      </c>
      <c r="N1050" s="6" t="s">
        <v>1396</v>
      </c>
      <c r="O1050" s="21" t="s">
        <v>1396</v>
      </c>
      <c r="P1050" s="8"/>
      <c r="Q1050" s="6" t="s">
        <v>2057</v>
      </c>
      <c r="R1050" s="6" t="s">
        <v>2468</v>
      </c>
      <c r="S1050" s="6" t="s">
        <v>28</v>
      </c>
      <c r="T1050" s="6" t="s">
        <v>1418</v>
      </c>
      <c r="U1050" s="6" t="s">
        <v>1418</v>
      </c>
      <c r="V1050" s="6" t="s">
        <v>50</v>
      </c>
      <c r="W1050" s="4" t="s">
        <v>1418</v>
      </c>
      <c r="X1050" s="6" t="s">
        <v>1418</v>
      </c>
      <c r="Y1050" s="4" t="s">
        <v>2006</v>
      </c>
      <c r="Z1050" s="4" t="s">
        <v>2006</v>
      </c>
      <c r="AA1050" s="20" t="str">
        <f t="shared" si="25"/>
        <v>NA</v>
      </c>
      <c r="AB1050" s="6" t="s">
        <v>19</v>
      </c>
      <c r="AC1050" s="5" t="s">
        <v>2098</v>
      </c>
      <c r="AD1050" s="9">
        <v>0</v>
      </c>
      <c r="AE1050" s="10">
        <v>0</v>
      </c>
      <c r="AF1050" s="10">
        <v>0</v>
      </c>
      <c r="AG1050" s="43">
        <v>0</v>
      </c>
      <c r="AH1050" s="43">
        <v>0</v>
      </c>
      <c r="AI1050" s="6">
        <v>54398399.93</v>
      </c>
      <c r="AJ1050" s="11">
        <v>0</v>
      </c>
      <c r="AK1050" s="11">
        <v>0</v>
      </c>
      <c r="AL1050" s="6" t="s">
        <v>53</v>
      </c>
      <c r="AM1050" s="21" t="s">
        <v>2269</v>
      </c>
      <c r="AN1050" s="47">
        <v>0</v>
      </c>
      <c r="AO1050" t="s">
        <v>28</v>
      </c>
    </row>
    <row r="1051" spans="1:41" x14ac:dyDescent="0.25">
      <c r="A1051" s="7">
        <v>3</v>
      </c>
      <c r="B1051" s="7">
        <v>5763</v>
      </c>
      <c r="C1051" s="4" t="s">
        <v>65</v>
      </c>
      <c r="D1051" s="4" t="s">
        <v>78</v>
      </c>
      <c r="E1051" s="4" t="s">
        <v>173</v>
      </c>
      <c r="F1051" s="4" t="s">
        <v>19</v>
      </c>
      <c r="G1051" s="4" t="s">
        <v>6</v>
      </c>
      <c r="H1051" s="4" t="s">
        <v>8</v>
      </c>
      <c r="I1051" s="4" t="s">
        <v>6</v>
      </c>
      <c r="J1051" s="4" t="s">
        <v>205</v>
      </c>
      <c r="K1051" s="6" t="s">
        <v>1138</v>
      </c>
      <c r="L1051" s="6"/>
      <c r="M1051" s="6" t="s">
        <v>1388</v>
      </c>
      <c r="N1051" s="6" t="s">
        <v>1388</v>
      </c>
      <c r="O1051" s="21" t="s">
        <v>1388</v>
      </c>
      <c r="P1051" s="8"/>
      <c r="Q1051" s="6" t="s">
        <v>2056</v>
      </c>
      <c r="R1051" s="6" t="s">
        <v>127</v>
      </c>
      <c r="S1051" s="6" t="s">
        <v>28</v>
      </c>
      <c r="T1051" s="6" t="s">
        <v>1418</v>
      </c>
      <c r="U1051" s="6" t="s">
        <v>1418</v>
      </c>
      <c r="V1051" s="6" t="s">
        <v>50</v>
      </c>
      <c r="W1051" s="4" t="s">
        <v>1418</v>
      </c>
      <c r="X1051" s="6" t="s">
        <v>1418</v>
      </c>
      <c r="Y1051" s="4" t="s">
        <v>2006</v>
      </c>
      <c r="Z1051" s="4" t="s">
        <v>2006</v>
      </c>
      <c r="AA1051" s="20" t="str">
        <f t="shared" si="25"/>
        <v>NA</v>
      </c>
      <c r="AB1051" s="6" t="s">
        <v>19</v>
      </c>
      <c r="AC1051" s="5" t="s">
        <v>2093</v>
      </c>
      <c r="AD1051" s="9">
        <v>0</v>
      </c>
      <c r="AE1051" s="10">
        <v>0</v>
      </c>
      <c r="AF1051" s="10">
        <v>0</v>
      </c>
      <c r="AG1051" s="43">
        <v>0</v>
      </c>
      <c r="AH1051" s="43">
        <v>0</v>
      </c>
      <c r="AI1051" s="6">
        <v>37999014.170000002</v>
      </c>
      <c r="AJ1051" s="11">
        <v>0</v>
      </c>
      <c r="AK1051" s="11">
        <v>11469770.09</v>
      </c>
      <c r="AL1051" s="6" t="s">
        <v>53</v>
      </c>
      <c r="AM1051" s="21" t="s">
        <v>2269</v>
      </c>
      <c r="AN1051" s="47">
        <v>0</v>
      </c>
      <c r="AO1051" t="s">
        <v>28</v>
      </c>
    </row>
    <row r="1052" spans="1:41" x14ac:dyDescent="0.25">
      <c r="A1052" s="7">
        <v>3</v>
      </c>
      <c r="B1052" s="7">
        <v>5764</v>
      </c>
      <c r="C1052" s="4" t="s">
        <v>65</v>
      </c>
      <c r="D1052" s="4" t="s">
        <v>78</v>
      </c>
      <c r="E1052" s="4" t="s">
        <v>173</v>
      </c>
      <c r="F1052" s="4" t="s">
        <v>19</v>
      </c>
      <c r="G1052" s="4" t="s">
        <v>6</v>
      </c>
      <c r="H1052" s="4" t="s">
        <v>7</v>
      </c>
      <c r="I1052" s="4" t="s">
        <v>6</v>
      </c>
      <c r="J1052" s="4" t="s">
        <v>205</v>
      </c>
      <c r="K1052" s="6" t="s">
        <v>1139</v>
      </c>
      <c r="L1052" s="6"/>
      <c r="M1052" s="6" t="s">
        <v>1371</v>
      </c>
      <c r="N1052" s="6" t="s">
        <v>1371</v>
      </c>
      <c r="O1052" s="21" t="s">
        <v>1371</v>
      </c>
      <c r="P1052" s="8"/>
      <c r="Q1052" s="6" t="s">
        <v>2057</v>
      </c>
      <c r="R1052" s="6" t="s">
        <v>1894</v>
      </c>
      <c r="S1052" s="6" t="s">
        <v>28</v>
      </c>
      <c r="T1052" s="6" t="s">
        <v>1418</v>
      </c>
      <c r="U1052" s="6" t="s">
        <v>1418</v>
      </c>
      <c r="V1052" s="6" t="s">
        <v>50</v>
      </c>
      <c r="W1052" s="4" t="s">
        <v>1418</v>
      </c>
      <c r="X1052" s="6" t="s">
        <v>1418</v>
      </c>
      <c r="Y1052" s="4" t="s">
        <v>2006</v>
      </c>
      <c r="Z1052" s="4" t="s">
        <v>2006</v>
      </c>
      <c r="AA1052" s="20" t="str">
        <f t="shared" si="25"/>
        <v>NA</v>
      </c>
      <c r="AB1052" s="6" t="s">
        <v>19</v>
      </c>
      <c r="AC1052" s="5" t="s">
        <v>2098</v>
      </c>
      <c r="AD1052" s="9">
        <v>1</v>
      </c>
      <c r="AE1052" s="10">
        <v>0</v>
      </c>
      <c r="AF1052" s="10">
        <v>0</v>
      </c>
      <c r="AG1052" s="43">
        <v>0</v>
      </c>
      <c r="AH1052" s="43">
        <v>0</v>
      </c>
      <c r="AI1052" s="6">
        <v>1115999.99</v>
      </c>
      <c r="AJ1052" s="11">
        <v>0</v>
      </c>
      <c r="AK1052" s="11">
        <v>0</v>
      </c>
      <c r="AL1052" s="6" t="s">
        <v>53</v>
      </c>
      <c r="AM1052" s="21" t="s">
        <v>2269</v>
      </c>
      <c r="AN1052" s="47">
        <v>0</v>
      </c>
      <c r="AO1052" t="s">
        <v>28</v>
      </c>
    </row>
    <row r="1053" spans="1:41" x14ac:dyDescent="0.25">
      <c r="A1053" s="7">
        <v>3</v>
      </c>
      <c r="B1053" s="7">
        <v>5767</v>
      </c>
      <c r="C1053" s="4" t="s">
        <v>65</v>
      </c>
      <c r="D1053" s="4" t="s">
        <v>78</v>
      </c>
      <c r="E1053" s="4" t="s">
        <v>173</v>
      </c>
      <c r="F1053" s="4" t="s">
        <v>19</v>
      </c>
      <c r="G1053" s="4" t="s">
        <v>6</v>
      </c>
      <c r="H1053" s="4" t="s">
        <v>8</v>
      </c>
      <c r="I1053" s="4" t="s">
        <v>68</v>
      </c>
      <c r="J1053" s="4" t="s">
        <v>205</v>
      </c>
      <c r="K1053" s="6" t="s">
        <v>1140</v>
      </c>
      <c r="L1053" s="6"/>
      <c r="M1053" s="6" t="s">
        <v>2205</v>
      </c>
      <c r="N1053" s="6" t="s">
        <v>1396</v>
      </c>
      <c r="O1053" s="21" t="s">
        <v>1396</v>
      </c>
      <c r="P1053" s="8"/>
      <c r="Q1053" s="6" t="s">
        <v>2056</v>
      </c>
      <c r="R1053" s="6" t="s">
        <v>127</v>
      </c>
      <c r="S1053" s="6" t="s">
        <v>28</v>
      </c>
      <c r="T1053" s="6" t="s">
        <v>1418</v>
      </c>
      <c r="U1053" s="6" t="s">
        <v>1418</v>
      </c>
      <c r="V1053" s="6" t="s">
        <v>50</v>
      </c>
      <c r="W1053" s="4" t="s">
        <v>1418</v>
      </c>
      <c r="X1053" s="6" t="s">
        <v>1418</v>
      </c>
      <c r="Y1053" s="4" t="s">
        <v>2006</v>
      </c>
      <c r="Z1053" s="4" t="s">
        <v>2006</v>
      </c>
      <c r="AA1053" s="20" t="str">
        <f t="shared" si="25"/>
        <v>NA</v>
      </c>
      <c r="AB1053" s="6" t="s">
        <v>19</v>
      </c>
      <c r="AC1053" s="5" t="s">
        <v>2086</v>
      </c>
      <c r="AD1053" s="9">
        <v>0</v>
      </c>
      <c r="AE1053" s="10">
        <v>0</v>
      </c>
      <c r="AF1053" s="10">
        <v>0</v>
      </c>
      <c r="AG1053" s="43">
        <v>0</v>
      </c>
      <c r="AH1053" s="43">
        <v>0</v>
      </c>
      <c r="AI1053" s="6">
        <v>207509.05</v>
      </c>
      <c r="AJ1053" s="11">
        <v>0</v>
      </c>
      <c r="AK1053" s="11">
        <v>0</v>
      </c>
      <c r="AL1053" s="6" t="s">
        <v>53</v>
      </c>
      <c r="AM1053" s="21" t="s">
        <v>2269</v>
      </c>
      <c r="AN1053" s="47">
        <v>0</v>
      </c>
      <c r="AO1053" t="s">
        <v>28</v>
      </c>
    </row>
    <row r="1054" spans="1:41" x14ac:dyDescent="0.25">
      <c r="A1054" s="7">
        <v>3</v>
      </c>
      <c r="B1054" s="7">
        <v>5768</v>
      </c>
      <c r="C1054" s="4" t="s">
        <v>65</v>
      </c>
      <c r="D1054" s="4" t="s">
        <v>78</v>
      </c>
      <c r="E1054" s="4" t="s">
        <v>173</v>
      </c>
      <c r="F1054" s="4" t="s">
        <v>19</v>
      </c>
      <c r="G1054" s="4" t="s">
        <v>6</v>
      </c>
      <c r="H1054" s="4" t="s">
        <v>8</v>
      </c>
      <c r="I1054" s="4" t="s">
        <v>68</v>
      </c>
      <c r="J1054" s="4" t="s">
        <v>205</v>
      </c>
      <c r="K1054" s="6" t="s">
        <v>1141</v>
      </c>
      <c r="L1054" s="6"/>
      <c r="M1054" s="6" t="s">
        <v>2205</v>
      </c>
      <c r="N1054" s="6" t="s">
        <v>1401</v>
      </c>
      <c r="O1054" s="21" t="s">
        <v>2503</v>
      </c>
      <c r="P1054" s="8"/>
      <c r="Q1054" s="6" t="s">
        <v>2056</v>
      </c>
      <c r="R1054" s="6" t="s">
        <v>127</v>
      </c>
      <c r="S1054" s="6" t="s">
        <v>28</v>
      </c>
      <c r="T1054" s="6" t="s">
        <v>1418</v>
      </c>
      <c r="U1054" s="6" t="s">
        <v>1418</v>
      </c>
      <c r="V1054" s="6" t="s">
        <v>50</v>
      </c>
      <c r="W1054" s="4" t="s">
        <v>1418</v>
      </c>
      <c r="X1054" s="6" t="s">
        <v>1418</v>
      </c>
      <c r="Y1054" s="4" t="s">
        <v>2006</v>
      </c>
      <c r="Z1054" s="4" t="s">
        <v>2006</v>
      </c>
      <c r="AA1054" s="20" t="str">
        <f t="shared" si="25"/>
        <v>NA</v>
      </c>
      <c r="AB1054" s="6" t="s">
        <v>19</v>
      </c>
      <c r="AC1054" s="5" t="s">
        <v>2086</v>
      </c>
      <c r="AD1054" s="9">
        <v>0</v>
      </c>
      <c r="AE1054" s="10">
        <v>0</v>
      </c>
      <c r="AF1054" s="10">
        <v>0</v>
      </c>
      <c r="AG1054" s="43">
        <v>0</v>
      </c>
      <c r="AH1054" s="43">
        <v>0</v>
      </c>
      <c r="AI1054" s="6">
        <v>116700</v>
      </c>
      <c r="AJ1054" s="11">
        <v>0</v>
      </c>
      <c r="AK1054" s="11">
        <v>33538.400000000001</v>
      </c>
      <c r="AL1054" s="6" t="s">
        <v>53</v>
      </c>
      <c r="AM1054" s="21" t="s">
        <v>2269</v>
      </c>
      <c r="AN1054" s="47">
        <v>0</v>
      </c>
      <c r="AO1054" t="s">
        <v>28</v>
      </c>
    </row>
    <row r="1055" spans="1:41" x14ac:dyDescent="0.25">
      <c r="A1055" s="7">
        <v>3</v>
      </c>
      <c r="B1055" s="7">
        <v>5769</v>
      </c>
      <c r="C1055" s="4" t="s">
        <v>65</v>
      </c>
      <c r="D1055" s="4" t="s">
        <v>78</v>
      </c>
      <c r="E1055" s="4" t="s">
        <v>173</v>
      </c>
      <c r="F1055" s="4" t="s">
        <v>19</v>
      </c>
      <c r="G1055" s="4" t="s">
        <v>6</v>
      </c>
      <c r="H1055" s="4" t="s">
        <v>7</v>
      </c>
      <c r="I1055" s="4" t="s">
        <v>6</v>
      </c>
      <c r="J1055" s="4" t="s">
        <v>205</v>
      </c>
      <c r="K1055" s="6" t="s">
        <v>1142</v>
      </c>
      <c r="L1055" s="6"/>
      <c r="M1055" s="6" t="s">
        <v>1371</v>
      </c>
      <c r="N1055" s="6" t="s">
        <v>1371</v>
      </c>
      <c r="O1055" s="21" t="s">
        <v>1371</v>
      </c>
      <c r="P1055" s="8"/>
      <c r="Q1055" s="6" t="s">
        <v>2057</v>
      </c>
      <c r="R1055" s="6" t="s">
        <v>2469</v>
      </c>
      <c r="S1055" s="6" t="s">
        <v>28</v>
      </c>
      <c r="T1055" s="6" t="s">
        <v>1418</v>
      </c>
      <c r="U1055" s="6" t="s">
        <v>1418</v>
      </c>
      <c r="V1055" s="6" t="s">
        <v>50</v>
      </c>
      <c r="W1055" s="4" t="s">
        <v>1418</v>
      </c>
      <c r="X1055" s="6" t="s">
        <v>1418</v>
      </c>
      <c r="Y1055" s="4" t="s">
        <v>2006</v>
      </c>
      <c r="Z1055" s="4" t="s">
        <v>2006</v>
      </c>
      <c r="AA1055" s="20" t="str">
        <f t="shared" si="25"/>
        <v>NA</v>
      </c>
      <c r="AB1055" s="6" t="s">
        <v>19</v>
      </c>
      <c r="AC1055" s="5" t="s">
        <v>2098</v>
      </c>
      <c r="AD1055" s="9">
        <v>1</v>
      </c>
      <c r="AE1055" s="10">
        <v>0</v>
      </c>
      <c r="AF1055" s="10">
        <v>0</v>
      </c>
      <c r="AG1055" s="43">
        <v>0</v>
      </c>
      <c r="AH1055" s="43">
        <v>0</v>
      </c>
      <c r="AI1055" s="6">
        <v>1199146.05</v>
      </c>
      <c r="AJ1055" s="11">
        <v>0</v>
      </c>
      <c r="AK1055" s="11">
        <v>0</v>
      </c>
      <c r="AL1055" s="6" t="s">
        <v>53</v>
      </c>
      <c r="AM1055" s="21" t="s">
        <v>2269</v>
      </c>
      <c r="AN1055" s="47">
        <v>0</v>
      </c>
      <c r="AO1055" t="s">
        <v>28</v>
      </c>
    </row>
    <row r="1056" spans="1:41" x14ac:dyDescent="0.25">
      <c r="A1056" s="7">
        <v>3</v>
      </c>
      <c r="B1056" s="7">
        <v>5770</v>
      </c>
      <c r="C1056" s="4" t="s">
        <v>65</v>
      </c>
      <c r="D1056" s="4" t="s">
        <v>78</v>
      </c>
      <c r="E1056" s="4" t="s">
        <v>173</v>
      </c>
      <c r="F1056" s="4" t="s">
        <v>19</v>
      </c>
      <c r="G1056" s="4" t="s">
        <v>6</v>
      </c>
      <c r="H1056" s="4" t="s">
        <v>8</v>
      </c>
      <c r="I1056" s="4" t="s">
        <v>73</v>
      </c>
      <c r="J1056" s="4" t="s">
        <v>205</v>
      </c>
      <c r="K1056" s="6" t="s">
        <v>1143</v>
      </c>
      <c r="L1056" s="6"/>
      <c r="M1056" s="6" t="s">
        <v>2205</v>
      </c>
      <c r="N1056" s="6" t="s">
        <v>1397</v>
      </c>
      <c r="O1056" s="21" t="s">
        <v>1397</v>
      </c>
      <c r="P1056" s="8"/>
      <c r="Q1056" s="6" t="s">
        <v>2055</v>
      </c>
      <c r="R1056" s="6" t="s">
        <v>1895</v>
      </c>
      <c r="S1056" s="6" t="s">
        <v>28</v>
      </c>
      <c r="T1056" s="6" t="s">
        <v>1418</v>
      </c>
      <c r="U1056" s="6" t="s">
        <v>1418</v>
      </c>
      <c r="V1056" s="6" t="s">
        <v>50</v>
      </c>
      <c r="W1056" s="4" t="s">
        <v>1418</v>
      </c>
      <c r="X1056" s="6" t="s">
        <v>1418</v>
      </c>
      <c r="Y1056" s="4" t="s">
        <v>2006</v>
      </c>
      <c r="Z1056" s="4" t="s">
        <v>2006</v>
      </c>
      <c r="AA1056" s="20" t="str">
        <f t="shared" ref="AA1056:AA1119" si="26">LEFT(Z1056,4)</f>
        <v>NA</v>
      </c>
      <c r="AB1056" s="6" t="s">
        <v>19</v>
      </c>
      <c r="AC1056" s="5" t="s">
        <v>2087</v>
      </c>
      <c r="AD1056" s="9">
        <v>0</v>
      </c>
      <c r="AE1056" s="10">
        <v>0</v>
      </c>
      <c r="AF1056" s="10">
        <v>0</v>
      </c>
      <c r="AG1056" s="43">
        <v>0</v>
      </c>
      <c r="AH1056" s="43">
        <v>0</v>
      </c>
      <c r="AI1056" s="6">
        <v>1241845.3</v>
      </c>
      <c r="AJ1056" s="11">
        <v>0</v>
      </c>
      <c r="AK1056" s="11">
        <v>0</v>
      </c>
      <c r="AL1056" s="6" t="s">
        <v>53</v>
      </c>
      <c r="AM1056" s="21" t="s">
        <v>2269</v>
      </c>
      <c r="AN1056" s="47">
        <v>0</v>
      </c>
      <c r="AO1056" t="s">
        <v>28</v>
      </c>
    </row>
    <row r="1057" spans="1:41" x14ac:dyDescent="0.25">
      <c r="A1057" s="7">
        <v>3</v>
      </c>
      <c r="B1057" s="7">
        <v>5771</v>
      </c>
      <c r="C1057" s="4" t="s">
        <v>65</v>
      </c>
      <c r="D1057" s="4" t="s">
        <v>78</v>
      </c>
      <c r="E1057" s="4" t="s">
        <v>173</v>
      </c>
      <c r="F1057" s="4" t="s">
        <v>19</v>
      </c>
      <c r="G1057" s="4" t="s">
        <v>6</v>
      </c>
      <c r="H1057" s="4" t="s">
        <v>8</v>
      </c>
      <c r="I1057" s="4" t="s">
        <v>6</v>
      </c>
      <c r="J1057" s="4" t="s">
        <v>205</v>
      </c>
      <c r="K1057" s="6" t="s">
        <v>1144</v>
      </c>
      <c r="L1057" s="6"/>
      <c r="M1057" s="6" t="s">
        <v>2205</v>
      </c>
      <c r="N1057" s="6" t="s">
        <v>1397</v>
      </c>
      <c r="O1057" s="21" t="s">
        <v>1397</v>
      </c>
      <c r="P1057" s="8"/>
      <c r="Q1057" s="6" t="s">
        <v>2055</v>
      </c>
      <c r="R1057" s="6" t="s">
        <v>2470</v>
      </c>
      <c r="S1057" s="6" t="s">
        <v>28</v>
      </c>
      <c r="T1057" s="6" t="s">
        <v>1418</v>
      </c>
      <c r="U1057" s="6" t="s">
        <v>1418</v>
      </c>
      <c r="V1057" s="6" t="s">
        <v>50</v>
      </c>
      <c r="W1057" s="4" t="s">
        <v>1418</v>
      </c>
      <c r="X1057" s="6" t="s">
        <v>1418</v>
      </c>
      <c r="Y1057" s="4" t="s">
        <v>2006</v>
      </c>
      <c r="Z1057" s="4" t="s">
        <v>2006</v>
      </c>
      <c r="AA1057" s="20" t="str">
        <f t="shared" si="26"/>
        <v>NA</v>
      </c>
      <c r="AB1057" s="6" t="s">
        <v>19</v>
      </c>
      <c r="AC1057" s="5" t="s">
        <v>2093</v>
      </c>
      <c r="AD1057" s="9">
        <v>1</v>
      </c>
      <c r="AE1057" s="10">
        <v>0</v>
      </c>
      <c r="AF1057" s="10">
        <v>0</v>
      </c>
      <c r="AG1057" s="43">
        <v>0</v>
      </c>
      <c r="AH1057" s="43">
        <v>0</v>
      </c>
      <c r="AI1057" s="6">
        <v>13976020.68</v>
      </c>
      <c r="AJ1057" s="11">
        <v>0</v>
      </c>
      <c r="AK1057" s="11">
        <v>0</v>
      </c>
      <c r="AL1057" s="6" t="s">
        <v>53</v>
      </c>
      <c r="AM1057" s="21" t="s">
        <v>2269</v>
      </c>
      <c r="AN1057" s="47">
        <v>0</v>
      </c>
      <c r="AO1057" t="s">
        <v>28</v>
      </c>
    </row>
    <row r="1058" spans="1:41" x14ac:dyDescent="0.25">
      <c r="A1058" s="7">
        <v>3</v>
      </c>
      <c r="B1058" s="7">
        <v>5775</v>
      </c>
      <c r="C1058" s="4" t="s">
        <v>65</v>
      </c>
      <c r="D1058" s="4" t="s">
        <v>78</v>
      </c>
      <c r="E1058" s="4" t="s">
        <v>173</v>
      </c>
      <c r="F1058" s="4" t="s">
        <v>19</v>
      </c>
      <c r="G1058" s="4" t="s">
        <v>6</v>
      </c>
      <c r="H1058" s="4" t="s">
        <v>8</v>
      </c>
      <c r="I1058" s="4" t="s">
        <v>73</v>
      </c>
      <c r="J1058" s="4" t="s">
        <v>205</v>
      </c>
      <c r="K1058" s="6" t="s">
        <v>1145</v>
      </c>
      <c r="L1058" s="6"/>
      <c r="M1058" s="6" t="s">
        <v>2205</v>
      </c>
      <c r="N1058" s="6" t="s">
        <v>1398</v>
      </c>
      <c r="O1058" s="21" t="s">
        <v>2507</v>
      </c>
      <c r="P1058" s="8"/>
      <c r="Q1058" s="6" t="s">
        <v>2055</v>
      </c>
      <c r="R1058" s="6" t="s">
        <v>1896</v>
      </c>
      <c r="S1058" s="6" t="s">
        <v>28</v>
      </c>
      <c r="T1058" s="6" t="s">
        <v>1418</v>
      </c>
      <c r="U1058" s="6" t="s">
        <v>1418</v>
      </c>
      <c r="V1058" s="6" t="s">
        <v>50</v>
      </c>
      <c r="W1058" s="4" t="s">
        <v>1418</v>
      </c>
      <c r="X1058" s="6" t="s">
        <v>1418</v>
      </c>
      <c r="Y1058" s="4" t="s">
        <v>2006</v>
      </c>
      <c r="Z1058" s="4" t="s">
        <v>2006</v>
      </c>
      <c r="AA1058" s="20" t="str">
        <f t="shared" si="26"/>
        <v>NA</v>
      </c>
      <c r="AB1058" s="6" t="s">
        <v>19</v>
      </c>
      <c r="AC1058" s="5" t="s">
        <v>2087</v>
      </c>
      <c r="AD1058" s="9">
        <v>0</v>
      </c>
      <c r="AE1058" s="10">
        <v>0</v>
      </c>
      <c r="AF1058" s="10">
        <v>0</v>
      </c>
      <c r="AG1058" s="43">
        <v>0</v>
      </c>
      <c r="AH1058" s="43">
        <v>0</v>
      </c>
      <c r="AI1058" s="6">
        <v>477500</v>
      </c>
      <c r="AJ1058" s="11">
        <v>0</v>
      </c>
      <c r="AK1058" s="11">
        <v>0</v>
      </c>
      <c r="AL1058" s="6" t="s">
        <v>53</v>
      </c>
      <c r="AM1058" s="21" t="s">
        <v>2269</v>
      </c>
      <c r="AN1058" s="47">
        <v>0</v>
      </c>
      <c r="AO1058" t="s">
        <v>28</v>
      </c>
    </row>
    <row r="1059" spans="1:41" x14ac:dyDescent="0.25">
      <c r="A1059" s="7">
        <v>3</v>
      </c>
      <c r="B1059" s="7">
        <v>5789</v>
      </c>
      <c r="C1059" s="4" t="s">
        <v>65</v>
      </c>
      <c r="D1059" s="4" t="s">
        <v>78</v>
      </c>
      <c r="E1059" s="4" t="s">
        <v>173</v>
      </c>
      <c r="F1059" s="4" t="s">
        <v>19</v>
      </c>
      <c r="G1059" s="4" t="s">
        <v>6</v>
      </c>
      <c r="H1059" s="4" t="s">
        <v>8</v>
      </c>
      <c r="I1059" s="4" t="s">
        <v>202</v>
      </c>
      <c r="J1059" s="4" t="s">
        <v>205</v>
      </c>
      <c r="K1059" s="6" t="s">
        <v>1146</v>
      </c>
      <c r="L1059" s="6"/>
      <c r="M1059" s="6" t="s">
        <v>2205</v>
      </c>
      <c r="N1059" s="6" t="s">
        <v>1396</v>
      </c>
      <c r="O1059" s="21" t="s">
        <v>1396</v>
      </c>
      <c r="P1059" s="8"/>
      <c r="Q1059" s="6" t="s">
        <v>2056</v>
      </c>
      <c r="R1059" s="6" t="s">
        <v>1897</v>
      </c>
      <c r="S1059" s="6" t="s">
        <v>28</v>
      </c>
      <c r="T1059" s="6" t="s">
        <v>1418</v>
      </c>
      <c r="U1059" s="6" t="s">
        <v>1418</v>
      </c>
      <c r="V1059" s="6" t="s">
        <v>50</v>
      </c>
      <c r="W1059" s="4" t="s">
        <v>1418</v>
      </c>
      <c r="X1059" s="6" t="s">
        <v>1418</v>
      </c>
      <c r="Y1059" s="4" t="s">
        <v>2006</v>
      </c>
      <c r="Z1059" s="4" t="s">
        <v>2006</v>
      </c>
      <c r="AA1059" s="20" t="str">
        <f t="shared" si="26"/>
        <v>NA</v>
      </c>
      <c r="AB1059" s="6" t="s">
        <v>19</v>
      </c>
      <c r="AC1059" s="5" t="s">
        <v>2085</v>
      </c>
      <c r="AD1059" s="9">
        <v>0</v>
      </c>
      <c r="AE1059" s="10">
        <v>0</v>
      </c>
      <c r="AF1059" s="10">
        <v>0</v>
      </c>
      <c r="AG1059" s="43">
        <v>0</v>
      </c>
      <c r="AH1059" s="43">
        <v>0</v>
      </c>
      <c r="AI1059" s="6">
        <v>859500</v>
      </c>
      <c r="AJ1059" s="11">
        <v>0</v>
      </c>
      <c r="AK1059" s="11">
        <v>0</v>
      </c>
      <c r="AL1059" s="6" t="s">
        <v>53</v>
      </c>
      <c r="AM1059" s="21" t="s">
        <v>2269</v>
      </c>
      <c r="AN1059" s="47">
        <v>0</v>
      </c>
      <c r="AO1059" t="s">
        <v>28</v>
      </c>
    </row>
    <row r="1060" spans="1:41" x14ac:dyDescent="0.25">
      <c r="A1060" s="7">
        <v>3</v>
      </c>
      <c r="B1060" s="7">
        <v>5809</v>
      </c>
      <c r="C1060" s="4" t="s">
        <v>65</v>
      </c>
      <c r="D1060" s="4" t="s">
        <v>78</v>
      </c>
      <c r="E1060" s="4" t="s">
        <v>173</v>
      </c>
      <c r="F1060" s="4" t="s">
        <v>190</v>
      </c>
      <c r="G1060" s="4" t="s">
        <v>14</v>
      </c>
      <c r="H1060" s="4" t="s">
        <v>15</v>
      </c>
      <c r="I1060" s="4" t="s">
        <v>67</v>
      </c>
      <c r="J1060" s="4" t="s">
        <v>205</v>
      </c>
      <c r="K1060" s="6" t="s">
        <v>1147</v>
      </c>
      <c r="L1060" s="6"/>
      <c r="M1060" s="6" t="s">
        <v>2249</v>
      </c>
      <c r="N1060" s="6" t="s">
        <v>1395</v>
      </c>
      <c r="O1060" s="21" t="s">
        <v>2503</v>
      </c>
      <c r="P1060" s="8"/>
      <c r="Q1060" s="6" t="s">
        <v>2056</v>
      </c>
      <c r="R1060" s="6" t="s">
        <v>127</v>
      </c>
      <c r="S1060" s="6" t="s">
        <v>28</v>
      </c>
      <c r="T1060" s="6" t="s">
        <v>1418</v>
      </c>
      <c r="U1060" s="6" t="s">
        <v>1418</v>
      </c>
      <c r="V1060" s="6" t="s">
        <v>50</v>
      </c>
      <c r="W1060" s="4" t="s">
        <v>1418</v>
      </c>
      <c r="X1060" s="6" t="s">
        <v>1418</v>
      </c>
      <c r="Y1060" s="4" t="s">
        <v>2006</v>
      </c>
      <c r="Z1060" s="4" t="s">
        <v>2006</v>
      </c>
      <c r="AA1060" s="20" t="str">
        <f t="shared" si="26"/>
        <v>NA</v>
      </c>
      <c r="AB1060" s="6" t="s">
        <v>19</v>
      </c>
      <c r="AC1060" s="5" t="s">
        <v>2088</v>
      </c>
      <c r="AD1060" s="9">
        <v>0</v>
      </c>
      <c r="AE1060" s="10">
        <v>0</v>
      </c>
      <c r="AF1060" s="10">
        <v>0</v>
      </c>
      <c r="AG1060" s="43">
        <v>0</v>
      </c>
      <c r="AH1060" s="43">
        <v>0</v>
      </c>
      <c r="AI1060" s="39">
        <v>9132679.4000000004</v>
      </c>
      <c r="AJ1060" s="11">
        <v>0</v>
      </c>
      <c r="AK1060" s="11">
        <v>2222648.2000000002</v>
      </c>
      <c r="AL1060" s="6" t="s">
        <v>53</v>
      </c>
      <c r="AM1060" s="21" t="s">
        <v>2269</v>
      </c>
      <c r="AN1060" s="47">
        <v>0</v>
      </c>
      <c r="AO1060" t="s">
        <v>28</v>
      </c>
    </row>
    <row r="1061" spans="1:41" x14ac:dyDescent="0.25">
      <c r="A1061" s="7">
        <v>3</v>
      </c>
      <c r="B1061" s="7">
        <v>5815</v>
      </c>
      <c r="C1061" s="4" t="s">
        <v>65</v>
      </c>
      <c r="D1061" s="4" t="s">
        <v>78</v>
      </c>
      <c r="E1061" s="4" t="s">
        <v>173</v>
      </c>
      <c r="F1061" s="4" t="s">
        <v>19</v>
      </c>
      <c r="G1061" s="4" t="s">
        <v>6</v>
      </c>
      <c r="H1061" s="4" t="s">
        <v>8</v>
      </c>
      <c r="I1061" s="4" t="s">
        <v>67</v>
      </c>
      <c r="J1061" s="4" t="s">
        <v>205</v>
      </c>
      <c r="K1061" s="6" t="s">
        <v>1148</v>
      </c>
      <c r="L1061" s="6"/>
      <c r="M1061" s="6" t="s">
        <v>2205</v>
      </c>
      <c r="N1061" s="6" t="s">
        <v>1396</v>
      </c>
      <c r="O1061" s="21" t="s">
        <v>1396</v>
      </c>
      <c r="P1061" s="8"/>
      <c r="Q1061" s="6" t="s">
        <v>2056</v>
      </c>
      <c r="R1061" s="6" t="s">
        <v>127</v>
      </c>
      <c r="S1061" s="6" t="s">
        <v>28</v>
      </c>
      <c r="T1061" s="6" t="s">
        <v>1418</v>
      </c>
      <c r="U1061" s="6" t="s">
        <v>1418</v>
      </c>
      <c r="V1061" s="6" t="s">
        <v>50</v>
      </c>
      <c r="W1061" s="4" t="s">
        <v>1418</v>
      </c>
      <c r="X1061" s="6" t="s">
        <v>1418</v>
      </c>
      <c r="Y1061" s="4" t="s">
        <v>2006</v>
      </c>
      <c r="Z1061" s="4" t="s">
        <v>2006</v>
      </c>
      <c r="AA1061" s="20" t="str">
        <f t="shared" si="26"/>
        <v>NA</v>
      </c>
      <c r="AB1061" s="6" t="s">
        <v>19</v>
      </c>
      <c r="AC1061" s="5" t="s">
        <v>2088</v>
      </c>
      <c r="AD1061" s="9">
        <v>0</v>
      </c>
      <c r="AE1061" s="10">
        <v>0</v>
      </c>
      <c r="AF1061" s="10">
        <v>0</v>
      </c>
      <c r="AG1061" s="43">
        <v>0</v>
      </c>
      <c r="AH1061" s="43">
        <v>0</v>
      </c>
      <c r="AI1061" s="6">
        <v>93806066.040000007</v>
      </c>
      <c r="AJ1061" s="11">
        <v>0</v>
      </c>
      <c r="AK1061" s="11">
        <v>5618000.7199999997</v>
      </c>
      <c r="AL1061" s="6" t="s">
        <v>53</v>
      </c>
      <c r="AM1061" s="21" t="s">
        <v>2269</v>
      </c>
      <c r="AN1061" s="47">
        <v>0</v>
      </c>
      <c r="AO1061" t="s">
        <v>28</v>
      </c>
    </row>
    <row r="1062" spans="1:41" x14ac:dyDescent="0.25">
      <c r="A1062" s="7">
        <v>3</v>
      </c>
      <c r="B1062" s="7">
        <v>5817</v>
      </c>
      <c r="C1062" s="4" t="s">
        <v>65</v>
      </c>
      <c r="D1062" s="4" t="s">
        <v>78</v>
      </c>
      <c r="E1062" s="4" t="s">
        <v>173</v>
      </c>
      <c r="F1062" s="4" t="s">
        <v>19</v>
      </c>
      <c r="G1062" s="4" t="s">
        <v>6</v>
      </c>
      <c r="H1062" s="4" t="s">
        <v>8</v>
      </c>
      <c r="I1062" s="4" t="s">
        <v>6</v>
      </c>
      <c r="J1062" s="4" t="s">
        <v>205</v>
      </c>
      <c r="K1062" s="6" t="s">
        <v>1149</v>
      </c>
      <c r="L1062" s="6"/>
      <c r="M1062" s="6" t="s">
        <v>2205</v>
      </c>
      <c r="N1062" s="6" t="s">
        <v>1396</v>
      </c>
      <c r="O1062" s="21" t="s">
        <v>1396</v>
      </c>
      <c r="P1062" s="8"/>
      <c r="Q1062" s="21" t="s">
        <v>2057</v>
      </c>
      <c r="R1062" s="6" t="s">
        <v>2325</v>
      </c>
      <c r="S1062" s="6" t="s">
        <v>28</v>
      </c>
      <c r="T1062" s="6" t="s">
        <v>1418</v>
      </c>
      <c r="U1062" s="6" t="s">
        <v>1418</v>
      </c>
      <c r="V1062" s="6" t="s">
        <v>50</v>
      </c>
      <c r="W1062" s="4" t="s">
        <v>1418</v>
      </c>
      <c r="X1062" s="6" t="s">
        <v>1418</v>
      </c>
      <c r="Y1062" s="4" t="s">
        <v>2006</v>
      </c>
      <c r="Z1062" s="4" t="s">
        <v>2006</v>
      </c>
      <c r="AA1062" s="20" t="str">
        <f t="shared" si="26"/>
        <v>NA</v>
      </c>
      <c r="AB1062" s="6" t="s">
        <v>19</v>
      </c>
      <c r="AC1062" s="5" t="s">
        <v>2093</v>
      </c>
      <c r="AD1062" s="9">
        <v>1</v>
      </c>
      <c r="AE1062" s="10">
        <v>0</v>
      </c>
      <c r="AF1062" s="10">
        <v>0</v>
      </c>
      <c r="AG1062" s="43">
        <v>0</v>
      </c>
      <c r="AH1062" s="43">
        <v>0</v>
      </c>
      <c r="AI1062" s="6">
        <v>23875000</v>
      </c>
      <c r="AJ1062" s="11">
        <v>0</v>
      </c>
      <c r="AK1062" s="11">
        <v>0</v>
      </c>
      <c r="AL1062" s="6" t="s">
        <v>53</v>
      </c>
      <c r="AM1062" s="21" t="s">
        <v>2269</v>
      </c>
      <c r="AN1062" s="47">
        <v>0</v>
      </c>
      <c r="AO1062" t="s">
        <v>28</v>
      </c>
    </row>
    <row r="1063" spans="1:41" x14ac:dyDescent="0.25">
      <c r="A1063" s="7">
        <v>2</v>
      </c>
      <c r="B1063" s="7">
        <v>5818</v>
      </c>
      <c r="C1063" s="4" t="s">
        <v>65</v>
      </c>
      <c r="D1063" s="4" t="s">
        <v>78</v>
      </c>
      <c r="E1063" s="4" t="s">
        <v>173</v>
      </c>
      <c r="F1063" s="4" t="s">
        <v>19</v>
      </c>
      <c r="G1063" s="4" t="s">
        <v>6</v>
      </c>
      <c r="H1063" s="4" t="s">
        <v>8</v>
      </c>
      <c r="I1063" s="4" t="s">
        <v>73</v>
      </c>
      <c r="J1063" s="4" t="s">
        <v>205</v>
      </c>
      <c r="K1063" s="6" t="s">
        <v>1150</v>
      </c>
      <c r="L1063" s="6"/>
      <c r="M1063" s="6" t="s">
        <v>2205</v>
      </c>
      <c r="N1063" s="6" t="s">
        <v>1396</v>
      </c>
      <c r="O1063" s="21" t="s">
        <v>1396</v>
      </c>
      <c r="P1063" s="8"/>
      <c r="Q1063" s="6" t="s">
        <v>2058</v>
      </c>
      <c r="R1063" s="6" t="s">
        <v>1898</v>
      </c>
      <c r="S1063" s="6" t="s">
        <v>53</v>
      </c>
      <c r="T1063" s="6" t="s">
        <v>27</v>
      </c>
      <c r="U1063" s="6" t="s">
        <v>2066</v>
      </c>
      <c r="V1063" s="6" t="s">
        <v>2184</v>
      </c>
      <c r="W1063" s="4" t="s">
        <v>2140</v>
      </c>
      <c r="X1063" s="6" t="s">
        <v>1418</v>
      </c>
      <c r="Y1063" s="4" t="s">
        <v>2006</v>
      </c>
      <c r="Z1063" s="4" t="s">
        <v>2006</v>
      </c>
      <c r="AA1063" s="20" t="str">
        <f t="shared" si="26"/>
        <v>NA</v>
      </c>
      <c r="AB1063" s="6" t="s">
        <v>19</v>
      </c>
      <c r="AC1063" s="5" t="s">
        <v>2087</v>
      </c>
      <c r="AD1063" s="9">
        <v>0</v>
      </c>
      <c r="AE1063" s="10">
        <v>0</v>
      </c>
      <c r="AF1063" s="10">
        <v>0</v>
      </c>
      <c r="AG1063" s="43">
        <v>0</v>
      </c>
      <c r="AH1063" s="43">
        <v>0</v>
      </c>
      <c r="AI1063" s="6">
        <v>1000000</v>
      </c>
      <c r="AJ1063" s="11">
        <v>0</v>
      </c>
      <c r="AK1063" s="11">
        <v>0</v>
      </c>
      <c r="AL1063" s="6" t="s">
        <v>53</v>
      </c>
      <c r="AM1063" s="21" t="s">
        <v>2269</v>
      </c>
      <c r="AN1063" s="47">
        <v>0</v>
      </c>
      <c r="AO1063" t="s">
        <v>28</v>
      </c>
    </row>
    <row r="1064" spans="1:41" x14ac:dyDescent="0.25">
      <c r="A1064" s="7">
        <v>3</v>
      </c>
      <c r="B1064" s="7">
        <v>5819</v>
      </c>
      <c r="C1064" s="4" t="s">
        <v>65</v>
      </c>
      <c r="D1064" s="4" t="s">
        <v>78</v>
      </c>
      <c r="E1064" s="4" t="s">
        <v>173</v>
      </c>
      <c r="F1064" s="4" t="s">
        <v>19</v>
      </c>
      <c r="G1064" s="4" t="s">
        <v>6</v>
      </c>
      <c r="H1064" s="4" t="s">
        <v>8</v>
      </c>
      <c r="I1064" s="4" t="s">
        <v>71</v>
      </c>
      <c r="J1064" s="4" t="s">
        <v>205</v>
      </c>
      <c r="K1064" s="6" t="s">
        <v>1151</v>
      </c>
      <c r="L1064" s="6"/>
      <c r="M1064" s="6" t="s">
        <v>2205</v>
      </c>
      <c r="N1064" s="6" t="s">
        <v>1396</v>
      </c>
      <c r="O1064" s="21" t="s">
        <v>1396</v>
      </c>
      <c r="P1064" s="8"/>
      <c r="Q1064" s="21" t="s">
        <v>2055</v>
      </c>
      <c r="R1064" s="6" t="s">
        <v>2118</v>
      </c>
      <c r="S1064" s="6" t="s">
        <v>28</v>
      </c>
      <c r="T1064" s="6" t="s">
        <v>1418</v>
      </c>
      <c r="U1064" s="6" t="s">
        <v>1418</v>
      </c>
      <c r="V1064" s="6" t="s">
        <v>50</v>
      </c>
      <c r="W1064" s="4" t="s">
        <v>1418</v>
      </c>
      <c r="X1064" s="6" t="s">
        <v>1418</v>
      </c>
      <c r="Y1064" s="4" t="s">
        <v>2006</v>
      </c>
      <c r="Z1064" s="4" t="s">
        <v>2006</v>
      </c>
      <c r="AA1064" s="20" t="str">
        <f t="shared" si="26"/>
        <v>NA</v>
      </c>
      <c r="AB1064" s="6" t="s">
        <v>19</v>
      </c>
      <c r="AC1064" s="5" t="s">
        <v>2091</v>
      </c>
      <c r="AD1064" s="9">
        <v>0</v>
      </c>
      <c r="AE1064" s="10">
        <v>0</v>
      </c>
      <c r="AF1064" s="10">
        <v>0</v>
      </c>
      <c r="AG1064" s="43">
        <v>0</v>
      </c>
      <c r="AH1064" s="43">
        <v>0</v>
      </c>
      <c r="AI1064" s="6">
        <v>477500</v>
      </c>
      <c r="AJ1064" s="11">
        <v>0</v>
      </c>
      <c r="AK1064" s="11">
        <v>0</v>
      </c>
      <c r="AL1064" s="6" t="s">
        <v>53</v>
      </c>
      <c r="AM1064" s="21" t="s">
        <v>2269</v>
      </c>
      <c r="AN1064" s="47">
        <v>0</v>
      </c>
      <c r="AO1064" t="s">
        <v>28</v>
      </c>
    </row>
    <row r="1065" spans="1:41" x14ac:dyDescent="0.25">
      <c r="A1065" s="7">
        <v>3</v>
      </c>
      <c r="B1065" s="7">
        <v>5820</v>
      </c>
      <c r="C1065" s="4" t="s">
        <v>65</v>
      </c>
      <c r="D1065" s="4" t="s">
        <v>78</v>
      </c>
      <c r="E1065" s="4" t="s">
        <v>173</v>
      </c>
      <c r="F1065" s="4" t="s">
        <v>19</v>
      </c>
      <c r="G1065" s="4" t="s">
        <v>6</v>
      </c>
      <c r="H1065" s="4" t="s">
        <v>8</v>
      </c>
      <c r="I1065" s="4" t="s">
        <v>6</v>
      </c>
      <c r="J1065" s="4" t="s">
        <v>205</v>
      </c>
      <c r="K1065" s="6" t="s">
        <v>1152</v>
      </c>
      <c r="L1065" s="6"/>
      <c r="M1065" s="6" t="s">
        <v>2205</v>
      </c>
      <c r="N1065" s="6" t="s">
        <v>1396</v>
      </c>
      <c r="O1065" s="21" t="s">
        <v>1396</v>
      </c>
      <c r="P1065" s="8"/>
      <c r="Q1065" s="6" t="s">
        <v>2055</v>
      </c>
      <c r="R1065" s="6" t="s">
        <v>2325</v>
      </c>
      <c r="S1065" s="6" t="s">
        <v>28</v>
      </c>
      <c r="T1065" s="6" t="s">
        <v>1418</v>
      </c>
      <c r="U1065" s="6" t="s">
        <v>1418</v>
      </c>
      <c r="V1065" s="6" t="s">
        <v>50</v>
      </c>
      <c r="W1065" s="4" t="s">
        <v>1418</v>
      </c>
      <c r="X1065" s="6" t="s">
        <v>1418</v>
      </c>
      <c r="Y1065" s="4" t="s">
        <v>2006</v>
      </c>
      <c r="Z1065" s="4" t="s">
        <v>2006</v>
      </c>
      <c r="AA1065" s="20" t="str">
        <f t="shared" si="26"/>
        <v>NA</v>
      </c>
      <c r="AB1065" s="6" t="s">
        <v>19</v>
      </c>
      <c r="AC1065" s="5" t="s">
        <v>2093</v>
      </c>
      <c r="AD1065" s="9">
        <v>1</v>
      </c>
      <c r="AE1065" s="10">
        <v>0</v>
      </c>
      <c r="AF1065" s="10">
        <v>0</v>
      </c>
      <c r="AG1065" s="43">
        <v>0</v>
      </c>
      <c r="AH1065" s="43">
        <v>0</v>
      </c>
      <c r="AI1065" s="6">
        <v>23875000</v>
      </c>
      <c r="AJ1065" s="11">
        <v>0</v>
      </c>
      <c r="AK1065" s="11">
        <v>0</v>
      </c>
      <c r="AL1065" s="6" t="s">
        <v>53</v>
      </c>
      <c r="AM1065" s="21" t="s">
        <v>2269</v>
      </c>
      <c r="AN1065" s="47">
        <v>0</v>
      </c>
      <c r="AO1065" t="s">
        <v>28</v>
      </c>
    </row>
    <row r="1066" spans="1:41" x14ac:dyDescent="0.25">
      <c r="A1066" s="7">
        <v>2</v>
      </c>
      <c r="B1066" s="7">
        <v>5821</v>
      </c>
      <c r="C1066" s="4" t="s">
        <v>65</v>
      </c>
      <c r="D1066" s="4" t="s">
        <v>78</v>
      </c>
      <c r="E1066" s="4" t="s">
        <v>173</v>
      </c>
      <c r="F1066" s="4" t="s">
        <v>19</v>
      </c>
      <c r="G1066" s="4" t="s">
        <v>6</v>
      </c>
      <c r="H1066" s="4" t="s">
        <v>8</v>
      </c>
      <c r="I1066" s="4" t="s">
        <v>73</v>
      </c>
      <c r="J1066" s="4" t="s">
        <v>205</v>
      </c>
      <c r="K1066" s="6" t="s">
        <v>1153</v>
      </c>
      <c r="L1066" s="6"/>
      <c r="M1066" s="6" t="s">
        <v>2205</v>
      </c>
      <c r="N1066" s="6" t="s">
        <v>1396</v>
      </c>
      <c r="O1066" s="21" t="s">
        <v>1396</v>
      </c>
      <c r="P1066" s="8"/>
      <c r="Q1066" s="6" t="s">
        <v>2058</v>
      </c>
      <c r="R1066" s="6" t="s">
        <v>1898</v>
      </c>
      <c r="S1066" s="6" t="s">
        <v>53</v>
      </c>
      <c r="T1066" s="6" t="s">
        <v>27</v>
      </c>
      <c r="U1066" s="6" t="s">
        <v>2066</v>
      </c>
      <c r="V1066" s="6" t="s">
        <v>2184</v>
      </c>
      <c r="W1066" s="4" t="s">
        <v>2140</v>
      </c>
      <c r="X1066" s="6" t="s">
        <v>1418</v>
      </c>
      <c r="Y1066" s="4" t="s">
        <v>2006</v>
      </c>
      <c r="Z1066" s="4" t="s">
        <v>2006</v>
      </c>
      <c r="AA1066" s="20" t="str">
        <f t="shared" si="26"/>
        <v>NA</v>
      </c>
      <c r="AB1066" s="6" t="s">
        <v>19</v>
      </c>
      <c r="AC1066" s="5" t="s">
        <v>2087</v>
      </c>
      <c r="AD1066" s="9">
        <v>0</v>
      </c>
      <c r="AE1066" s="10">
        <v>0</v>
      </c>
      <c r="AF1066" s="10">
        <v>0</v>
      </c>
      <c r="AG1066" s="43">
        <v>0</v>
      </c>
      <c r="AH1066" s="43">
        <v>0</v>
      </c>
      <c r="AI1066" s="6">
        <v>1480000</v>
      </c>
      <c r="AJ1066" s="11">
        <v>0</v>
      </c>
      <c r="AK1066" s="11">
        <v>0</v>
      </c>
      <c r="AL1066" s="6" t="s">
        <v>53</v>
      </c>
      <c r="AM1066" s="21" t="s">
        <v>2269</v>
      </c>
      <c r="AN1066" s="47">
        <v>0</v>
      </c>
      <c r="AO1066" t="s">
        <v>28</v>
      </c>
    </row>
    <row r="1067" spans="1:41" x14ac:dyDescent="0.25">
      <c r="A1067" s="7">
        <v>2</v>
      </c>
      <c r="B1067" s="7">
        <v>5822</v>
      </c>
      <c r="C1067" s="4" t="s">
        <v>65</v>
      </c>
      <c r="D1067" s="4" t="s">
        <v>78</v>
      </c>
      <c r="E1067" s="4" t="s">
        <v>173</v>
      </c>
      <c r="F1067" s="4" t="s">
        <v>19</v>
      </c>
      <c r="G1067" s="4" t="s">
        <v>6</v>
      </c>
      <c r="H1067" s="4" t="s">
        <v>8</v>
      </c>
      <c r="I1067" s="4" t="s">
        <v>73</v>
      </c>
      <c r="J1067" s="4" t="s">
        <v>205</v>
      </c>
      <c r="K1067" s="6" t="s">
        <v>1154</v>
      </c>
      <c r="L1067" s="6"/>
      <c r="M1067" s="6" t="s">
        <v>2205</v>
      </c>
      <c r="N1067" s="6" t="s">
        <v>1396</v>
      </c>
      <c r="O1067" s="21" t="s">
        <v>1396</v>
      </c>
      <c r="P1067" s="8"/>
      <c r="Q1067" s="6" t="s">
        <v>2058</v>
      </c>
      <c r="R1067" s="6" t="s">
        <v>1898</v>
      </c>
      <c r="S1067" s="6" t="s">
        <v>53</v>
      </c>
      <c r="T1067" s="6" t="s">
        <v>27</v>
      </c>
      <c r="U1067" s="6" t="s">
        <v>2066</v>
      </c>
      <c r="V1067" s="6" t="s">
        <v>2184</v>
      </c>
      <c r="W1067" s="4" t="s">
        <v>2140</v>
      </c>
      <c r="X1067" s="6" t="s">
        <v>1418</v>
      </c>
      <c r="Y1067" s="4" t="s">
        <v>2006</v>
      </c>
      <c r="Z1067" s="4" t="s">
        <v>2006</v>
      </c>
      <c r="AA1067" s="20" t="str">
        <f t="shared" si="26"/>
        <v>NA</v>
      </c>
      <c r="AB1067" s="6" t="s">
        <v>19</v>
      </c>
      <c r="AC1067" s="5" t="s">
        <v>2087</v>
      </c>
      <c r="AD1067" s="9">
        <v>0</v>
      </c>
      <c r="AE1067" s="10">
        <v>0</v>
      </c>
      <c r="AF1067" s="10">
        <v>0</v>
      </c>
      <c r="AG1067" s="43">
        <v>0</v>
      </c>
      <c r="AH1067" s="43">
        <v>0</v>
      </c>
      <c r="AI1067" s="6">
        <v>1400000</v>
      </c>
      <c r="AJ1067" s="11">
        <v>0</v>
      </c>
      <c r="AK1067" s="11">
        <v>0</v>
      </c>
      <c r="AL1067" s="6" t="s">
        <v>53</v>
      </c>
      <c r="AM1067" s="21" t="s">
        <v>2269</v>
      </c>
      <c r="AN1067" s="47">
        <v>0</v>
      </c>
      <c r="AO1067" t="s">
        <v>28</v>
      </c>
    </row>
    <row r="1068" spans="1:41" x14ac:dyDescent="0.25">
      <c r="A1068" s="7">
        <v>2</v>
      </c>
      <c r="B1068" s="7">
        <v>5823</v>
      </c>
      <c r="C1068" s="4" t="s">
        <v>65</v>
      </c>
      <c r="D1068" s="4" t="s">
        <v>78</v>
      </c>
      <c r="E1068" s="4" t="s">
        <v>173</v>
      </c>
      <c r="F1068" s="4" t="s">
        <v>19</v>
      </c>
      <c r="G1068" s="4" t="s">
        <v>6</v>
      </c>
      <c r="H1068" s="4" t="s">
        <v>8</v>
      </c>
      <c r="I1068" s="4" t="s">
        <v>73</v>
      </c>
      <c r="J1068" s="4" t="s">
        <v>205</v>
      </c>
      <c r="K1068" s="6" t="s">
        <v>1155</v>
      </c>
      <c r="L1068" s="6"/>
      <c r="M1068" s="6" t="s">
        <v>2205</v>
      </c>
      <c r="N1068" s="6" t="s">
        <v>1396</v>
      </c>
      <c r="O1068" s="21" t="s">
        <v>1396</v>
      </c>
      <c r="P1068" s="8"/>
      <c r="Q1068" s="6" t="s">
        <v>2058</v>
      </c>
      <c r="R1068" s="6" t="s">
        <v>1851</v>
      </c>
      <c r="S1068" s="6" t="s">
        <v>53</v>
      </c>
      <c r="T1068" s="6" t="s">
        <v>27</v>
      </c>
      <c r="U1068" s="6" t="s">
        <v>2066</v>
      </c>
      <c r="V1068" s="6" t="s">
        <v>2184</v>
      </c>
      <c r="W1068" s="4" t="s">
        <v>2140</v>
      </c>
      <c r="X1068" s="6" t="s">
        <v>1418</v>
      </c>
      <c r="Y1068" s="4" t="s">
        <v>2006</v>
      </c>
      <c r="Z1068" s="4" t="s">
        <v>2006</v>
      </c>
      <c r="AA1068" s="20" t="str">
        <f t="shared" si="26"/>
        <v>NA</v>
      </c>
      <c r="AB1068" s="6" t="s">
        <v>19</v>
      </c>
      <c r="AC1068" s="5" t="s">
        <v>2087</v>
      </c>
      <c r="AD1068" s="9">
        <v>0</v>
      </c>
      <c r="AE1068" s="10">
        <v>0</v>
      </c>
      <c r="AF1068" s="10">
        <v>0</v>
      </c>
      <c r="AG1068" s="43">
        <v>0</v>
      </c>
      <c r="AH1068" s="43">
        <v>0</v>
      </c>
      <c r="AI1068" s="6">
        <v>1204020</v>
      </c>
      <c r="AJ1068" s="11">
        <v>0</v>
      </c>
      <c r="AK1068" s="11">
        <v>0</v>
      </c>
      <c r="AL1068" s="6" t="s">
        <v>53</v>
      </c>
      <c r="AM1068" s="21" t="s">
        <v>2269</v>
      </c>
      <c r="AN1068" s="47">
        <v>0</v>
      </c>
      <c r="AO1068" t="s">
        <v>28</v>
      </c>
    </row>
    <row r="1069" spans="1:41" x14ac:dyDescent="0.25">
      <c r="A1069" s="7">
        <v>2</v>
      </c>
      <c r="B1069" s="7">
        <v>5824</v>
      </c>
      <c r="C1069" s="4" t="s">
        <v>65</v>
      </c>
      <c r="D1069" s="4" t="s">
        <v>78</v>
      </c>
      <c r="E1069" s="4" t="s">
        <v>173</v>
      </c>
      <c r="F1069" s="4" t="s">
        <v>19</v>
      </c>
      <c r="G1069" s="4" t="s">
        <v>6</v>
      </c>
      <c r="H1069" s="4" t="s">
        <v>8</v>
      </c>
      <c r="I1069" s="4" t="s">
        <v>73</v>
      </c>
      <c r="J1069" s="4" t="s">
        <v>205</v>
      </c>
      <c r="K1069" s="6" t="s">
        <v>1156</v>
      </c>
      <c r="L1069" s="6"/>
      <c r="M1069" s="6" t="s">
        <v>2205</v>
      </c>
      <c r="N1069" s="6" t="s">
        <v>1396</v>
      </c>
      <c r="O1069" s="21" t="s">
        <v>1396</v>
      </c>
      <c r="P1069" s="8"/>
      <c r="Q1069" s="6" t="s">
        <v>2058</v>
      </c>
      <c r="R1069" s="6" t="s">
        <v>1899</v>
      </c>
      <c r="S1069" s="6" t="s">
        <v>53</v>
      </c>
      <c r="T1069" s="6" t="s">
        <v>27</v>
      </c>
      <c r="U1069" s="6" t="s">
        <v>2066</v>
      </c>
      <c r="V1069" s="6" t="s">
        <v>2184</v>
      </c>
      <c r="W1069" s="4" t="s">
        <v>2140</v>
      </c>
      <c r="X1069" s="6" t="s">
        <v>1418</v>
      </c>
      <c r="Y1069" s="4" t="s">
        <v>2006</v>
      </c>
      <c r="Z1069" s="4" t="s">
        <v>2006</v>
      </c>
      <c r="AA1069" s="20" t="str">
        <f t="shared" si="26"/>
        <v>NA</v>
      </c>
      <c r="AB1069" s="6" t="s">
        <v>19</v>
      </c>
      <c r="AC1069" s="5" t="s">
        <v>2087</v>
      </c>
      <c r="AD1069" s="9">
        <v>0</v>
      </c>
      <c r="AE1069" s="10">
        <v>0</v>
      </c>
      <c r="AF1069" s="10">
        <v>0</v>
      </c>
      <c r="AG1069" s="43">
        <v>0</v>
      </c>
      <c r="AH1069" s="43">
        <v>0</v>
      </c>
      <c r="AI1069" s="6">
        <v>1400000</v>
      </c>
      <c r="AJ1069" s="11">
        <v>0</v>
      </c>
      <c r="AK1069" s="11">
        <v>0</v>
      </c>
      <c r="AL1069" s="6" t="s">
        <v>53</v>
      </c>
      <c r="AM1069" s="21" t="s">
        <v>2269</v>
      </c>
      <c r="AN1069" s="47">
        <v>0</v>
      </c>
      <c r="AO1069" t="s">
        <v>28</v>
      </c>
    </row>
    <row r="1070" spans="1:41" x14ac:dyDescent="0.25">
      <c r="A1070" s="7">
        <v>3</v>
      </c>
      <c r="B1070" s="7">
        <v>5825</v>
      </c>
      <c r="C1070" s="4" t="s">
        <v>65</v>
      </c>
      <c r="D1070" s="4" t="s">
        <v>78</v>
      </c>
      <c r="E1070" s="4" t="s">
        <v>173</v>
      </c>
      <c r="F1070" s="4" t="s">
        <v>19</v>
      </c>
      <c r="G1070" s="4" t="s">
        <v>6</v>
      </c>
      <c r="H1070" s="4" t="s">
        <v>8</v>
      </c>
      <c r="I1070" s="4" t="s">
        <v>6</v>
      </c>
      <c r="J1070" s="4" t="s">
        <v>205</v>
      </c>
      <c r="K1070" s="6" t="s">
        <v>1157</v>
      </c>
      <c r="L1070" s="6"/>
      <c r="M1070" s="6" t="s">
        <v>2205</v>
      </c>
      <c r="N1070" s="6" t="s">
        <v>1396</v>
      </c>
      <c r="O1070" s="21" t="s">
        <v>1396</v>
      </c>
      <c r="P1070" s="8"/>
      <c r="Q1070" s="6" t="s">
        <v>2055</v>
      </c>
      <c r="R1070" s="6" t="s">
        <v>2326</v>
      </c>
      <c r="S1070" s="6" t="s">
        <v>28</v>
      </c>
      <c r="T1070" s="6" t="s">
        <v>1418</v>
      </c>
      <c r="U1070" s="6" t="s">
        <v>1418</v>
      </c>
      <c r="V1070" s="6" t="s">
        <v>50</v>
      </c>
      <c r="W1070" s="4" t="s">
        <v>1418</v>
      </c>
      <c r="X1070" s="6" t="s">
        <v>1418</v>
      </c>
      <c r="Y1070" s="4" t="s">
        <v>2006</v>
      </c>
      <c r="Z1070" s="4" t="s">
        <v>2006</v>
      </c>
      <c r="AA1070" s="20" t="str">
        <f t="shared" si="26"/>
        <v>NA</v>
      </c>
      <c r="AB1070" s="6" t="s">
        <v>19</v>
      </c>
      <c r="AC1070" s="5" t="s">
        <v>2093</v>
      </c>
      <c r="AD1070" s="9">
        <v>1</v>
      </c>
      <c r="AE1070" s="10">
        <v>0</v>
      </c>
      <c r="AF1070" s="10">
        <v>0</v>
      </c>
      <c r="AG1070" s="43">
        <v>0</v>
      </c>
      <c r="AH1070" s="43">
        <v>0</v>
      </c>
      <c r="AI1070" s="6">
        <v>38200000</v>
      </c>
      <c r="AJ1070" s="11">
        <v>0</v>
      </c>
      <c r="AK1070" s="11">
        <v>0</v>
      </c>
      <c r="AL1070" s="6" t="s">
        <v>53</v>
      </c>
      <c r="AM1070" s="21" t="s">
        <v>2269</v>
      </c>
      <c r="AN1070" s="47">
        <v>0</v>
      </c>
      <c r="AO1070" t="s">
        <v>28</v>
      </c>
    </row>
    <row r="1071" spans="1:41" x14ac:dyDescent="0.25">
      <c r="A1071" s="7">
        <v>3</v>
      </c>
      <c r="B1071" s="7">
        <v>5826</v>
      </c>
      <c r="C1071" s="4" t="s">
        <v>65</v>
      </c>
      <c r="D1071" s="4" t="s">
        <v>78</v>
      </c>
      <c r="E1071" s="4" t="s">
        <v>173</v>
      </c>
      <c r="F1071" s="4" t="s">
        <v>19</v>
      </c>
      <c r="G1071" s="4" t="s">
        <v>6</v>
      </c>
      <c r="H1071" s="4" t="s">
        <v>8</v>
      </c>
      <c r="I1071" s="4" t="s">
        <v>72</v>
      </c>
      <c r="J1071" s="4" t="s">
        <v>205</v>
      </c>
      <c r="K1071" s="6" t="s">
        <v>1158</v>
      </c>
      <c r="L1071" s="6"/>
      <c r="M1071" s="6" t="s">
        <v>2205</v>
      </c>
      <c r="N1071" s="6" t="s">
        <v>1396</v>
      </c>
      <c r="O1071" s="21" t="s">
        <v>1396</v>
      </c>
      <c r="P1071" s="8"/>
      <c r="Q1071" s="6" t="s">
        <v>2056</v>
      </c>
      <c r="R1071" s="6" t="s">
        <v>127</v>
      </c>
      <c r="S1071" s="6" t="s">
        <v>28</v>
      </c>
      <c r="T1071" s="6" t="s">
        <v>1418</v>
      </c>
      <c r="U1071" s="6" t="s">
        <v>1418</v>
      </c>
      <c r="V1071" s="6" t="s">
        <v>50</v>
      </c>
      <c r="W1071" s="4" t="s">
        <v>1418</v>
      </c>
      <c r="X1071" s="6" t="s">
        <v>1418</v>
      </c>
      <c r="Y1071" s="4" t="s">
        <v>2006</v>
      </c>
      <c r="Z1071" s="4" t="s">
        <v>2006</v>
      </c>
      <c r="AA1071" s="20" t="str">
        <f t="shared" si="26"/>
        <v>NA</v>
      </c>
      <c r="AB1071" s="6" t="s">
        <v>19</v>
      </c>
      <c r="AC1071" s="5" t="s">
        <v>2089</v>
      </c>
      <c r="AD1071" s="9">
        <v>0</v>
      </c>
      <c r="AE1071" s="10">
        <v>0</v>
      </c>
      <c r="AF1071" s="10">
        <v>0</v>
      </c>
      <c r="AG1071" s="43">
        <v>0</v>
      </c>
      <c r="AH1071" s="43">
        <v>0</v>
      </c>
      <c r="AI1071" s="6">
        <v>454703.9</v>
      </c>
      <c r="AJ1071" s="11">
        <v>0</v>
      </c>
      <c r="AK1071" s="11">
        <v>0</v>
      </c>
      <c r="AL1071" s="6" t="s">
        <v>53</v>
      </c>
      <c r="AM1071" s="21" t="s">
        <v>2269</v>
      </c>
      <c r="AN1071" s="47">
        <v>0</v>
      </c>
      <c r="AO1071" t="s">
        <v>28</v>
      </c>
    </row>
    <row r="1072" spans="1:41" x14ac:dyDescent="0.25">
      <c r="A1072" s="7">
        <v>2</v>
      </c>
      <c r="B1072" s="7">
        <v>5827</v>
      </c>
      <c r="C1072" s="4" t="s">
        <v>65</v>
      </c>
      <c r="D1072" s="4" t="s">
        <v>78</v>
      </c>
      <c r="E1072" s="4" t="s">
        <v>173</v>
      </c>
      <c r="F1072" s="4" t="s">
        <v>19</v>
      </c>
      <c r="G1072" s="4" t="s">
        <v>6</v>
      </c>
      <c r="H1072" s="4" t="s">
        <v>8</v>
      </c>
      <c r="I1072" s="4" t="s">
        <v>73</v>
      </c>
      <c r="J1072" s="4" t="s">
        <v>205</v>
      </c>
      <c r="K1072" s="6" t="s">
        <v>1159</v>
      </c>
      <c r="L1072" s="6"/>
      <c r="M1072" s="6" t="s">
        <v>2205</v>
      </c>
      <c r="N1072" s="6" t="s">
        <v>1396</v>
      </c>
      <c r="O1072" s="21" t="s">
        <v>1396</v>
      </c>
      <c r="P1072" s="8"/>
      <c r="Q1072" s="6" t="s">
        <v>2058</v>
      </c>
      <c r="R1072" s="6" t="s">
        <v>1900</v>
      </c>
      <c r="S1072" s="6" t="s">
        <v>53</v>
      </c>
      <c r="T1072" s="6" t="s">
        <v>27</v>
      </c>
      <c r="U1072" s="6" t="s">
        <v>2066</v>
      </c>
      <c r="V1072" s="6" t="s">
        <v>2184</v>
      </c>
      <c r="W1072" s="4" t="s">
        <v>2140</v>
      </c>
      <c r="X1072" s="6" t="s">
        <v>1418</v>
      </c>
      <c r="Y1072" s="4" t="s">
        <v>2006</v>
      </c>
      <c r="Z1072" s="4" t="s">
        <v>2006</v>
      </c>
      <c r="AA1072" s="20" t="str">
        <f t="shared" si="26"/>
        <v>NA</v>
      </c>
      <c r="AB1072" s="6" t="s">
        <v>19</v>
      </c>
      <c r="AC1072" s="5" t="s">
        <v>2087</v>
      </c>
      <c r="AD1072" s="9">
        <v>0</v>
      </c>
      <c r="AE1072" s="10">
        <v>0</v>
      </c>
      <c r="AF1072" s="10">
        <v>0</v>
      </c>
      <c r="AG1072" s="43">
        <v>0</v>
      </c>
      <c r="AH1072" s="43">
        <v>0</v>
      </c>
      <c r="AI1072" s="6">
        <v>1400000</v>
      </c>
      <c r="AJ1072" s="11">
        <v>0</v>
      </c>
      <c r="AK1072" s="11">
        <v>0</v>
      </c>
      <c r="AL1072" s="6" t="s">
        <v>53</v>
      </c>
      <c r="AM1072" s="21" t="s">
        <v>2269</v>
      </c>
      <c r="AN1072" s="47">
        <v>0</v>
      </c>
      <c r="AO1072" t="s">
        <v>28</v>
      </c>
    </row>
    <row r="1073" spans="1:41" x14ac:dyDescent="0.25">
      <c r="A1073" s="7">
        <v>3</v>
      </c>
      <c r="B1073" s="7">
        <v>5828</v>
      </c>
      <c r="C1073" s="4" t="s">
        <v>65</v>
      </c>
      <c r="D1073" s="4" t="s">
        <v>78</v>
      </c>
      <c r="E1073" s="4" t="s">
        <v>173</v>
      </c>
      <c r="F1073" s="4" t="s">
        <v>19</v>
      </c>
      <c r="G1073" s="4" t="s">
        <v>6</v>
      </c>
      <c r="H1073" s="4" t="s">
        <v>8</v>
      </c>
      <c r="I1073" s="4" t="s">
        <v>71</v>
      </c>
      <c r="J1073" s="4" t="s">
        <v>205</v>
      </c>
      <c r="K1073" s="6" t="s">
        <v>1160</v>
      </c>
      <c r="L1073" s="6"/>
      <c r="M1073" s="6" t="s">
        <v>2205</v>
      </c>
      <c r="N1073" s="6" t="s">
        <v>1396</v>
      </c>
      <c r="O1073" s="21" t="s">
        <v>1396</v>
      </c>
      <c r="P1073" s="8"/>
      <c r="Q1073" s="6" t="s">
        <v>2056</v>
      </c>
      <c r="R1073" s="6" t="s">
        <v>127</v>
      </c>
      <c r="S1073" s="6" t="s">
        <v>28</v>
      </c>
      <c r="T1073" s="6" t="s">
        <v>1418</v>
      </c>
      <c r="U1073" s="6" t="s">
        <v>1418</v>
      </c>
      <c r="V1073" s="6" t="s">
        <v>50</v>
      </c>
      <c r="W1073" s="4" t="s">
        <v>1418</v>
      </c>
      <c r="X1073" s="6" t="s">
        <v>1418</v>
      </c>
      <c r="Y1073" s="4" t="s">
        <v>2006</v>
      </c>
      <c r="Z1073" s="4" t="s">
        <v>2006</v>
      </c>
      <c r="AA1073" s="20" t="str">
        <f t="shared" si="26"/>
        <v>NA</v>
      </c>
      <c r="AB1073" s="6" t="s">
        <v>19</v>
      </c>
      <c r="AC1073" s="5" t="s">
        <v>2091</v>
      </c>
      <c r="AD1073" s="9">
        <v>0</v>
      </c>
      <c r="AE1073" s="10">
        <v>0</v>
      </c>
      <c r="AF1073" s="10">
        <v>0</v>
      </c>
      <c r="AG1073" s="43">
        <v>0</v>
      </c>
      <c r="AH1073" s="43">
        <v>0</v>
      </c>
      <c r="AI1073" s="6">
        <v>477500</v>
      </c>
      <c r="AJ1073" s="11">
        <v>0</v>
      </c>
      <c r="AK1073" s="11">
        <v>0</v>
      </c>
      <c r="AL1073" s="6" t="s">
        <v>53</v>
      </c>
      <c r="AM1073" s="21" t="s">
        <v>2269</v>
      </c>
      <c r="AN1073" s="47">
        <v>0</v>
      </c>
      <c r="AO1073" t="s">
        <v>28</v>
      </c>
    </row>
    <row r="1074" spans="1:41" x14ac:dyDescent="0.25">
      <c r="A1074" s="7">
        <v>3</v>
      </c>
      <c r="B1074" s="7">
        <v>5829</v>
      </c>
      <c r="C1074" s="4" t="s">
        <v>65</v>
      </c>
      <c r="D1074" s="4" t="s">
        <v>78</v>
      </c>
      <c r="E1074" s="4" t="s">
        <v>173</v>
      </c>
      <c r="F1074" s="4" t="s">
        <v>19</v>
      </c>
      <c r="G1074" s="4" t="s">
        <v>6</v>
      </c>
      <c r="H1074" s="4" t="s">
        <v>8</v>
      </c>
      <c r="I1074" s="4" t="s">
        <v>72</v>
      </c>
      <c r="J1074" s="4" t="s">
        <v>205</v>
      </c>
      <c r="K1074" s="6" t="s">
        <v>1161</v>
      </c>
      <c r="L1074" s="6"/>
      <c r="M1074" s="6" t="s">
        <v>2205</v>
      </c>
      <c r="N1074" s="6" t="s">
        <v>1397</v>
      </c>
      <c r="O1074" s="21" t="s">
        <v>1397</v>
      </c>
      <c r="P1074" s="8"/>
      <c r="Q1074" s="6" t="s">
        <v>2056</v>
      </c>
      <c r="R1074" s="6" t="s">
        <v>127</v>
      </c>
      <c r="S1074" s="6" t="s">
        <v>28</v>
      </c>
      <c r="T1074" s="6" t="s">
        <v>1418</v>
      </c>
      <c r="U1074" s="6" t="s">
        <v>1418</v>
      </c>
      <c r="V1074" s="6" t="s">
        <v>50</v>
      </c>
      <c r="W1074" s="4" t="s">
        <v>1418</v>
      </c>
      <c r="X1074" s="6" t="s">
        <v>1418</v>
      </c>
      <c r="Y1074" s="4" t="s">
        <v>2006</v>
      </c>
      <c r="Z1074" s="4" t="s">
        <v>2006</v>
      </c>
      <c r="AA1074" s="20" t="str">
        <f t="shared" si="26"/>
        <v>NA</v>
      </c>
      <c r="AB1074" s="6" t="s">
        <v>19</v>
      </c>
      <c r="AC1074" s="5" t="s">
        <v>2089</v>
      </c>
      <c r="AD1074" s="9">
        <v>0</v>
      </c>
      <c r="AE1074" s="10">
        <v>0</v>
      </c>
      <c r="AF1074" s="10">
        <v>0</v>
      </c>
      <c r="AG1074" s="43">
        <v>0</v>
      </c>
      <c r="AH1074" s="43">
        <v>0</v>
      </c>
      <c r="AI1074" s="6">
        <v>471598.36</v>
      </c>
      <c r="AJ1074" s="11">
        <v>0</v>
      </c>
      <c r="AK1074" s="11">
        <v>23048.93</v>
      </c>
      <c r="AL1074" s="6" t="s">
        <v>53</v>
      </c>
      <c r="AM1074" s="21" t="s">
        <v>2269</v>
      </c>
      <c r="AN1074" s="47">
        <v>0</v>
      </c>
      <c r="AO1074" t="s">
        <v>28</v>
      </c>
    </row>
    <row r="1075" spans="1:41" x14ac:dyDescent="0.25">
      <c r="A1075" s="7">
        <v>3</v>
      </c>
      <c r="B1075" s="7">
        <v>5830</v>
      </c>
      <c r="C1075" s="4" t="s">
        <v>65</v>
      </c>
      <c r="D1075" s="4" t="s">
        <v>78</v>
      </c>
      <c r="E1075" s="4" t="s">
        <v>173</v>
      </c>
      <c r="F1075" s="4" t="s">
        <v>19</v>
      </c>
      <c r="G1075" s="4" t="s">
        <v>6</v>
      </c>
      <c r="H1075" s="4" t="s">
        <v>8</v>
      </c>
      <c r="I1075" s="4" t="s">
        <v>72</v>
      </c>
      <c r="J1075" s="4" t="s">
        <v>205</v>
      </c>
      <c r="K1075" s="6" t="s">
        <v>1162</v>
      </c>
      <c r="L1075" s="6"/>
      <c r="M1075" s="6" t="s">
        <v>2205</v>
      </c>
      <c r="N1075" s="6" t="s">
        <v>1396</v>
      </c>
      <c r="O1075" s="21" t="s">
        <v>1396</v>
      </c>
      <c r="P1075" s="8"/>
      <c r="Q1075" s="6" t="s">
        <v>2056</v>
      </c>
      <c r="R1075" s="6" t="s">
        <v>127</v>
      </c>
      <c r="S1075" s="6" t="s">
        <v>28</v>
      </c>
      <c r="T1075" s="6" t="s">
        <v>1418</v>
      </c>
      <c r="U1075" s="6" t="s">
        <v>1418</v>
      </c>
      <c r="V1075" s="6" t="s">
        <v>50</v>
      </c>
      <c r="W1075" s="4" t="s">
        <v>1418</v>
      </c>
      <c r="X1075" s="6" t="s">
        <v>1418</v>
      </c>
      <c r="Y1075" s="4" t="s">
        <v>2006</v>
      </c>
      <c r="Z1075" s="4" t="s">
        <v>2006</v>
      </c>
      <c r="AA1075" s="20" t="str">
        <f t="shared" si="26"/>
        <v>NA</v>
      </c>
      <c r="AB1075" s="6" t="s">
        <v>19</v>
      </c>
      <c r="AC1075" s="5" t="s">
        <v>2089</v>
      </c>
      <c r="AD1075" s="9">
        <v>0</v>
      </c>
      <c r="AE1075" s="10">
        <v>0</v>
      </c>
      <c r="AF1075" s="10">
        <v>0</v>
      </c>
      <c r="AG1075" s="43">
        <v>0</v>
      </c>
      <c r="AH1075" s="43">
        <v>0</v>
      </c>
      <c r="AI1075" s="6">
        <v>323104.78999999998</v>
      </c>
      <c r="AJ1075" s="11">
        <v>0</v>
      </c>
      <c r="AK1075" s="11">
        <v>0</v>
      </c>
      <c r="AL1075" s="6" t="s">
        <v>53</v>
      </c>
      <c r="AM1075" s="21" t="s">
        <v>2269</v>
      </c>
      <c r="AN1075" s="47">
        <v>0</v>
      </c>
      <c r="AO1075" t="s">
        <v>28</v>
      </c>
    </row>
    <row r="1076" spans="1:41" x14ac:dyDescent="0.25">
      <c r="A1076" s="7">
        <v>3</v>
      </c>
      <c r="B1076" s="7">
        <v>5831</v>
      </c>
      <c r="C1076" s="4" t="s">
        <v>65</v>
      </c>
      <c r="D1076" s="4" t="s">
        <v>78</v>
      </c>
      <c r="E1076" s="4" t="s">
        <v>173</v>
      </c>
      <c r="F1076" s="4" t="s">
        <v>19</v>
      </c>
      <c r="G1076" s="4" t="s">
        <v>6</v>
      </c>
      <c r="H1076" s="4" t="s">
        <v>8</v>
      </c>
      <c r="I1076" s="4" t="s">
        <v>72</v>
      </c>
      <c r="J1076" s="4" t="s">
        <v>205</v>
      </c>
      <c r="K1076" s="6" t="s">
        <v>1163</v>
      </c>
      <c r="L1076" s="6"/>
      <c r="M1076" s="6" t="s">
        <v>2205</v>
      </c>
      <c r="N1076" s="6" t="s">
        <v>1401</v>
      </c>
      <c r="O1076" s="21" t="s">
        <v>2503</v>
      </c>
      <c r="P1076" s="8"/>
      <c r="Q1076" s="6" t="s">
        <v>2056</v>
      </c>
      <c r="R1076" s="6" t="s">
        <v>127</v>
      </c>
      <c r="S1076" s="6" t="s">
        <v>28</v>
      </c>
      <c r="T1076" s="6" t="s">
        <v>1418</v>
      </c>
      <c r="U1076" s="6" t="s">
        <v>1418</v>
      </c>
      <c r="V1076" s="6" t="s">
        <v>50</v>
      </c>
      <c r="W1076" s="4" t="s">
        <v>1418</v>
      </c>
      <c r="X1076" s="6" t="s">
        <v>1418</v>
      </c>
      <c r="Y1076" s="4" t="s">
        <v>2006</v>
      </c>
      <c r="Z1076" s="4" t="s">
        <v>2006</v>
      </c>
      <c r="AA1076" s="20" t="str">
        <f t="shared" si="26"/>
        <v>NA</v>
      </c>
      <c r="AB1076" s="6" t="s">
        <v>19</v>
      </c>
      <c r="AC1076" s="5" t="s">
        <v>2089</v>
      </c>
      <c r="AD1076" s="9">
        <v>0</v>
      </c>
      <c r="AE1076" s="10">
        <v>0</v>
      </c>
      <c r="AF1076" s="10">
        <v>0</v>
      </c>
      <c r="AG1076" s="43">
        <v>0</v>
      </c>
      <c r="AH1076" s="43">
        <v>0</v>
      </c>
      <c r="AI1076" s="6">
        <v>305557.34000000003</v>
      </c>
      <c r="AJ1076" s="11">
        <v>0</v>
      </c>
      <c r="AK1076" s="11">
        <v>0</v>
      </c>
      <c r="AL1076" s="6" t="s">
        <v>53</v>
      </c>
      <c r="AM1076" s="21" t="s">
        <v>2269</v>
      </c>
      <c r="AN1076" s="47">
        <v>0</v>
      </c>
      <c r="AO1076" t="s">
        <v>28</v>
      </c>
    </row>
    <row r="1077" spans="1:41" x14ac:dyDescent="0.25">
      <c r="A1077" s="7">
        <v>3</v>
      </c>
      <c r="B1077" s="7">
        <v>5833</v>
      </c>
      <c r="C1077" s="4" t="s">
        <v>65</v>
      </c>
      <c r="D1077" s="4" t="s">
        <v>78</v>
      </c>
      <c r="E1077" s="4" t="s">
        <v>173</v>
      </c>
      <c r="F1077" s="4" t="s">
        <v>19</v>
      </c>
      <c r="G1077" s="4" t="s">
        <v>6</v>
      </c>
      <c r="H1077" s="4" t="s">
        <v>8</v>
      </c>
      <c r="I1077" s="4" t="s">
        <v>6</v>
      </c>
      <c r="J1077" s="4" t="s">
        <v>205</v>
      </c>
      <c r="K1077" s="6" t="s">
        <v>1164</v>
      </c>
      <c r="L1077" s="6"/>
      <c r="M1077" s="6" t="s">
        <v>2205</v>
      </c>
      <c r="N1077" s="6" t="s">
        <v>1396</v>
      </c>
      <c r="O1077" s="21" t="s">
        <v>1396</v>
      </c>
      <c r="P1077" s="8"/>
      <c r="Q1077" s="6" t="s">
        <v>2055</v>
      </c>
      <c r="R1077" s="6" t="s">
        <v>1901</v>
      </c>
      <c r="S1077" s="6" t="s">
        <v>28</v>
      </c>
      <c r="T1077" s="6" t="s">
        <v>1418</v>
      </c>
      <c r="U1077" s="6" t="s">
        <v>1418</v>
      </c>
      <c r="V1077" s="6" t="s">
        <v>50</v>
      </c>
      <c r="W1077" s="4" t="s">
        <v>1418</v>
      </c>
      <c r="X1077" s="6" t="s">
        <v>1418</v>
      </c>
      <c r="Y1077" s="4" t="s">
        <v>2006</v>
      </c>
      <c r="Z1077" s="4" t="s">
        <v>2006</v>
      </c>
      <c r="AA1077" s="20" t="str">
        <f t="shared" si="26"/>
        <v>NA</v>
      </c>
      <c r="AB1077" s="6" t="s">
        <v>19</v>
      </c>
      <c r="AC1077" s="5" t="s">
        <v>2093</v>
      </c>
      <c r="AD1077" s="9">
        <v>5</v>
      </c>
      <c r="AE1077" s="10">
        <v>0</v>
      </c>
      <c r="AF1077" s="10">
        <v>0</v>
      </c>
      <c r="AG1077" s="43">
        <v>0</v>
      </c>
      <c r="AH1077" s="43">
        <v>0</v>
      </c>
      <c r="AI1077" s="6">
        <v>400000</v>
      </c>
      <c r="AJ1077" s="11">
        <v>0</v>
      </c>
      <c r="AK1077" s="11">
        <v>0</v>
      </c>
      <c r="AL1077" s="6" t="s">
        <v>53</v>
      </c>
      <c r="AM1077" s="21" t="s">
        <v>2269</v>
      </c>
      <c r="AN1077" s="47">
        <v>0</v>
      </c>
      <c r="AO1077" t="s">
        <v>28</v>
      </c>
    </row>
    <row r="1078" spans="1:41" x14ac:dyDescent="0.25">
      <c r="A1078" s="7">
        <v>3</v>
      </c>
      <c r="B1078" s="7">
        <v>5834</v>
      </c>
      <c r="C1078" s="4" t="s">
        <v>65</v>
      </c>
      <c r="D1078" s="4" t="s">
        <v>78</v>
      </c>
      <c r="E1078" s="4" t="s">
        <v>173</v>
      </c>
      <c r="F1078" s="4" t="s">
        <v>19</v>
      </c>
      <c r="G1078" s="4" t="s">
        <v>6</v>
      </c>
      <c r="H1078" s="4" t="s">
        <v>8</v>
      </c>
      <c r="I1078" s="4" t="s">
        <v>6</v>
      </c>
      <c r="J1078" s="4" t="s">
        <v>205</v>
      </c>
      <c r="K1078" s="6" t="s">
        <v>1165</v>
      </c>
      <c r="L1078" s="6"/>
      <c r="M1078" s="6" t="s">
        <v>2205</v>
      </c>
      <c r="N1078" s="6" t="s">
        <v>1396</v>
      </c>
      <c r="O1078" s="21" t="s">
        <v>1396</v>
      </c>
      <c r="P1078" s="8"/>
      <c r="Q1078" s="6" t="s">
        <v>2055</v>
      </c>
      <c r="R1078" s="6" t="s">
        <v>2471</v>
      </c>
      <c r="S1078" s="6" t="s">
        <v>28</v>
      </c>
      <c r="T1078" s="6" t="s">
        <v>1418</v>
      </c>
      <c r="U1078" s="6" t="s">
        <v>1418</v>
      </c>
      <c r="V1078" s="6" t="s">
        <v>50</v>
      </c>
      <c r="W1078" s="4" t="s">
        <v>1418</v>
      </c>
      <c r="X1078" s="6" t="s">
        <v>1418</v>
      </c>
      <c r="Y1078" s="4" t="s">
        <v>2006</v>
      </c>
      <c r="Z1078" s="4" t="s">
        <v>2006</v>
      </c>
      <c r="AA1078" s="20" t="str">
        <f t="shared" si="26"/>
        <v>NA</v>
      </c>
      <c r="AB1078" s="6" t="s">
        <v>19</v>
      </c>
      <c r="AC1078" s="5" t="s">
        <v>2093</v>
      </c>
      <c r="AD1078" s="9">
        <v>1</v>
      </c>
      <c r="AE1078" s="10">
        <v>0</v>
      </c>
      <c r="AF1078" s="10">
        <v>0</v>
      </c>
      <c r="AG1078" s="43">
        <v>0</v>
      </c>
      <c r="AH1078" s="43">
        <v>0</v>
      </c>
      <c r="AI1078" s="6">
        <v>238750.01</v>
      </c>
      <c r="AJ1078" s="11">
        <v>0</v>
      </c>
      <c r="AK1078" s="11">
        <v>0</v>
      </c>
      <c r="AL1078" s="6" t="s">
        <v>53</v>
      </c>
      <c r="AM1078" s="21" t="s">
        <v>2269</v>
      </c>
      <c r="AN1078" s="47">
        <v>0</v>
      </c>
      <c r="AO1078" t="s">
        <v>28</v>
      </c>
    </row>
    <row r="1079" spans="1:41" x14ac:dyDescent="0.25">
      <c r="A1079" s="7">
        <v>3</v>
      </c>
      <c r="B1079" s="7">
        <v>5835</v>
      </c>
      <c r="C1079" s="4" t="s">
        <v>65</v>
      </c>
      <c r="D1079" s="4" t="s">
        <v>78</v>
      </c>
      <c r="E1079" s="4" t="s">
        <v>173</v>
      </c>
      <c r="F1079" s="4" t="s">
        <v>19</v>
      </c>
      <c r="G1079" s="4" t="s">
        <v>6</v>
      </c>
      <c r="H1079" s="4" t="s">
        <v>8</v>
      </c>
      <c r="I1079" s="4" t="s">
        <v>73</v>
      </c>
      <c r="J1079" s="4" t="s">
        <v>205</v>
      </c>
      <c r="K1079" s="6" t="s">
        <v>1166</v>
      </c>
      <c r="L1079" s="6"/>
      <c r="M1079" s="6" t="s">
        <v>2205</v>
      </c>
      <c r="N1079" s="6" t="s">
        <v>1398</v>
      </c>
      <c r="O1079" s="21" t="s">
        <v>2507</v>
      </c>
      <c r="P1079" s="8"/>
      <c r="Q1079" s="6" t="s">
        <v>2055</v>
      </c>
      <c r="R1079" s="6" t="s">
        <v>1902</v>
      </c>
      <c r="S1079" s="6" t="s">
        <v>28</v>
      </c>
      <c r="T1079" s="6" t="s">
        <v>1418</v>
      </c>
      <c r="U1079" s="6" t="s">
        <v>1418</v>
      </c>
      <c r="V1079" s="6" t="s">
        <v>50</v>
      </c>
      <c r="W1079" s="4" t="s">
        <v>1418</v>
      </c>
      <c r="X1079" s="6" t="s">
        <v>1418</v>
      </c>
      <c r="Y1079" s="4" t="s">
        <v>2006</v>
      </c>
      <c r="Z1079" s="4" t="s">
        <v>2006</v>
      </c>
      <c r="AA1079" s="20" t="str">
        <f t="shared" si="26"/>
        <v>NA</v>
      </c>
      <c r="AB1079" s="6" t="s">
        <v>19</v>
      </c>
      <c r="AC1079" s="5" t="s">
        <v>2087</v>
      </c>
      <c r="AD1079" s="9">
        <v>0</v>
      </c>
      <c r="AE1079" s="10">
        <v>0</v>
      </c>
      <c r="AF1079" s="10">
        <v>0</v>
      </c>
      <c r="AG1079" s="43">
        <v>0</v>
      </c>
      <c r="AH1079" s="43">
        <v>0</v>
      </c>
      <c r="AI1079" s="6">
        <v>1432500</v>
      </c>
      <c r="AJ1079" s="11">
        <v>0</v>
      </c>
      <c r="AK1079" s="11">
        <v>0</v>
      </c>
      <c r="AL1079" s="6" t="s">
        <v>53</v>
      </c>
      <c r="AM1079" s="21" t="s">
        <v>2269</v>
      </c>
      <c r="AN1079" s="47">
        <v>0</v>
      </c>
      <c r="AO1079" t="s">
        <v>28</v>
      </c>
    </row>
    <row r="1080" spans="1:41" x14ac:dyDescent="0.25">
      <c r="A1080" s="7">
        <v>3</v>
      </c>
      <c r="B1080" s="7">
        <v>5837</v>
      </c>
      <c r="C1080" s="4" t="s">
        <v>65</v>
      </c>
      <c r="D1080" s="4" t="s">
        <v>78</v>
      </c>
      <c r="E1080" s="4" t="s">
        <v>173</v>
      </c>
      <c r="F1080" s="4" t="s">
        <v>19</v>
      </c>
      <c r="G1080" s="4" t="s">
        <v>6</v>
      </c>
      <c r="H1080" s="4" t="s">
        <v>8</v>
      </c>
      <c r="I1080" s="4" t="s">
        <v>69</v>
      </c>
      <c r="J1080" s="4" t="s">
        <v>205</v>
      </c>
      <c r="K1080" s="6" t="s">
        <v>1167</v>
      </c>
      <c r="L1080" s="6"/>
      <c r="M1080" s="6" t="s">
        <v>2205</v>
      </c>
      <c r="N1080" s="6" t="s">
        <v>1396</v>
      </c>
      <c r="O1080" s="21" t="s">
        <v>1396</v>
      </c>
      <c r="P1080" s="8"/>
      <c r="Q1080" s="6" t="s">
        <v>2056</v>
      </c>
      <c r="R1080" s="6" t="s">
        <v>1470</v>
      </c>
      <c r="S1080" s="6" t="s">
        <v>28</v>
      </c>
      <c r="T1080" s="6" t="s">
        <v>1418</v>
      </c>
      <c r="U1080" s="6" t="s">
        <v>1418</v>
      </c>
      <c r="V1080" s="6" t="s">
        <v>50</v>
      </c>
      <c r="W1080" s="4" t="s">
        <v>1418</v>
      </c>
      <c r="X1080" s="6" t="s">
        <v>1418</v>
      </c>
      <c r="Y1080" s="4" t="s">
        <v>2006</v>
      </c>
      <c r="Z1080" s="4" t="s">
        <v>2006</v>
      </c>
      <c r="AA1080" s="20" t="str">
        <f t="shared" si="26"/>
        <v>NA</v>
      </c>
      <c r="AB1080" s="6" t="s">
        <v>19</v>
      </c>
      <c r="AC1080" s="5" t="s">
        <v>2084</v>
      </c>
      <c r="AD1080" s="9">
        <v>0</v>
      </c>
      <c r="AE1080" s="10">
        <v>0</v>
      </c>
      <c r="AF1080" s="10">
        <v>0</v>
      </c>
      <c r="AG1080" s="43">
        <v>0</v>
      </c>
      <c r="AH1080" s="43">
        <v>0</v>
      </c>
      <c r="AI1080" s="6">
        <v>573000</v>
      </c>
      <c r="AJ1080" s="11">
        <v>0</v>
      </c>
      <c r="AK1080" s="11">
        <v>0</v>
      </c>
      <c r="AL1080" s="6" t="s">
        <v>53</v>
      </c>
      <c r="AM1080" s="21" t="s">
        <v>2269</v>
      </c>
      <c r="AN1080" s="47">
        <v>0</v>
      </c>
      <c r="AO1080" t="s">
        <v>28</v>
      </c>
    </row>
    <row r="1081" spans="1:41" x14ac:dyDescent="0.25">
      <c r="A1081" s="7">
        <v>3</v>
      </c>
      <c r="B1081" s="7">
        <v>5838</v>
      </c>
      <c r="C1081" s="4" t="s">
        <v>65</v>
      </c>
      <c r="D1081" s="4" t="s">
        <v>78</v>
      </c>
      <c r="E1081" s="4" t="s">
        <v>173</v>
      </c>
      <c r="F1081" s="4" t="s">
        <v>19</v>
      </c>
      <c r="G1081" s="4" t="s">
        <v>6</v>
      </c>
      <c r="H1081" s="4" t="s">
        <v>8</v>
      </c>
      <c r="I1081" s="4" t="s">
        <v>73</v>
      </c>
      <c r="J1081" s="4" t="s">
        <v>205</v>
      </c>
      <c r="K1081" s="6" t="s">
        <v>1168</v>
      </c>
      <c r="L1081" s="6"/>
      <c r="M1081" s="6" t="s">
        <v>2205</v>
      </c>
      <c r="N1081" s="6" t="s">
        <v>1398</v>
      </c>
      <c r="O1081" s="21" t="s">
        <v>2507</v>
      </c>
      <c r="P1081" s="8"/>
      <c r="Q1081" s="6" t="s">
        <v>2055</v>
      </c>
      <c r="R1081" s="6" t="s">
        <v>1696</v>
      </c>
      <c r="S1081" s="6" t="s">
        <v>28</v>
      </c>
      <c r="T1081" s="6" t="s">
        <v>1418</v>
      </c>
      <c r="U1081" s="6" t="s">
        <v>1418</v>
      </c>
      <c r="V1081" s="6" t="s">
        <v>50</v>
      </c>
      <c r="W1081" s="4" t="s">
        <v>1418</v>
      </c>
      <c r="X1081" s="6" t="s">
        <v>1418</v>
      </c>
      <c r="Y1081" s="4" t="s">
        <v>2006</v>
      </c>
      <c r="Z1081" s="4" t="s">
        <v>2006</v>
      </c>
      <c r="AA1081" s="20" t="str">
        <f t="shared" si="26"/>
        <v>NA</v>
      </c>
      <c r="AB1081" s="6" t="s">
        <v>19</v>
      </c>
      <c r="AC1081" s="5" t="s">
        <v>2087</v>
      </c>
      <c r="AD1081" s="9">
        <v>0</v>
      </c>
      <c r="AE1081" s="10">
        <v>0</v>
      </c>
      <c r="AF1081" s="10">
        <v>0</v>
      </c>
      <c r="AG1081" s="43">
        <v>0</v>
      </c>
      <c r="AH1081" s="43">
        <v>0</v>
      </c>
      <c r="AI1081" s="6">
        <v>1910000</v>
      </c>
      <c r="AJ1081" s="11">
        <v>0</v>
      </c>
      <c r="AK1081" s="11">
        <v>0</v>
      </c>
      <c r="AL1081" s="6" t="s">
        <v>53</v>
      </c>
      <c r="AM1081" s="21" t="s">
        <v>2269</v>
      </c>
      <c r="AN1081" s="47">
        <v>0</v>
      </c>
      <c r="AO1081" t="s">
        <v>28</v>
      </c>
    </row>
    <row r="1082" spans="1:41" x14ac:dyDescent="0.25">
      <c r="A1082" s="7">
        <v>3</v>
      </c>
      <c r="B1082" s="7">
        <v>5839</v>
      </c>
      <c r="C1082" s="4" t="s">
        <v>65</v>
      </c>
      <c r="D1082" s="4" t="s">
        <v>78</v>
      </c>
      <c r="E1082" s="4" t="s">
        <v>173</v>
      </c>
      <c r="F1082" s="4" t="s">
        <v>19</v>
      </c>
      <c r="G1082" s="4" t="s">
        <v>6</v>
      </c>
      <c r="H1082" s="4" t="s">
        <v>8</v>
      </c>
      <c r="I1082" s="4" t="s">
        <v>71</v>
      </c>
      <c r="J1082" s="4" t="s">
        <v>205</v>
      </c>
      <c r="K1082" s="6" t="s">
        <v>1169</v>
      </c>
      <c r="L1082" s="6"/>
      <c r="M1082" s="6" t="s">
        <v>2205</v>
      </c>
      <c r="N1082" s="6" t="s">
        <v>1396</v>
      </c>
      <c r="O1082" s="21" t="s">
        <v>1396</v>
      </c>
      <c r="P1082" s="8"/>
      <c r="Q1082" s="6" t="s">
        <v>2060</v>
      </c>
      <c r="R1082" s="6" t="s">
        <v>2119</v>
      </c>
      <c r="S1082" s="6" t="s">
        <v>28</v>
      </c>
      <c r="T1082" s="6" t="s">
        <v>1418</v>
      </c>
      <c r="U1082" s="6" t="s">
        <v>1418</v>
      </c>
      <c r="V1082" s="6" t="s">
        <v>50</v>
      </c>
      <c r="W1082" s="4" t="s">
        <v>1418</v>
      </c>
      <c r="X1082" s="6" t="s">
        <v>1418</v>
      </c>
      <c r="Y1082" s="4" t="s">
        <v>2006</v>
      </c>
      <c r="Z1082" s="4" t="s">
        <v>2006</v>
      </c>
      <c r="AA1082" s="20" t="str">
        <f t="shared" si="26"/>
        <v>NA</v>
      </c>
      <c r="AB1082" s="6" t="s">
        <v>19</v>
      </c>
      <c r="AC1082" s="5" t="s">
        <v>2091</v>
      </c>
      <c r="AD1082" s="9">
        <v>0</v>
      </c>
      <c r="AE1082" s="10">
        <v>0</v>
      </c>
      <c r="AF1082" s="10">
        <v>0</v>
      </c>
      <c r="AG1082" s="43">
        <v>0</v>
      </c>
      <c r="AH1082" s="43">
        <v>0</v>
      </c>
      <c r="AI1082" s="6">
        <v>42488343.689999998</v>
      </c>
      <c r="AJ1082" s="11">
        <v>0</v>
      </c>
      <c r="AK1082" s="11">
        <v>0</v>
      </c>
      <c r="AL1082" s="6" t="s">
        <v>53</v>
      </c>
      <c r="AM1082" s="21" t="s">
        <v>2269</v>
      </c>
      <c r="AN1082" s="47">
        <v>0</v>
      </c>
      <c r="AO1082" t="s">
        <v>28</v>
      </c>
    </row>
    <row r="1083" spans="1:41" x14ac:dyDescent="0.25">
      <c r="A1083" s="7">
        <v>3</v>
      </c>
      <c r="B1083" s="7">
        <v>5840</v>
      </c>
      <c r="C1083" s="4" t="s">
        <v>65</v>
      </c>
      <c r="D1083" s="4" t="s">
        <v>78</v>
      </c>
      <c r="E1083" s="4" t="s">
        <v>173</v>
      </c>
      <c r="F1083" s="4" t="s">
        <v>19</v>
      </c>
      <c r="G1083" s="4" t="s">
        <v>6</v>
      </c>
      <c r="H1083" s="4" t="s">
        <v>8</v>
      </c>
      <c r="I1083" s="4" t="s">
        <v>73</v>
      </c>
      <c r="J1083" s="4" t="s">
        <v>205</v>
      </c>
      <c r="K1083" s="6" t="s">
        <v>1170</v>
      </c>
      <c r="L1083" s="6" t="e">
        <f>VLOOKUP(B1083,#REF!,3,0)</f>
        <v>#REF!</v>
      </c>
      <c r="M1083" s="6" t="s">
        <v>2205</v>
      </c>
      <c r="N1083" s="6" t="s">
        <v>1396</v>
      </c>
      <c r="O1083" s="21" t="s">
        <v>1396</v>
      </c>
      <c r="P1083" s="8"/>
      <c r="Q1083" s="6" t="s">
        <v>2060</v>
      </c>
      <c r="R1083" s="6" t="s">
        <v>1903</v>
      </c>
      <c r="S1083" s="6" t="s">
        <v>28</v>
      </c>
      <c r="T1083" s="6" t="s">
        <v>1418</v>
      </c>
      <c r="U1083" s="6" t="s">
        <v>1418</v>
      </c>
      <c r="V1083" s="6" t="s">
        <v>50</v>
      </c>
      <c r="W1083" s="4" t="s">
        <v>1418</v>
      </c>
      <c r="X1083" s="6" t="s">
        <v>1418</v>
      </c>
      <c r="Y1083" s="4" t="s">
        <v>2006</v>
      </c>
      <c r="Z1083" s="4" t="s">
        <v>2006</v>
      </c>
      <c r="AA1083" s="20" t="str">
        <f t="shared" si="26"/>
        <v>NA</v>
      </c>
      <c r="AB1083" s="6" t="s">
        <v>19</v>
      </c>
      <c r="AC1083" s="5" t="s">
        <v>2087</v>
      </c>
      <c r="AD1083" s="9">
        <v>0</v>
      </c>
      <c r="AE1083" s="10">
        <v>0</v>
      </c>
      <c r="AF1083" s="10">
        <v>0</v>
      </c>
      <c r="AG1083" s="43">
        <v>0</v>
      </c>
      <c r="AH1083" s="43">
        <v>0</v>
      </c>
      <c r="AI1083" s="6">
        <v>955000</v>
      </c>
      <c r="AJ1083" s="11">
        <v>0</v>
      </c>
      <c r="AK1083" s="11">
        <v>0</v>
      </c>
      <c r="AL1083" s="6" t="s">
        <v>53</v>
      </c>
      <c r="AM1083" s="21" t="s">
        <v>2269</v>
      </c>
      <c r="AN1083" s="47">
        <v>0</v>
      </c>
      <c r="AO1083" t="s">
        <v>28</v>
      </c>
    </row>
    <row r="1084" spans="1:41" x14ac:dyDescent="0.25">
      <c r="A1084" s="7">
        <v>2</v>
      </c>
      <c r="B1084" s="7">
        <v>5841</v>
      </c>
      <c r="C1084" s="4" t="s">
        <v>65</v>
      </c>
      <c r="D1084" s="4" t="s">
        <v>78</v>
      </c>
      <c r="E1084" s="4" t="s">
        <v>173</v>
      </c>
      <c r="F1084" s="4" t="s">
        <v>19</v>
      </c>
      <c r="G1084" s="4" t="s">
        <v>6</v>
      </c>
      <c r="H1084" s="4" t="s">
        <v>8</v>
      </c>
      <c r="I1084" s="4" t="s">
        <v>73</v>
      </c>
      <c r="J1084" s="4" t="s">
        <v>205</v>
      </c>
      <c r="K1084" s="6" t="s">
        <v>1171</v>
      </c>
      <c r="L1084" s="6"/>
      <c r="M1084" s="6" t="s">
        <v>2205</v>
      </c>
      <c r="N1084" s="6" t="s">
        <v>1396</v>
      </c>
      <c r="O1084" s="21" t="s">
        <v>1396</v>
      </c>
      <c r="P1084" s="8"/>
      <c r="Q1084" s="6" t="s">
        <v>2063</v>
      </c>
      <c r="R1084" s="6" t="s">
        <v>1904</v>
      </c>
      <c r="S1084" s="6" t="s">
        <v>53</v>
      </c>
      <c r="T1084" s="6" t="s">
        <v>101</v>
      </c>
      <c r="U1084" s="6" t="s">
        <v>2066</v>
      </c>
      <c r="V1084" s="6" t="s">
        <v>2203</v>
      </c>
      <c r="W1084" s="4" t="s">
        <v>2202</v>
      </c>
      <c r="X1084" s="6" t="s">
        <v>1418</v>
      </c>
      <c r="Y1084" s="4" t="s">
        <v>2006</v>
      </c>
      <c r="Z1084" s="4" t="s">
        <v>2006</v>
      </c>
      <c r="AA1084" s="20" t="str">
        <f t="shared" si="26"/>
        <v>NA</v>
      </c>
      <c r="AB1084" s="6" t="s">
        <v>19</v>
      </c>
      <c r="AC1084" s="5" t="s">
        <v>2087</v>
      </c>
      <c r="AD1084" s="9">
        <v>0</v>
      </c>
      <c r="AE1084" s="10">
        <v>0</v>
      </c>
      <c r="AF1084" s="10">
        <v>0</v>
      </c>
      <c r="AG1084" s="43">
        <v>0</v>
      </c>
      <c r="AH1084" s="43">
        <v>0</v>
      </c>
      <c r="AI1084" s="6">
        <v>477500</v>
      </c>
      <c r="AJ1084" s="11">
        <v>0</v>
      </c>
      <c r="AK1084" s="11">
        <v>0</v>
      </c>
      <c r="AL1084" s="6" t="s">
        <v>53</v>
      </c>
      <c r="AM1084" s="21" t="s">
        <v>2269</v>
      </c>
      <c r="AN1084" s="47">
        <v>0</v>
      </c>
      <c r="AO1084" t="s">
        <v>28</v>
      </c>
    </row>
    <row r="1085" spans="1:41" x14ac:dyDescent="0.25">
      <c r="A1085" s="7">
        <v>3</v>
      </c>
      <c r="B1085" s="7">
        <v>5842</v>
      </c>
      <c r="C1085" s="4" t="s">
        <v>65</v>
      </c>
      <c r="D1085" s="4" t="s">
        <v>78</v>
      </c>
      <c r="E1085" s="4" t="s">
        <v>173</v>
      </c>
      <c r="F1085" s="4" t="s">
        <v>19</v>
      </c>
      <c r="G1085" s="4" t="s">
        <v>6</v>
      </c>
      <c r="H1085" s="4" t="s">
        <v>8</v>
      </c>
      <c r="I1085" s="4" t="s">
        <v>69</v>
      </c>
      <c r="J1085" s="4" t="s">
        <v>205</v>
      </c>
      <c r="K1085" s="6" t="s">
        <v>1172</v>
      </c>
      <c r="L1085" s="6"/>
      <c r="M1085" s="6" t="s">
        <v>2205</v>
      </c>
      <c r="N1085" s="6" t="s">
        <v>1396</v>
      </c>
      <c r="O1085" s="21" t="s">
        <v>1396</v>
      </c>
      <c r="P1085" s="8"/>
      <c r="Q1085" s="6" t="s">
        <v>2057</v>
      </c>
      <c r="R1085" s="6" t="s">
        <v>1662</v>
      </c>
      <c r="S1085" s="6" t="s">
        <v>28</v>
      </c>
      <c r="T1085" s="6" t="s">
        <v>1418</v>
      </c>
      <c r="U1085" s="6" t="s">
        <v>1418</v>
      </c>
      <c r="V1085" s="6" t="s">
        <v>50</v>
      </c>
      <c r="W1085" s="4" t="s">
        <v>1418</v>
      </c>
      <c r="X1085" s="6" t="s">
        <v>1418</v>
      </c>
      <c r="Y1085" s="4" t="s">
        <v>2006</v>
      </c>
      <c r="Z1085" s="4" t="s">
        <v>2006</v>
      </c>
      <c r="AA1085" s="20" t="str">
        <f t="shared" si="26"/>
        <v>NA</v>
      </c>
      <c r="AB1085" s="6" t="s">
        <v>19</v>
      </c>
      <c r="AC1085" s="5" t="s">
        <v>2084</v>
      </c>
      <c r="AD1085" s="9">
        <v>0</v>
      </c>
      <c r="AE1085" s="10">
        <v>0</v>
      </c>
      <c r="AF1085" s="10">
        <v>0</v>
      </c>
      <c r="AG1085" s="43">
        <v>0</v>
      </c>
      <c r="AH1085" s="43">
        <v>0</v>
      </c>
      <c r="AI1085" s="6">
        <v>668500</v>
      </c>
      <c r="AJ1085" s="11">
        <v>0</v>
      </c>
      <c r="AK1085" s="11">
        <v>0</v>
      </c>
      <c r="AL1085" s="6" t="s">
        <v>53</v>
      </c>
      <c r="AM1085" s="21" t="s">
        <v>2269</v>
      </c>
      <c r="AN1085" s="47">
        <v>0</v>
      </c>
      <c r="AO1085" t="s">
        <v>28</v>
      </c>
    </row>
    <row r="1086" spans="1:41" x14ac:dyDescent="0.25">
      <c r="A1086" s="7">
        <v>3</v>
      </c>
      <c r="B1086" s="7">
        <v>5843</v>
      </c>
      <c r="C1086" s="4" t="s">
        <v>65</v>
      </c>
      <c r="D1086" s="4" t="s">
        <v>78</v>
      </c>
      <c r="E1086" s="4" t="s">
        <v>173</v>
      </c>
      <c r="F1086" s="4" t="s">
        <v>19</v>
      </c>
      <c r="G1086" s="4" t="s">
        <v>6</v>
      </c>
      <c r="H1086" s="4" t="s">
        <v>8</v>
      </c>
      <c r="I1086" s="4" t="s">
        <v>73</v>
      </c>
      <c r="J1086" s="4" t="s">
        <v>205</v>
      </c>
      <c r="K1086" s="6" t="s">
        <v>1173</v>
      </c>
      <c r="L1086" s="6"/>
      <c r="M1086" s="6" t="s">
        <v>2205</v>
      </c>
      <c r="N1086" s="6" t="s">
        <v>1398</v>
      </c>
      <c r="O1086" s="21" t="s">
        <v>2507</v>
      </c>
      <c r="P1086" s="8"/>
      <c r="Q1086" s="6" t="s">
        <v>2055</v>
      </c>
      <c r="R1086" s="6" t="s">
        <v>1905</v>
      </c>
      <c r="S1086" s="6" t="s">
        <v>28</v>
      </c>
      <c r="T1086" s="6" t="s">
        <v>1418</v>
      </c>
      <c r="U1086" s="6" t="s">
        <v>1418</v>
      </c>
      <c r="V1086" s="6" t="s">
        <v>50</v>
      </c>
      <c r="W1086" s="4" t="s">
        <v>1418</v>
      </c>
      <c r="X1086" s="6" t="s">
        <v>1418</v>
      </c>
      <c r="Y1086" s="4" t="s">
        <v>2006</v>
      </c>
      <c r="Z1086" s="4" t="s">
        <v>2006</v>
      </c>
      <c r="AA1086" s="20" t="str">
        <f t="shared" si="26"/>
        <v>NA</v>
      </c>
      <c r="AB1086" s="6" t="s">
        <v>19</v>
      </c>
      <c r="AC1086" s="5" t="s">
        <v>2087</v>
      </c>
      <c r="AD1086" s="9">
        <v>0</v>
      </c>
      <c r="AE1086" s="10">
        <v>0</v>
      </c>
      <c r="AF1086" s="10">
        <v>0</v>
      </c>
      <c r="AG1086" s="43">
        <v>0</v>
      </c>
      <c r="AH1086" s="43">
        <v>0</v>
      </c>
      <c r="AI1086" s="6">
        <v>955000</v>
      </c>
      <c r="AJ1086" s="11">
        <v>0</v>
      </c>
      <c r="AK1086" s="11">
        <v>0</v>
      </c>
      <c r="AL1086" s="6" t="s">
        <v>53</v>
      </c>
      <c r="AM1086" s="21" t="s">
        <v>2269</v>
      </c>
      <c r="AN1086" s="47">
        <v>0</v>
      </c>
      <c r="AO1086" t="s">
        <v>28</v>
      </c>
    </row>
    <row r="1087" spans="1:41" x14ac:dyDescent="0.25">
      <c r="A1087" s="7">
        <v>3</v>
      </c>
      <c r="B1087" s="7">
        <v>5844</v>
      </c>
      <c r="C1087" s="4" t="s">
        <v>65</v>
      </c>
      <c r="D1087" s="4" t="s">
        <v>78</v>
      </c>
      <c r="E1087" s="4" t="s">
        <v>173</v>
      </c>
      <c r="F1087" s="4" t="s">
        <v>19</v>
      </c>
      <c r="G1087" s="4" t="s">
        <v>6</v>
      </c>
      <c r="H1087" s="4" t="s">
        <v>8</v>
      </c>
      <c r="I1087" s="4" t="s">
        <v>73</v>
      </c>
      <c r="J1087" s="4" t="s">
        <v>205</v>
      </c>
      <c r="K1087" s="6" t="s">
        <v>1174</v>
      </c>
      <c r="L1087" s="6"/>
      <c r="M1087" s="6" t="s">
        <v>2205</v>
      </c>
      <c r="N1087" s="6" t="s">
        <v>1398</v>
      </c>
      <c r="O1087" s="21" t="s">
        <v>2507</v>
      </c>
      <c r="P1087" s="8"/>
      <c r="Q1087" s="6" t="s">
        <v>2055</v>
      </c>
      <c r="R1087" s="6" t="s">
        <v>1906</v>
      </c>
      <c r="S1087" s="6" t="s">
        <v>28</v>
      </c>
      <c r="T1087" s="6" t="s">
        <v>1418</v>
      </c>
      <c r="U1087" s="6" t="s">
        <v>1418</v>
      </c>
      <c r="V1087" s="6" t="s">
        <v>50</v>
      </c>
      <c r="W1087" s="4" t="s">
        <v>1418</v>
      </c>
      <c r="X1087" s="6" t="s">
        <v>1418</v>
      </c>
      <c r="Y1087" s="4" t="s">
        <v>2006</v>
      </c>
      <c r="Z1087" s="4" t="s">
        <v>2006</v>
      </c>
      <c r="AA1087" s="20" t="str">
        <f t="shared" si="26"/>
        <v>NA</v>
      </c>
      <c r="AB1087" s="6" t="s">
        <v>19</v>
      </c>
      <c r="AC1087" s="5" t="s">
        <v>2087</v>
      </c>
      <c r="AD1087" s="9">
        <v>0</v>
      </c>
      <c r="AE1087" s="10">
        <v>0</v>
      </c>
      <c r="AF1087" s="10">
        <v>0</v>
      </c>
      <c r="AG1087" s="43">
        <v>0</v>
      </c>
      <c r="AH1087" s="43">
        <v>0</v>
      </c>
      <c r="AI1087" s="6">
        <v>2930899.99</v>
      </c>
      <c r="AJ1087" s="11">
        <v>0</v>
      </c>
      <c r="AK1087" s="11">
        <v>0</v>
      </c>
      <c r="AL1087" s="6" t="s">
        <v>53</v>
      </c>
      <c r="AM1087" s="21" t="s">
        <v>2269</v>
      </c>
      <c r="AN1087" s="47">
        <v>0</v>
      </c>
      <c r="AO1087" t="s">
        <v>28</v>
      </c>
    </row>
    <row r="1088" spans="1:41" x14ac:dyDescent="0.25">
      <c r="A1088" s="7">
        <v>3</v>
      </c>
      <c r="B1088" s="7">
        <v>5845</v>
      </c>
      <c r="C1088" s="4" t="s">
        <v>65</v>
      </c>
      <c r="D1088" s="4" t="s">
        <v>78</v>
      </c>
      <c r="E1088" s="4" t="s">
        <v>173</v>
      </c>
      <c r="F1088" s="4" t="s">
        <v>19</v>
      </c>
      <c r="G1088" s="4" t="s">
        <v>6</v>
      </c>
      <c r="H1088" s="4" t="s">
        <v>7</v>
      </c>
      <c r="I1088" s="4" t="s">
        <v>67</v>
      </c>
      <c r="J1088" s="4" t="s">
        <v>205</v>
      </c>
      <c r="K1088" s="6" t="s">
        <v>1175</v>
      </c>
      <c r="L1088" s="6"/>
      <c r="M1088" s="6" t="s">
        <v>1371</v>
      </c>
      <c r="N1088" s="6" t="s">
        <v>1371</v>
      </c>
      <c r="O1088" s="21" t="s">
        <v>1371</v>
      </c>
      <c r="P1088" s="8"/>
      <c r="Q1088" s="6" t="s">
        <v>2056</v>
      </c>
      <c r="R1088" s="6" t="s">
        <v>127</v>
      </c>
      <c r="S1088" s="6" t="s">
        <v>28</v>
      </c>
      <c r="T1088" s="6" t="s">
        <v>1418</v>
      </c>
      <c r="U1088" s="6" t="s">
        <v>1418</v>
      </c>
      <c r="V1088" s="6" t="s">
        <v>50</v>
      </c>
      <c r="W1088" s="4" t="s">
        <v>1418</v>
      </c>
      <c r="X1088" s="6" t="s">
        <v>1418</v>
      </c>
      <c r="Y1088" s="4" t="s">
        <v>2006</v>
      </c>
      <c r="Z1088" s="4" t="s">
        <v>2006</v>
      </c>
      <c r="AA1088" s="20" t="str">
        <f t="shared" si="26"/>
        <v>NA</v>
      </c>
      <c r="AB1088" s="6" t="s">
        <v>19</v>
      </c>
      <c r="AC1088" s="5" t="s">
        <v>2088</v>
      </c>
      <c r="AD1088" s="9">
        <v>0</v>
      </c>
      <c r="AE1088" s="10">
        <v>0</v>
      </c>
      <c r="AF1088" s="10">
        <v>0</v>
      </c>
      <c r="AG1088" s="43">
        <v>0</v>
      </c>
      <c r="AH1088" s="43">
        <v>0</v>
      </c>
      <c r="AI1088" s="6">
        <v>954379.54</v>
      </c>
      <c r="AJ1088" s="11">
        <v>0</v>
      </c>
      <c r="AK1088" s="11">
        <v>0</v>
      </c>
      <c r="AL1088" s="6" t="s">
        <v>53</v>
      </c>
      <c r="AM1088" s="21" t="s">
        <v>2269</v>
      </c>
      <c r="AN1088" s="47">
        <v>0</v>
      </c>
      <c r="AO1088" t="s">
        <v>28</v>
      </c>
    </row>
    <row r="1089" spans="1:41" x14ac:dyDescent="0.25">
      <c r="A1089" s="7">
        <v>3</v>
      </c>
      <c r="B1089" s="7">
        <v>5849</v>
      </c>
      <c r="C1089" s="4" t="s">
        <v>65</v>
      </c>
      <c r="D1089" s="4" t="s">
        <v>78</v>
      </c>
      <c r="E1089" s="4" t="s">
        <v>173</v>
      </c>
      <c r="F1089" s="4" t="s">
        <v>19</v>
      </c>
      <c r="G1089" s="4" t="s">
        <v>6</v>
      </c>
      <c r="H1089" s="4" t="s">
        <v>8</v>
      </c>
      <c r="I1089" s="4" t="s">
        <v>71</v>
      </c>
      <c r="J1089" s="4" t="s">
        <v>205</v>
      </c>
      <c r="K1089" s="6" t="s">
        <v>1176</v>
      </c>
      <c r="L1089" s="6"/>
      <c r="M1089" s="6" t="s">
        <v>2205</v>
      </c>
      <c r="N1089" s="6" t="s">
        <v>1396</v>
      </c>
      <c r="O1089" s="21" t="s">
        <v>1396</v>
      </c>
      <c r="P1089" s="8"/>
      <c r="Q1089" s="6" t="s">
        <v>2063</v>
      </c>
      <c r="R1089" s="6" t="s">
        <v>2120</v>
      </c>
      <c r="S1089" s="6" t="s">
        <v>28</v>
      </c>
      <c r="T1089" s="6" t="s">
        <v>1418</v>
      </c>
      <c r="U1089" s="6" t="s">
        <v>1418</v>
      </c>
      <c r="V1089" s="6" t="s">
        <v>50</v>
      </c>
      <c r="W1089" s="4" t="s">
        <v>1418</v>
      </c>
      <c r="X1089" s="6" t="s">
        <v>1418</v>
      </c>
      <c r="Y1089" s="4" t="s">
        <v>2006</v>
      </c>
      <c r="Z1089" s="4" t="s">
        <v>2006</v>
      </c>
      <c r="AA1089" s="20" t="str">
        <f t="shared" si="26"/>
        <v>NA</v>
      </c>
      <c r="AB1089" s="6" t="s">
        <v>19</v>
      </c>
      <c r="AC1089" s="5" t="s">
        <v>2091</v>
      </c>
      <c r="AD1089" s="9">
        <v>0</v>
      </c>
      <c r="AE1089" s="10">
        <v>0</v>
      </c>
      <c r="AF1089" s="10">
        <v>0</v>
      </c>
      <c r="AG1089" s="43">
        <v>0</v>
      </c>
      <c r="AH1089" s="43">
        <v>0</v>
      </c>
      <c r="AI1089" s="6">
        <v>64097477.899999999</v>
      </c>
      <c r="AJ1089" s="11">
        <v>0</v>
      </c>
      <c r="AK1089" s="11">
        <v>2736523.39</v>
      </c>
      <c r="AL1089" s="6" t="s">
        <v>53</v>
      </c>
      <c r="AM1089" s="21" t="s">
        <v>2269</v>
      </c>
      <c r="AN1089" s="47">
        <v>0</v>
      </c>
      <c r="AO1089" t="s">
        <v>28</v>
      </c>
    </row>
    <row r="1090" spans="1:41" x14ac:dyDescent="0.25">
      <c r="A1090" s="7">
        <v>3</v>
      </c>
      <c r="B1090" s="7">
        <v>5850</v>
      </c>
      <c r="C1090" s="4" t="s">
        <v>65</v>
      </c>
      <c r="D1090" s="4" t="s">
        <v>78</v>
      </c>
      <c r="E1090" s="4" t="s">
        <v>173</v>
      </c>
      <c r="F1090" s="4" t="s">
        <v>19</v>
      </c>
      <c r="G1090" s="4" t="s">
        <v>6</v>
      </c>
      <c r="H1090" s="4" t="s">
        <v>8</v>
      </c>
      <c r="I1090" s="4" t="s">
        <v>6</v>
      </c>
      <c r="J1090" s="4" t="s">
        <v>205</v>
      </c>
      <c r="K1090" s="6" t="s">
        <v>1177</v>
      </c>
      <c r="L1090" s="6"/>
      <c r="M1090" s="6" t="s">
        <v>2205</v>
      </c>
      <c r="N1090" s="6" t="s">
        <v>1398</v>
      </c>
      <c r="O1090" s="21" t="s">
        <v>2507</v>
      </c>
      <c r="P1090" s="8"/>
      <c r="Q1090" s="6" t="s">
        <v>2055</v>
      </c>
      <c r="R1090" s="6" t="s">
        <v>2327</v>
      </c>
      <c r="S1090" s="6" t="s">
        <v>28</v>
      </c>
      <c r="T1090" s="6" t="s">
        <v>1418</v>
      </c>
      <c r="U1090" s="6" t="s">
        <v>1418</v>
      </c>
      <c r="V1090" s="6" t="s">
        <v>50</v>
      </c>
      <c r="W1090" s="4" t="s">
        <v>1418</v>
      </c>
      <c r="X1090" s="6" t="s">
        <v>1418</v>
      </c>
      <c r="Y1090" s="4" t="s">
        <v>2006</v>
      </c>
      <c r="Z1090" s="4" t="s">
        <v>2006</v>
      </c>
      <c r="AA1090" s="20" t="str">
        <f t="shared" si="26"/>
        <v>NA</v>
      </c>
      <c r="AB1090" s="6" t="s">
        <v>19</v>
      </c>
      <c r="AC1090" s="5" t="s">
        <v>2090</v>
      </c>
      <c r="AD1090" s="9">
        <v>1</v>
      </c>
      <c r="AE1090" s="10">
        <v>0</v>
      </c>
      <c r="AF1090" s="10">
        <v>0</v>
      </c>
      <c r="AG1090" s="43">
        <v>0</v>
      </c>
      <c r="AH1090" s="43">
        <v>0</v>
      </c>
      <c r="AI1090" s="6">
        <v>9550000</v>
      </c>
      <c r="AJ1090" s="11">
        <v>0</v>
      </c>
      <c r="AK1090" s="11">
        <v>0</v>
      </c>
      <c r="AL1090" s="6" t="s">
        <v>53</v>
      </c>
      <c r="AM1090" s="21" t="s">
        <v>2269</v>
      </c>
      <c r="AN1090" s="47">
        <v>0</v>
      </c>
      <c r="AO1090" t="s">
        <v>28</v>
      </c>
    </row>
    <row r="1091" spans="1:41" x14ac:dyDescent="0.25">
      <c r="A1091" s="7">
        <v>3</v>
      </c>
      <c r="B1091" s="7">
        <v>5853</v>
      </c>
      <c r="C1091" s="4" t="s">
        <v>65</v>
      </c>
      <c r="D1091" s="4" t="s">
        <v>78</v>
      </c>
      <c r="E1091" s="4" t="s">
        <v>173</v>
      </c>
      <c r="F1091" s="4" t="s">
        <v>19</v>
      </c>
      <c r="G1091" s="4" t="s">
        <v>6</v>
      </c>
      <c r="H1091" s="4" t="s">
        <v>8</v>
      </c>
      <c r="I1091" s="4" t="s">
        <v>73</v>
      </c>
      <c r="J1091" s="4" t="s">
        <v>205</v>
      </c>
      <c r="K1091" s="6" t="s">
        <v>1178</v>
      </c>
      <c r="L1091" s="6"/>
      <c r="M1091" s="6" t="s">
        <v>2205</v>
      </c>
      <c r="N1091" s="6" t="s">
        <v>1396</v>
      </c>
      <c r="O1091" s="21" t="s">
        <v>1396</v>
      </c>
      <c r="P1091" s="8"/>
      <c r="Q1091" s="6" t="s">
        <v>2057</v>
      </c>
      <c r="R1091" s="6" t="s">
        <v>1907</v>
      </c>
      <c r="S1091" s="6" t="s">
        <v>28</v>
      </c>
      <c r="T1091" s="6" t="s">
        <v>1418</v>
      </c>
      <c r="U1091" s="6" t="s">
        <v>1418</v>
      </c>
      <c r="V1091" s="6" t="s">
        <v>50</v>
      </c>
      <c r="W1091" s="4" t="s">
        <v>1418</v>
      </c>
      <c r="X1091" s="6" t="s">
        <v>1418</v>
      </c>
      <c r="Y1091" s="4" t="s">
        <v>2006</v>
      </c>
      <c r="Z1091" s="4" t="s">
        <v>2006</v>
      </c>
      <c r="AA1091" s="20" t="str">
        <f t="shared" si="26"/>
        <v>NA</v>
      </c>
      <c r="AB1091" s="6" t="s">
        <v>19</v>
      </c>
      <c r="AC1091" s="5" t="s">
        <v>2087</v>
      </c>
      <c r="AD1091" s="9">
        <v>0</v>
      </c>
      <c r="AE1091" s="10">
        <v>0</v>
      </c>
      <c r="AF1091" s="10">
        <v>0</v>
      </c>
      <c r="AG1091" s="43">
        <v>0</v>
      </c>
      <c r="AH1091" s="43">
        <v>0</v>
      </c>
      <c r="AI1091" s="6">
        <v>1432500</v>
      </c>
      <c r="AJ1091" s="11">
        <v>0</v>
      </c>
      <c r="AK1091" s="11">
        <v>0</v>
      </c>
      <c r="AL1091" s="6" t="s">
        <v>53</v>
      </c>
      <c r="AM1091" s="21" t="s">
        <v>2269</v>
      </c>
      <c r="AN1091" s="47">
        <v>0</v>
      </c>
      <c r="AO1091" t="s">
        <v>28</v>
      </c>
    </row>
    <row r="1092" spans="1:41" x14ac:dyDescent="0.25">
      <c r="A1092" s="7">
        <v>3</v>
      </c>
      <c r="B1092" s="7">
        <v>5854</v>
      </c>
      <c r="C1092" s="4" t="s">
        <v>65</v>
      </c>
      <c r="D1092" s="4" t="s">
        <v>78</v>
      </c>
      <c r="E1092" s="4" t="s">
        <v>173</v>
      </c>
      <c r="F1092" s="4" t="s">
        <v>19</v>
      </c>
      <c r="G1092" s="4" t="s">
        <v>6</v>
      </c>
      <c r="H1092" s="4" t="s">
        <v>8</v>
      </c>
      <c r="I1092" s="4" t="s">
        <v>6</v>
      </c>
      <c r="J1092" s="4" t="s">
        <v>205</v>
      </c>
      <c r="K1092" s="6" t="s">
        <v>1179</v>
      </c>
      <c r="L1092" s="6"/>
      <c r="M1092" s="6" t="s">
        <v>2205</v>
      </c>
      <c r="N1092" s="6" t="s">
        <v>1396</v>
      </c>
      <c r="O1092" s="21" t="s">
        <v>1396</v>
      </c>
      <c r="P1092" s="8"/>
      <c r="Q1092" s="6" t="s">
        <v>2057</v>
      </c>
      <c r="R1092" s="6" t="s">
        <v>2472</v>
      </c>
      <c r="S1092" s="6" t="s">
        <v>28</v>
      </c>
      <c r="T1092" s="6" t="s">
        <v>1418</v>
      </c>
      <c r="U1092" s="6" t="s">
        <v>1418</v>
      </c>
      <c r="V1092" s="6" t="s">
        <v>50</v>
      </c>
      <c r="W1092" s="4" t="s">
        <v>1418</v>
      </c>
      <c r="X1092" s="6" t="s">
        <v>1418</v>
      </c>
      <c r="Y1092" s="4" t="s">
        <v>2006</v>
      </c>
      <c r="Z1092" s="4" t="s">
        <v>2006</v>
      </c>
      <c r="AA1092" s="20" t="str">
        <f t="shared" si="26"/>
        <v>NA</v>
      </c>
      <c r="AB1092" s="6" t="s">
        <v>19</v>
      </c>
      <c r="AC1092" s="5" t="s">
        <v>2095</v>
      </c>
      <c r="AD1092" s="9">
        <v>1</v>
      </c>
      <c r="AE1092" s="10">
        <v>0</v>
      </c>
      <c r="AF1092" s="10">
        <v>0</v>
      </c>
      <c r="AG1092" s="43">
        <v>0</v>
      </c>
      <c r="AH1092" s="43">
        <v>0</v>
      </c>
      <c r="AI1092" s="6">
        <v>43877538.590000004</v>
      </c>
      <c r="AJ1092" s="11">
        <v>0</v>
      </c>
      <c r="AK1092" s="11">
        <v>0</v>
      </c>
      <c r="AL1092" s="6" t="s">
        <v>53</v>
      </c>
      <c r="AM1092" s="21" t="s">
        <v>2269</v>
      </c>
      <c r="AN1092" s="47">
        <v>0</v>
      </c>
      <c r="AO1092" t="s">
        <v>28</v>
      </c>
    </row>
    <row r="1093" spans="1:41" x14ac:dyDescent="0.25">
      <c r="A1093" s="7">
        <v>3</v>
      </c>
      <c r="B1093" s="7">
        <v>5855</v>
      </c>
      <c r="C1093" s="4" t="s">
        <v>65</v>
      </c>
      <c r="D1093" s="4" t="s">
        <v>78</v>
      </c>
      <c r="E1093" s="4" t="s">
        <v>173</v>
      </c>
      <c r="F1093" s="4" t="s">
        <v>19</v>
      </c>
      <c r="G1093" s="4" t="s">
        <v>6</v>
      </c>
      <c r="H1093" s="4" t="s">
        <v>8</v>
      </c>
      <c r="I1093" s="4" t="s">
        <v>68</v>
      </c>
      <c r="J1093" s="4" t="s">
        <v>205</v>
      </c>
      <c r="K1093" s="6" t="s">
        <v>1180</v>
      </c>
      <c r="L1093" s="6"/>
      <c r="M1093" s="6" t="s">
        <v>2205</v>
      </c>
      <c r="N1093" s="6" t="s">
        <v>1396</v>
      </c>
      <c r="O1093" s="21" t="s">
        <v>1396</v>
      </c>
      <c r="P1093" s="8"/>
      <c r="Q1093" s="6" t="s">
        <v>2056</v>
      </c>
      <c r="R1093" s="6" t="s">
        <v>127</v>
      </c>
      <c r="S1093" s="6" t="s">
        <v>28</v>
      </c>
      <c r="T1093" s="6" t="s">
        <v>1418</v>
      </c>
      <c r="U1093" s="6" t="s">
        <v>1418</v>
      </c>
      <c r="V1093" s="6" t="s">
        <v>50</v>
      </c>
      <c r="W1093" s="4" t="s">
        <v>1418</v>
      </c>
      <c r="X1093" s="6" t="s">
        <v>1418</v>
      </c>
      <c r="Y1093" s="4" t="s">
        <v>2006</v>
      </c>
      <c r="Z1093" s="4" t="s">
        <v>2006</v>
      </c>
      <c r="AA1093" s="20" t="str">
        <f t="shared" si="26"/>
        <v>NA</v>
      </c>
      <c r="AB1093" s="6" t="s">
        <v>19</v>
      </c>
      <c r="AC1093" s="5" t="s">
        <v>2086</v>
      </c>
      <c r="AD1093" s="9">
        <v>0</v>
      </c>
      <c r="AE1093" s="10">
        <v>0</v>
      </c>
      <c r="AF1093" s="10">
        <v>0</v>
      </c>
      <c r="AG1093" s="43">
        <v>0</v>
      </c>
      <c r="AH1093" s="43">
        <v>0</v>
      </c>
      <c r="AI1093" s="6">
        <v>4775000</v>
      </c>
      <c r="AJ1093" s="11">
        <v>0</v>
      </c>
      <c r="AK1093" s="11">
        <v>0</v>
      </c>
      <c r="AL1093" s="6" t="s">
        <v>53</v>
      </c>
      <c r="AM1093" s="21" t="s">
        <v>2269</v>
      </c>
      <c r="AN1093" s="47">
        <v>0</v>
      </c>
      <c r="AO1093" t="s">
        <v>28</v>
      </c>
    </row>
    <row r="1094" spans="1:41" x14ac:dyDescent="0.25">
      <c r="A1094" s="7">
        <v>3</v>
      </c>
      <c r="B1094" s="7">
        <v>5856</v>
      </c>
      <c r="C1094" s="4" t="s">
        <v>65</v>
      </c>
      <c r="D1094" s="4" t="s">
        <v>78</v>
      </c>
      <c r="E1094" s="4" t="s">
        <v>173</v>
      </c>
      <c r="F1094" s="4" t="s">
        <v>19</v>
      </c>
      <c r="G1094" s="4" t="s">
        <v>6</v>
      </c>
      <c r="H1094" s="4" t="s">
        <v>8</v>
      </c>
      <c r="I1094" s="4" t="s">
        <v>69</v>
      </c>
      <c r="J1094" s="4" t="s">
        <v>205</v>
      </c>
      <c r="K1094" s="6" t="s">
        <v>1181</v>
      </c>
      <c r="L1094" s="6"/>
      <c r="M1094" s="6" t="s">
        <v>2205</v>
      </c>
      <c r="N1094" s="6" t="s">
        <v>1398</v>
      </c>
      <c r="O1094" s="21" t="s">
        <v>2507</v>
      </c>
      <c r="P1094" s="8"/>
      <c r="Q1094" s="6" t="s">
        <v>2056</v>
      </c>
      <c r="R1094" s="6" t="s">
        <v>1908</v>
      </c>
      <c r="S1094" s="6" t="s">
        <v>28</v>
      </c>
      <c r="T1094" s="6" t="s">
        <v>1418</v>
      </c>
      <c r="U1094" s="6" t="s">
        <v>1418</v>
      </c>
      <c r="V1094" s="6" t="s">
        <v>50</v>
      </c>
      <c r="W1094" s="4" t="s">
        <v>1418</v>
      </c>
      <c r="X1094" s="6" t="s">
        <v>1418</v>
      </c>
      <c r="Y1094" s="4" t="s">
        <v>2006</v>
      </c>
      <c r="Z1094" s="4" t="s">
        <v>2006</v>
      </c>
      <c r="AA1094" s="20" t="str">
        <f t="shared" si="26"/>
        <v>NA</v>
      </c>
      <c r="AB1094" s="6" t="s">
        <v>19</v>
      </c>
      <c r="AC1094" s="5" t="s">
        <v>2084</v>
      </c>
      <c r="AD1094" s="9">
        <v>0</v>
      </c>
      <c r="AE1094" s="10">
        <v>0</v>
      </c>
      <c r="AF1094" s="10">
        <v>0</v>
      </c>
      <c r="AG1094" s="43">
        <v>0</v>
      </c>
      <c r="AH1094" s="43">
        <v>0</v>
      </c>
      <c r="AI1094" s="6">
        <v>9667500</v>
      </c>
      <c r="AJ1094" s="11">
        <v>0</v>
      </c>
      <c r="AK1094" s="11">
        <v>0</v>
      </c>
      <c r="AL1094" s="6" t="s">
        <v>53</v>
      </c>
      <c r="AM1094" s="21" t="s">
        <v>2269</v>
      </c>
      <c r="AN1094" s="47">
        <v>0</v>
      </c>
      <c r="AO1094" t="s">
        <v>28</v>
      </c>
    </row>
    <row r="1095" spans="1:41" x14ac:dyDescent="0.25">
      <c r="A1095" s="7">
        <v>3</v>
      </c>
      <c r="B1095" s="7">
        <v>5857</v>
      </c>
      <c r="C1095" s="4" t="s">
        <v>65</v>
      </c>
      <c r="D1095" s="4" t="s">
        <v>78</v>
      </c>
      <c r="E1095" s="4" t="s">
        <v>173</v>
      </c>
      <c r="F1095" s="4" t="s">
        <v>19</v>
      </c>
      <c r="G1095" s="4" t="s">
        <v>6</v>
      </c>
      <c r="H1095" s="4" t="s">
        <v>8</v>
      </c>
      <c r="I1095" s="4" t="s">
        <v>6</v>
      </c>
      <c r="J1095" s="4" t="s">
        <v>205</v>
      </c>
      <c r="K1095" s="6" t="s">
        <v>1182</v>
      </c>
      <c r="L1095" s="6"/>
      <c r="M1095" s="6" t="s">
        <v>2205</v>
      </c>
      <c r="N1095" s="6" t="s">
        <v>1396</v>
      </c>
      <c r="O1095" s="21" t="s">
        <v>1396</v>
      </c>
      <c r="P1095" s="8"/>
      <c r="Q1095" s="6" t="s">
        <v>2055</v>
      </c>
      <c r="R1095" s="6" t="s">
        <v>2473</v>
      </c>
      <c r="S1095" s="6" t="s">
        <v>28</v>
      </c>
      <c r="T1095" s="6" t="s">
        <v>1418</v>
      </c>
      <c r="U1095" s="6" t="s">
        <v>1418</v>
      </c>
      <c r="V1095" s="6" t="s">
        <v>50</v>
      </c>
      <c r="W1095" s="4" t="s">
        <v>1418</v>
      </c>
      <c r="X1095" s="6" t="s">
        <v>1418</v>
      </c>
      <c r="Y1095" s="4" t="s">
        <v>2006</v>
      </c>
      <c r="Z1095" s="4" t="s">
        <v>2006</v>
      </c>
      <c r="AA1095" s="20" t="str">
        <f t="shared" si="26"/>
        <v>NA</v>
      </c>
      <c r="AB1095" s="6" t="s">
        <v>19</v>
      </c>
      <c r="AC1095" s="5" t="s">
        <v>2096</v>
      </c>
      <c r="AD1095" s="9">
        <v>1</v>
      </c>
      <c r="AE1095" s="10">
        <v>0</v>
      </c>
      <c r="AF1095" s="10">
        <v>0</v>
      </c>
      <c r="AG1095" s="43">
        <v>0</v>
      </c>
      <c r="AH1095" s="43">
        <v>0</v>
      </c>
      <c r="AI1095" s="6">
        <v>286500</v>
      </c>
      <c r="AJ1095" s="11">
        <v>0</v>
      </c>
      <c r="AK1095" s="11">
        <v>0</v>
      </c>
      <c r="AL1095" s="6" t="s">
        <v>53</v>
      </c>
      <c r="AM1095" s="21" t="s">
        <v>2269</v>
      </c>
      <c r="AN1095" s="47">
        <v>0</v>
      </c>
      <c r="AO1095" t="s">
        <v>28</v>
      </c>
    </row>
    <row r="1096" spans="1:41" x14ac:dyDescent="0.25">
      <c r="A1096" s="7">
        <v>3</v>
      </c>
      <c r="B1096" s="7">
        <v>5858</v>
      </c>
      <c r="C1096" s="4" t="s">
        <v>65</v>
      </c>
      <c r="D1096" s="4" t="s">
        <v>78</v>
      </c>
      <c r="E1096" s="4" t="s">
        <v>173</v>
      </c>
      <c r="F1096" s="4" t="s">
        <v>19</v>
      </c>
      <c r="G1096" s="4" t="s">
        <v>6</v>
      </c>
      <c r="H1096" s="4" t="s">
        <v>8</v>
      </c>
      <c r="I1096" s="4" t="s">
        <v>70</v>
      </c>
      <c r="J1096" s="4" t="s">
        <v>205</v>
      </c>
      <c r="K1096" s="6" t="s">
        <v>1183</v>
      </c>
      <c r="L1096" s="6"/>
      <c r="M1096" s="6" t="s">
        <v>2205</v>
      </c>
      <c r="N1096" s="6" t="s">
        <v>1396</v>
      </c>
      <c r="O1096" s="21" t="s">
        <v>1396</v>
      </c>
      <c r="P1096" s="8"/>
      <c r="Q1096" s="6" t="s">
        <v>2055</v>
      </c>
      <c r="R1096" s="6" t="s">
        <v>2474</v>
      </c>
      <c r="S1096" s="6" t="s">
        <v>28</v>
      </c>
      <c r="T1096" s="6" t="s">
        <v>1418</v>
      </c>
      <c r="U1096" s="6" t="s">
        <v>1418</v>
      </c>
      <c r="V1096" s="6" t="s">
        <v>50</v>
      </c>
      <c r="W1096" s="4" t="s">
        <v>1418</v>
      </c>
      <c r="X1096" s="6" t="s">
        <v>1418</v>
      </c>
      <c r="Y1096" s="4" t="s">
        <v>2006</v>
      </c>
      <c r="Z1096" s="4" t="s">
        <v>2006</v>
      </c>
      <c r="AA1096" s="20" t="str">
        <f t="shared" si="26"/>
        <v>NA</v>
      </c>
      <c r="AB1096" s="6" t="s">
        <v>19</v>
      </c>
      <c r="AC1096" s="5" t="s">
        <v>2088</v>
      </c>
      <c r="AD1096" s="9">
        <v>10</v>
      </c>
      <c r="AE1096" s="10">
        <v>0</v>
      </c>
      <c r="AF1096" s="10">
        <v>0</v>
      </c>
      <c r="AG1096" s="43">
        <v>0</v>
      </c>
      <c r="AH1096" s="43">
        <v>0</v>
      </c>
      <c r="AI1096" s="6">
        <v>1393058.24</v>
      </c>
      <c r="AJ1096" s="11">
        <v>0</v>
      </c>
      <c r="AK1096" s="11">
        <v>0</v>
      </c>
      <c r="AL1096" s="6" t="s">
        <v>53</v>
      </c>
      <c r="AM1096" s="21" t="s">
        <v>2269</v>
      </c>
      <c r="AN1096" s="47">
        <v>0</v>
      </c>
      <c r="AO1096" t="s">
        <v>28</v>
      </c>
    </row>
    <row r="1097" spans="1:41" x14ac:dyDescent="0.25">
      <c r="A1097" s="7">
        <v>3</v>
      </c>
      <c r="B1097" s="7">
        <v>5859</v>
      </c>
      <c r="C1097" s="4" t="s">
        <v>65</v>
      </c>
      <c r="D1097" s="4" t="s">
        <v>78</v>
      </c>
      <c r="E1097" s="4" t="s">
        <v>173</v>
      </c>
      <c r="F1097" s="4" t="s">
        <v>19</v>
      </c>
      <c r="G1097" s="4" t="s">
        <v>6</v>
      </c>
      <c r="H1097" s="4" t="s">
        <v>8</v>
      </c>
      <c r="I1097" s="4" t="s">
        <v>6</v>
      </c>
      <c r="J1097" s="4" t="s">
        <v>205</v>
      </c>
      <c r="K1097" s="6" t="s">
        <v>1184</v>
      </c>
      <c r="L1097" s="6"/>
      <c r="M1097" s="6" t="s">
        <v>2205</v>
      </c>
      <c r="N1097" s="6" t="s">
        <v>1396</v>
      </c>
      <c r="O1097" s="21" t="s">
        <v>1396</v>
      </c>
      <c r="P1097" s="8"/>
      <c r="Q1097" s="6" t="s">
        <v>2055</v>
      </c>
      <c r="R1097" s="6" t="s">
        <v>2475</v>
      </c>
      <c r="S1097" s="6" t="s">
        <v>28</v>
      </c>
      <c r="T1097" s="6" t="s">
        <v>1418</v>
      </c>
      <c r="U1097" s="6" t="s">
        <v>1418</v>
      </c>
      <c r="V1097" s="6" t="s">
        <v>50</v>
      </c>
      <c r="W1097" s="4" t="s">
        <v>1418</v>
      </c>
      <c r="X1097" s="6" t="s">
        <v>1418</v>
      </c>
      <c r="Y1097" s="4" t="s">
        <v>2006</v>
      </c>
      <c r="Z1097" s="4" t="s">
        <v>2006</v>
      </c>
      <c r="AA1097" s="20" t="str">
        <f t="shared" si="26"/>
        <v>NA</v>
      </c>
      <c r="AB1097" s="6" t="s">
        <v>19</v>
      </c>
      <c r="AC1097" s="5" t="s">
        <v>2096</v>
      </c>
      <c r="AD1097" s="9">
        <v>1</v>
      </c>
      <c r="AE1097" s="10">
        <v>0</v>
      </c>
      <c r="AF1097" s="10">
        <v>0</v>
      </c>
      <c r="AG1097" s="43">
        <v>0</v>
      </c>
      <c r="AH1097" s="43">
        <v>0</v>
      </c>
      <c r="AI1097" s="6">
        <v>382000</v>
      </c>
      <c r="AJ1097" s="11">
        <v>0</v>
      </c>
      <c r="AK1097" s="11">
        <v>0</v>
      </c>
      <c r="AL1097" s="6" t="s">
        <v>53</v>
      </c>
      <c r="AM1097" s="21" t="s">
        <v>2269</v>
      </c>
      <c r="AN1097" s="47">
        <v>0</v>
      </c>
      <c r="AO1097" t="s">
        <v>28</v>
      </c>
    </row>
    <row r="1098" spans="1:41" x14ac:dyDescent="0.25">
      <c r="A1098" s="7">
        <v>3</v>
      </c>
      <c r="B1098" s="7">
        <v>5860</v>
      </c>
      <c r="C1098" s="4" t="s">
        <v>65</v>
      </c>
      <c r="D1098" s="4" t="s">
        <v>78</v>
      </c>
      <c r="E1098" s="4" t="s">
        <v>173</v>
      </c>
      <c r="F1098" s="4" t="s">
        <v>19</v>
      </c>
      <c r="G1098" s="4" t="s">
        <v>6</v>
      </c>
      <c r="H1098" s="4" t="s">
        <v>8</v>
      </c>
      <c r="I1098" s="4" t="s">
        <v>69</v>
      </c>
      <c r="J1098" s="4" t="s">
        <v>205</v>
      </c>
      <c r="K1098" s="6" t="s">
        <v>1185</v>
      </c>
      <c r="L1098" s="6"/>
      <c r="M1098" s="6" t="s">
        <v>2205</v>
      </c>
      <c r="N1098" s="6" t="s">
        <v>1396</v>
      </c>
      <c r="O1098" s="21" t="s">
        <v>1396</v>
      </c>
      <c r="P1098" s="8"/>
      <c r="Q1098" s="6" t="s">
        <v>2056</v>
      </c>
      <c r="R1098" s="6" t="s">
        <v>1909</v>
      </c>
      <c r="S1098" s="6" t="s">
        <v>28</v>
      </c>
      <c r="T1098" s="6" t="s">
        <v>1418</v>
      </c>
      <c r="U1098" s="6" t="s">
        <v>1418</v>
      </c>
      <c r="V1098" s="6" t="s">
        <v>50</v>
      </c>
      <c r="W1098" s="4" t="s">
        <v>1418</v>
      </c>
      <c r="X1098" s="6" t="s">
        <v>1418</v>
      </c>
      <c r="Y1098" s="4" t="s">
        <v>2006</v>
      </c>
      <c r="Z1098" s="4" t="s">
        <v>2006</v>
      </c>
      <c r="AA1098" s="20" t="str">
        <f t="shared" si="26"/>
        <v>NA</v>
      </c>
      <c r="AB1098" s="6" t="s">
        <v>19</v>
      </c>
      <c r="AC1098" s="5" t="s">
        <v>2084</v>
      </c>
      <c r="AD1098" s="9">
        <v>0</v>
      </c>
      <c r="AE1098" s="10">
        <v>0</v>
      </c>
      <c r="AF1098" s="10">
        <v>0</v>
      </c>
      <c r="AG1098" s="43">
        <v>0</v>
      </c>
      <c r="AH1098" s="43">
        <v>0</v>
      </c>
      <c r="AI1098" s="6">
        <v>3839100</v>
      </c>
      <c r="AJ1098" s="11">
        <v>0</v>
      </c>
      <c r="AK1098" s="11">
        <v>0</v>
      </c>
      <c r="AL1098" s="6" t="s">
        <v>53</v>
      </c>
      <c r="AM1098" s="21" t="s">
        <v>2269</v>
      </c>
      <c r="AN1098" s="47">
        <v>0</v>
      </c>
      <c r="AO1098" t="s">
        <v>28</v>
      </c>
    </row>
    <row r="1099" spans="1:41" x14ac:dyDescent="0.25">
      <c r="A1099" s="7">
        <v>3</v>
      </c>
      <c r="B1099" s="7">
        <v>5861</v>
      </c>
      <c r="C1099" s="4" t="s">
        <v>65</v>
      </c>
      <c r="D1099" s="4" t="s">
        <v>78</v>
      </c>
      <c r="E1099" s="4" t="s">
        <v>173</v>
      </c>
      <c r="F1099" s="4" t="s">
        <v>19</v>
      </c>
      <c r="G1099" s="4" t="s">
        <v>6</v>
      </c>
      <c r="H1099" s="4" t="s">
        <v>8</v>
      </c>
      <c r="I1099" s="4" t="s">
        <v>6</v>
      </c>
      <c r="J1099" s="4" t="s">
        <v>205</v>
      </c>
      <c r="K1099" s="6" t="s">
        <v>1186</v>
      </c>
      <c r="L1099" s="6"/>
      <c r="M1099" s="6" t="s">
        <v>2205</v>
      </c>
      <c r="N1099" s="6" t="s">
        <v>1397</v>
      </c>
      <c r="O1099" s="21" t="s">
        <v>1397</v>
      </c>
      <c r="P1099" s="8"/>
      <c r="Q1099" s="6" t="s">
        <v>2055</v>
      </c>
      <c r="R1099" s="6" t="s">
        <v>2476</v>
      </c>
      <c r="S1099" s="6" t="s">
        <v>28</v>
      </c>
      <c r="T1099" s="6" t="s">
        <v>1418</v>
      </c>
      <c r="U1099" s="6" t="s">
        <v>1418</v>
      </c>
      <c r="V1099" s="6" t="s">
        <v>50</v>
      </c>
      <c r="W1099" s="4" t="s">
        <v>1418</v>
      </c>
      <c r="X1099" s="6" t="s">
        <v>1418</v>
      </c>
      <c r="Y1099" s="4" t="s">
        <v>2006</v>
      </c>
      <c r="Z1099" s="4" t="s">
        <v>2006</v>
      </c>
      <c r="AA1099" s="20" t="str">
        <f t="shared" si="26"/>
        <v>NA</v>
      </c>
      <c r="AB1099" s="6" t="s">
        <v>19</v>
      </c>
      <c r="AC1099" s="5" t="s">
        <v>2096</v>
      </c>
      <c r="AD1099" s="9">
        <v>1</v>
      </c>
      <c r="AE1099" s="10">
        <v>0</v>
      </c>
      <c r="AF1099" s="10">
        <v>0</v>
      </c>
      <c r="AG1099" s="43">
        <v>0</v>
      </c>
      <c r="AH1099" s="43">
        <v>0</v>
      </c>
      <c r="AI1099" s="6">
        <v>415444.74</v>
      </c>
      <c r="AJ1099" s="11">
        <v>0</v>
      </c>
      <c r="AK1099" s="11">
        <v>0</v>
      </c>
      <c r="AL1099" s="6" t="s">
        <v>53</v>
      </c>
      <c r="AM1099" s="21" t="s">
        <v>2269</v>
      </c>
      <c r="AN1099" s="47">
        <v>0</v>
      </c>
      <c r="AO1099" t="s">
        <v>28</v>
      </c>
    </row>
    <row r="1100" spans="1:41" x14ac:dyDescent="0.25">
      <c r="A1100" s="7">
        <v>3</v>
      </c>
      <c r="B1100" s="7">
        <v>5862</v>
      </c>
      <c r="C1100" s="4" t="s">
        <v>65</v>
      </c>
      <c r="D1100" s="4" t="s">
        <v>78</v>
      </c>
      <c r="E1100" s="4" t="s">
        <v>173</v>
      </c>
      <c r="F1100" s="4" t="s">
        <v>19</v>
      </c>
      <c r="G1100" s="4" t="s">
        <v>6</v>
      </c>
      <c r="H1100" s="4" t="s">
        <v>8</v>
      </c>
      <c r="I1100" s="4" t="s">
        <v>72</v>
      </c>
      <c r="J1100" s="4" t="s">
        <v>205</v>
      </c>
      <c r="K1100" s="6" t="s">
        <v>1187</v>
      </c>
      <c r="L1100" s="6"/>
      <c r="M1100" s="6" t="s">
        <v>2205</v>
      </c>
      <c r="N1100" s="6" t="s">
        <v>1396</v>
      </c>
      <c r="O1100" s="21" t="s">
        <v>1396</v>
      </c>
      <c r="P1100" s="8"/>
      <c r="Q1100" s="6" t="s">
        <v>2056</v>
      </c>
      <c r="R1100" s="6" t="s">
        <v>127</v>
      </c>
      <c r="S1100" s="6" t="s">
        <v>28</v>
      </c>
      <c r="T1100" s="6" t="s">
        <v>1418</v>
      </c>
      <c r="U1100" s="6" t="s">
        <v>1418</v>
      </c>
      <c r="V1100" s="6" t="s">
        <v>50</v>
      </c>
      <c r="W1100" s="4" t="s">
        <v>1418</v>
      </c>
      <c r="X1100" s="6" t="s">
        <v>1418</v>
      </c>
      <c r="Y1100" s="4" t="s">
        <v>2006</v>
      </c>
      <c r="Z1100" s="4" t="s">
        <v>2006</v>
      </c>
      <c r="AA1100" s="20" t="str">
        <f t="shared" si="26"/>
        <v>NA</v>
      </c>
      <c r="AB1100" s="6" t="s">
        <v>19</v>
      </c>
      <c r="AC1100" s="5" t="s">
        <v>2089</v>
      </c>
      <c r="AD1100" s="9">
        <v>0</v>
      </c>
      <c r="AE1100" s="10">
        <v>0</v>
      </c>
      <c r="AF1100" s="10">
        <v>0</v>
      </c>
      <c r="AG1100" s="43">
        <v>0</v>
      </c>
      <c r="AH1100" s="43">
        <v>0</v>
      </c>
      <c r="AI1100" s="6">
        <v>444737.74</v>
      </c>
      <c r="AJ1100" s="11">
        <v>0</v>
      </c>
      <c r="AK1100" s="11">
        <v>0</v>
      </c>
      <c r="AL1100" s="6" t="s">
        <v>53</v>
      </c>
      <c r="AM1100" s="21" t="s">
        <v>2269</v>
      </c>
      <c r="AN1100" s="47">
        <v>0</v>
      </c>
      <c r="AO1100" t="s">
        <v>28</v>
      </c>
    </row>
    <row r="1101" spans="1:41" x14ac:dyDescent="0.25">
      <c r="A1101" s="7">
        <v>3</v>
      </c>
      <c r="B1101" s="7">
        <v>5863</v>
      </c>
      <c r="C1101" s="4" t="s">
        <v>65</v>
      </c>
      <c r="D1101" s="4" t="s">
        <v>78</v>
      </c>
      <c r="E1101" s="4" t="s">
        <v>173</v>
      </c>
      <c r="F1101" s="4" t="s">
        <v>19</v>
      </c>
      <c r="G1101" s="4" t="s">
        <v>6</v>
      </c>
      <c r="H1101" s="4" t="s">
        <v>8</v>
      </c>
      <c r="I1101" s="4" t="s">
        <v>6</v>
      </c>
      <c r="J1101" s="4" t="s">
        <v>205</v>
      </c>
      <c r="K1101" s="6" t="s">
        <v>1188</v>
      </c>
      <c r="L1101" s="6"/>
      <c r="M1101" s="6" t="s">
        <v>2205</v>
      </c>
      <c r="N1101" s="6" t="s">
        <v>1397</v>
      </c>
      <c r="O1101" s="21" t="s">
        <v>1397</v>
      </c>
      <c r="P1101" s="8"/>
      <c r="Q1101" s="6" t="s">
        <v>2055</v>
      </c>
      <c r="R1101" s="6" t="s">
        <v>2477</v>
      </c>
      <c r="S1101" s="6" t="s">
        <v>28</v>
      </c>
      <c r="T1101" s="6" t="s">
        <v>1418</v>
      </c>
      <c r="U1101" s="6" t="s">
        <v>1418</v>
      </c>
      <c r="V1101" s="6" t="s">
        <v>50</v>
      </c>
      <c r="W1101" s="4" t="s">
        <v>1418</v>
      </c>
      <c r="X1101" s="6" t="s">
        <v>1418</v>
      </c>
      <c r="Y1101" s="4" t="s">
        <v>2006</v>
      </c>
      <c r="Z1101" s="4" t="s">
        <v>2006</v>
      </c>
      <c r="AA1101" s="20" t="str">
        <f t="shared" si="26"/>
        <v>NA</v>
      </c>
      <c r="AB1101" s="6" t="s">
        <v>19</v>
      </c>
      <c r="AC1101" s="5" t="s">
        <v>2096</v>
      </c>
      <c r="AD1101" s="9">
        <v>1</v>
      </c>
      <c r="AE1101" s="10">
        <v>0</v>
      </c>
      <c r="AF1101" s="10">
        <v>0</v>
      </c>
      <c r="AG1101" s="43">
        <v>0</v>
      </c>
      <c r="AH1101" s="43">
        <v>0</v>
      </c>
      <c r="AI1101" s="6">
        <v>587074.38</v>
      </c>
      <c r="AJ1101" s="11">
        <v>0</v>
      </c>
      <c r="AK1101" s="11">
        <v>0</v>
      </c>
      <c r="AL1101" s="6" t="s">
        <v>53</v>
      </c>
      <c r="AM1101" s="21" t="s">
        <v>2269</v>
      </c>
      <c r="AN1101" s="47">
        <v>0</v>
      </c>
      <c r="AO1101" t="s">
        <v>28</v>
      </c>
    </row>
    <row r="1102" spans="1:41" x14ac:dyDescent="0.25">
      <c r="A1102" s="7">
        <v>3</v>
      </c>
      <c r="B1102" s="7">
        <v>5864</v>
      </c>
      <c r="C1102" s="4" t="s">
        <v>65</v>
      </c>
      <c r="D1102" s="4" t="s">
        <v>78</v>
      </c>
      <c r="E1102" s="4" t="s">
        <v>173</v>
      </c>
      <c r="F1102" s="4" t="s">
        <v>19</v>
      </c>
      <c r="G1102" s="4" t="s">
        <v>6</v>
      </c>
      <c r="H1102" s="4" t="s">
        <v>8</v>
      </c>
      <c r="I1102" s="4" t="s">
        <v>6</v>
      </c>
      <c r="J1102" s="4" t="s">
        <v>205</v>
      </c>
      <c r="K1102" s="6" t="s">
        <v>1189</v>
      </c>
      <c r="L1102" s="6"/>
      <c r="M1102" s="6" t="s">
        <v>2205</v>
      </c>
      <c r="N1102" s="6" t="s">
        <v>1397</v>
      </c>
      <c r="O1102" s="21" t="s">
        <v>1397</v>
      </c>
      <c r="P1102" s="8"/>
      <c r="Q1102" s="6" t="s">
        <v>2055</v>
      </c>
      <c r="R1102" s="6" t="s">
        <v>2478</v>
      </c>
      <c r="S1102" s="6" t="s">
        <v>28</v>
      </c>
      <c r="T1102" s="6" t="s">
        <v>1418</v>
      </c>
      <c r="U1102" s="6" t="s">
        <v>1418</v>
      </c>
      <c r="V1102" s="6" t="s">
        <v>50</v>
      </c>
      <c r="W1102" s="4" t="s">
        <v>1418</v>
      </c>
      <c r="X1102" s="6" t="s">
        <v>1418</v>
      </c>
      <c r="Y1102" s="4" t="s">
        <v>2006</v>
      </c>
      <c r="Z1102" s="4" t="s">
        <v>2006</v>
      </c>
      <c r="AA1102" s="20" t="str">
        <f t="shared" si="26"/>
        <v>NA</v>
      </c>
      <c r="AB1102" s="6" t="s">
        <v>19</v>
      </c>
      <c r="AC1102" s="5" t="s">
        <v>2096</v>
      </c>
      <c r="AD1102" s="9">
        <v>1</v>
      </c>
      <c r="AE1102" s="10">
        <v>0</v>
      </c>
      <c r="AF1102" s="10">
        <v>0</v>
      </c>
      <c r="AG1102" s="43">
        <v>0</v>
      </c>
      <c r="AH1102" s="43">
        <v>0</v>
      </c>
      <c r="AI1102" s="6">
        <v>22257200</v>
      </c>
      <c r="AJ1102" s="11">
        <v>0</v>
      </c>
      <c r="AK1102" s="11">
        <v>0</v>
      </c>
      <c r="AL1102" s="6" t="s">
        <v>53</v>
      </c>
      <c r="AM1102" s="21" t="s">
        <v>2269</v>
      </c>
      <c r="AN1102" s="47">
        <v>0</v>
      </c>
      <c r="AO1102" t="s">
        <v>28</v>
      </c>
    </row>
    <row r="1103" spans="1:41" x14ac:dyDescent="0.25">
      <c r="A1103" s="7">
        <v>3</v>
      </c>
      <c r="B1103" s="7">
        <v>5865</v>
      </c>
      <c r="C1103" s="4" t="s">
        <v>65</v>
      </c>
      <c r="D1103" s="4" t="s">
        <v>78</v>
      </c>
      <c r="E1103" s="4" t="s">
        <v>173</v>
      </c>
      <c r="F1103" s="4" t="s">
        <v>19</v>
      </c>
      <c r="G1103" s="4" t="s">
        <v>6</v>
      </c>
      <c r="H1103" s="4" t="s">
        <v>8</v>
      </c>
      <c r="I1103" s="4" t="s">
        <v>72</v>
      </c>
      <c r="J1103" s="4" t="s">
        <v>205</v>
      </c>
      <c r="K1103" s="6" t="s">
        <v>1190</v>
      </c>
      <c r="L1103" s="6"/>
      <c r="M1103" s="6" t="s">
        <v>2205</v>
      </c>
      <c r="N1103" s="6" t="s">
        <v>1396</v>
      </c>
      <c r="O1103" s="21" t="s">
        <v>1396</v>
      </c>
      <c r="P1103" s="8"/>
      <c r="Q1103" s="6" t="s">
        <v>2056</v>
      </c>
      <c r="R1103" s="6" t="s">
        <v>127</v>
      </c>
      <c r="S1103" s="6" t="s">
        <v>28</v>
      </c>
      <c r="T1103" s="6" t="s">
        <v>1418</v>
      </c>
      <c r="U1103" s="6" t="s">
        <v>1418</v>
      </c>
      <c r="V1103" s="6" t="s">
        <v>50</v>
      </c>
      <c r="W1103" s="4" t="s">
        <v>1418</v>
      </c>
      <c r="X1103" s="6" t="s">
        <v>1418</v>
      </c>
      <c r="Y1103" s="4" t="s">
        <v>2006</v>
      </c>
      <c r="Z1103" s="4" t="s">
        <v>2006</v>
      </c>
      <c r="AA1103" s="20" t="str">
        <f t="shared" si="26"/>
        <v>NA</v>
      </c>
      <c r="AB1103" s="6" t="s">
        <v>19</v>
      </c>
      <c r="AC1103" s="5" t="s">
        <v>2089</v>
      </c>
      <c r="AD1103" s="9">
        <v>0</v>
      </c>
      <c r="AE1103" s="10">
        <v>0</v>
      </c>
      <c r="AF1103" s="10">
        <v>0</v>
      </c>
      <c r="AG1103" s="43">
        <v>0</v>
      </c>
      <c r="AH1103" s="43">
        <v>0</v>
      </c>
      <c r="AI1103" s="6">
        <v>35997460.450000003</v>
      </c>
      <c r="AJ1103" s="11">
        <v>0</v>
      </c>
      <c r="AK1103" s="11">
        <v>1658163.42</v>
      </c>
      <c r="AL1103" s="6" t="s">
        <v>53</v>
      </c>
      <c r="AM1103" s="21" t="s">
        <v>2269</v>
      </c>
      <c r="AN1103" s="47">
        <v>0</v>
      </c>
      <c r="AO1103" t="s">
        <v>28</v>
      </c>
    </row>
    <row r="1104" spans="1:41" x14ac:dyDescent="0.25">
      <c r="A1104" s="7">
        <v>3</v>
      </c>
      <c r="B1104" s="7">
        <v>5868</v>
      </c>
      <c r="C1104" s="4" t="s">
        <v>65</v>
      </c>
      <c r="D1104" s="4" t="s">
        <v>78</v>
      </c>
      <c r="E1104" s="4" t="s">
        <v>173</v>
      </c>
      <c r="F1104" s="4" t="s">
        <v>19</v>
      </c>
      <c r="G1104" s="4" t="s">
        <v>6</v>
      </c>
      <c r="H1104" s="4" t="s">
        <v>8</v>
      </c>
      <c r="I1104" s="4" t="s">
        <v>72</v>
      </c>
      <c r="J1104" s="4" t="s">
        <v>205</v>
      </c>
      <c r="K1104" s="6" t="s">
        <v>1191</v>
      </c>
      <c r="L1104" s="6"/>
      <c r="M1104" s="6" t="s">
        <v>2205</v>
      </c>
      <c r="N1104" s="6" t="s">
        <v>1401</v>
      </c>
      <c r="O1104" s="21" t="s">
        <v>2503</v>
      </c>
      <c r="P1104" s="8"/>
      <c r="Q1104" s="6" t="s">
        <v>2056</v>
      </c>
      <c r="R1104" s="6" t="s">
        <v>127</v>
      </c>
      <c r="S1104" s="6" t="s">
        <v>28</v>
      </c>
      <c r="T1104" s="6" t="s">
        <v>1418</v>
      </c>
      <c r="U1104" s="6" t="s">
        <v>1418</v>
      </c>
      <c r="V1104" s="6" t="s">
        <v>50</v>
      </c>
      <c r="W1104" s="4" t="s">
        <v>1418</v>
      </c>
      <c r="X1104" s="6" t="s">
        <v>1418</v>
      </c>
      <c r="Y1104" s="4" t="s">
        <v>2006</v>
      </c>
      <c r="Z1104" s="4" t="s">
        <v>2006</v>
      </c>
      <c r="AA1104" s="20" t="str">
        <f t="shared" si="26"/>
        <v>NA</v>
      </c>
      <c r="AB1104" s="6" t="s">
        <v>19</v>
      </c>
      <c r="AC1104" s="5" t="s">
        <v>2089</v>
      </c>
      <c r="AD1104" s="9">
        <v>0</v>
      </c>
      <c r="AE1104" s="10">
        <v>0</v>
      </c>
      <c r="AF1104" s="10">
        <v>0</v>
      </c>
      <c r="AG1104" s="43">
        <v>0</v>
      </c>
      <c r="AH1104" s="43">
        <v>0</v>
      </c>
      <c r="AI1104" s="6">
        <v>360110.16</v>
      </c>
      <c r="AJ1104" s="11">
        <v>0</v>
      </c>
      <c r="AK1104" s="11">
        <v>52634.71</v>
      </c>
      <c r="AL1104" s="6" t="s">
        <v>53</v>
      </c>
      <c r="AM1104" s="21" t="s">
        <v>2269</v>
      </c>
      <c r="AN1104" s="47">
        <v>0</v>
      </c>
      <c r="AO1104" t="s">
        <v>28</v>
      </c>
    </row>
    <row r="1105" spans="1:41" x14ac:dyDescent="0.25">
      <c r="A1105" s="7">
        <v>3</v>
      </c>
      <c r="B1105" s="7">
        <v>5869</v>
      </c>
      <c r="C1105" s="4" t="s">
        <v>65</v>
      </c>
      <c r="D1105" s="4" t="s">
        <v>78</v>
      </c>
      <c r="E1105" s="4" t="s">
        <v>173</v>
      </c>
      <c r="F1105" s="4" t="s">
        <v>19</v>
      </c>
      <c r="G1105" s="4" t="s">
        <v>6</v>
      </c>
      <c r="H1105" s="4" t="s">
        <v>8</v>
      </c>
      <c r="I1105" s="4" t="s">
        <v>202</v>
      </c>
      <c r="J1105" s="4" t="s">
        <v>205</v>
      </c>
      <c r="K1105" s="6" t="s">
        <v>1192</v>
      </c>
      <c r="L1105" s="6"/>
      <c r="M1105" s="6" t="s">
        <v>2205</v>
      </c>
      <c r="N1105" s="6" t="s">
        <v>1401</v>
      </c>
      <c r="O1105" s="21" t="s">
        <v>2503</v>
      </c>
      <c r="P1105" s="8"/>
      <c r="Q1105" s="6" t="s">
        <v>2055</v>
      </c>
      <c r="R1105" s="6" t="s">
        <v>1910</v>
      </c>
      <c r="S1105" s="6" t="s">
        <v>28</v>
      </c>
      <c r="T1105" s="6" t="s">
        <v>1418</v>
      </c>
      <c r="U1105" s="6" t="s">
        <v>1418</v>
      </c>
      <c r="V1105" s="6" t="s">
        <v>50</v>
      </c>
      <c r="W1105" s="4" t="s">
        <v>1418</v>
      </c>
      <c r="X1105" s="6" t="s">
        <v>1418</v>
      </c>
      <c r="Y1105" s="4" t="s">
        <v>2006</v>
      </c>
      <c r="Z1105" s="4" t="s">
        <v>2006</v>
      </c>
      <c r="AA1105" s="20" t="str">
        <f t="shared" si="26"/>
        <v>NA</v>
      </c>
      <c r="AB1105" s="6" t="s">
        <v>19</v>
      </c>
      <c r="AC1105" s="5" t="s">
        <v>2085</v>
      </c>
      <c r="AD1105" s="9">
        <v>1</v>
      </c>
      <c r="AE1105" s="10">
        <v>0</v>
      </c>
      <c r="AF1105" s="10">
        <v>0</v>
      </c>
      <c r="AG1105" s="43">
        <v>0</v>
      </c>
      <c r="AH1105" s="43">
        <v>0</v>
      </c>
      <c r="AI1105" s="6">
        <v>1099532.5900000001</v>
      </c>
      <c r="AJ1105" s="11">
        <v>0</v>
      </c>
      <c r="AK1105" s="11">
        <v>53284.49</v>
      </c>
      <c r="AL1105" s="6" t="s">
        <v>53</v>
      </c>
      <c r="AM1105" s="21" t="s">
        <v>2269</v>
      </c>
      <c r="AN1105" s="47">
        <v>0</v>
      </c>
      <c r="AO1105" t="s">
        <v>28</v>
      </c>
    </row>
    <row r="1106" spans="1:41" x14ac:dyDescent="0.25">
      <c r="A1106" s="7">
        <v>3</v>
      </c>
      <c r="B1106" s="7">
        <v>5870</v>
      </c>
      <c r="C1106" s="4" t="s">
        <v>65</v>
      </c>
      <c r="D1106" s="4" t="s">
        <v>78</v>
      </c>
      <c r="E1106" s="4" t="s">
        <v>173</v>
      </c>
      <c r="F1106" s="4" t="s">
        <v>19</v>
      </c>
      <c r="G1106" s="4" t="s">
        <v>6</v>
      </c>
      <c r="H1106" s="4" t="s">
        <v>8</v>
      </c>
      <c r="I1106" s="4" t="s">
        <v>69</v>
      </c>
      <c r="J1106" s="4" t="s">
        <v>205</v>
      </c>
      <c r="K1106" s="6" t="s">
        <v>1193</v>
      </c>
      <c r="L1106" s="6"/>
      <c r="M1106" s="6" t="s">
        <v>2205</v>
      </c>
      <c r="N1106" s="6" t="s">
        <v>1396</v>
      </c>
      <c r="O1106" s="21" t="s">
        <v>1396</v>
      </c>
      <c r="P1106" s="8"/>
      <c r="Q1106" s="6" t="s">
        <v>2057</v>
      </c>
      <c r="R1106" s="6" t="s">
        <v>1911</v>
      </c>
      <c r="S1106" s="6" t="s">
        <v>28</v>
      </c>
      <c r="T1106" s="6" t="s">
        <v>1418</v>
      </c>
      <c r="U1106" s="6" t="s">
        <v>1418</v>
      </c>
      <c r="V1106" s="6" t="s">
        <v>50</v>
      </c>
      <c r="W1106" s="4" t="s">
        <v>1418</v>
      </c>
      <c r="X1106" s="6" t="s">
        <v>1418</v>
      </c>
      <c r="Y1106" s="4" t="s">
        <v>2006</v>
      </c>
      <c r="Z1106" s="4" t="s">
        <v>2006</v>
      </c>
      <c r="AA1106" s="20" t="str">
        <f t="shared" si="26"/>
        <v>NA</v>
      </c>
      <c r="AB1106" s="6" t="s">
        <v>19</v>
      </c>
      <c r="AC1106" s="5" t="s">
        <v>2084</v>
      </c>
      <c r="AD1106" s="9">
        <v>0</v>
      </c>
      <c r="AE1106" s="10">
        <v>0</v>
      </c>
      <c r="AF1106" s="10">
        <v>0</v>
      </c>
      <c r="AG1106" s="43">
        <v>0</v>
      </c>
      <c r="AH1106" s="43">
        <v>0</v>
      </c>
      <c r="AI1106" s="6">
        <v>538804.16</v>
      </c>
      <c r="AJ1106" s="11">
        <v>0</v>
      </c>
      <c r="AK1106" s="11">
        <v>0</v>
      </c>
      <c r="AL1106" s="6" t="s">
        <v>53</v>
      </c>
      <c r="AM1106" s="21" t="s">
        <v>2269</v>
      </c>
      <c r="AN1106" s="47">
        <v>0</v>
      </c>
      <c r="AO1106" t="s">
        <v>28</v>
      </c>
    </row>
    <row r="1107" spans="1:41" x14ac:dyDescent="0.25">
      <c r="A1107" s="7">
        <v>3</v>
      </c>
      <c r="B1107" s="7">
        <v>5871</v>
      </c>
      <c r="C1107" s="4" t="s">
        <v>65</v>
      </c>
      <c r="D1107" s="4" t="s">
        <v>78</v>
      </c>
      <c r="E1107" s="4" t="s">
        <v>173</v>
      </c>
      <c r="F1107" s="4" t="s">
        <v>19</v>
      </c>
      <c r="G1107" s="4" t="s">
        <v>6</v>
      </c>
      <c r="H1107" s="4" t="s">
        <v>8</v>
      </c>
      <c r="I1107" s="4" t="s">
        <v>68</v>
      </c>
      <c r="J1107" s="4" t="s">
        <v>205</v>
      </c>
      <c r="K1107" s="6" t="s">
        <v>1194</v>
      </c>
      <c r="L1107" s="6"/>
      <c r="M1107" s="6" t="s">
        <v>2205</v>
      </c>
      <c r="N1107" s="6" t="s">
        <v>1397</v>
      </c>
      <c r="O1107" s="21" t="s">
        <v>1397</v>
      </c>
      <c r="P1107" s="8"/>
      <c r="Q1107" s="6" t="s">
        <v>2056</v>
      </c>
      <c r="R1107" s="6" t="s">
        <v>127</v>
      </c>
      <c r="S1107" s="6" t="s">
        <v>28</v>
      </c>
      <c r="T1107" s="6" t="s">
        <v>1418</v>
      </c>
      <c r="U1107" s="6" t="s">
        <v>1418</v>
      </c>
      <c r="V1107" s="6" t="s">
        <v>50</v>
      </c>
      <c r="W1107" s="4" t="s">
        <v>1418</v>
      </c>
      <c r="X1107" s="6" t="s">
        <v>1418</v>
      </c>
      <c r="Y1107" s="4" t="s">
        <v>2006</v>
      </c>
      <c r="Z1107" s="4" t="s">
        <v>2006</v>
      </c>
      <c r="AA1107" s="20" t="str">
        <f t="shared" si="26"/>
        <v>NA</v>
      </c>
      <c r="AB1107" s="6" t="s">
        <v>19</v>
      </c>
      <c r="AC1107" s="5" t="s">
        <v>2086</v>
      </c>
      <c r="AD1107" s="9">
        <v>0</v>
      </c>
      <c r="AE1107" s="10">
        <v>0</v>
      </c>
      <c r="AF1107" s="10">
        <v>0</v>
      </c>
      <c r="AG1107" s="43">
        <v>0</v>
      </c>
      <c r="AH1107" s="43">
        <v>0</v>
      </c>
      <c r="AI1107" s="6">
        <v>324000</v>
      </c>
      <c r="AJ1107" s="11">
        <v>0</v>
      </c>
      <c r="AK1107" s="11">
        <v>0</v>
      </c>
      <c r="AL1107" s="6" t="s">
        <v>53</v>
      </c>
      <c r="AM1107" s="21" t="s">
        <v>2269</v>
      </c>
      <c r="AN1107" s="47">
        <v>0</v>
      </c>
      <c r="AO1107" t="s">
        <v>28</v>
      </c>
    </row>
    <row r="1108" spans="1:41" x14ac:dyDescent="0.25">
      <c r="A1108" s="7">
        <v>3</v>
      </c>
      <c r="B1108" s="7">
        <v>5872</v>
      </c>
      <c r="C1108" s="4" t="s">
        <v>65</v>
      </c>
      <c r="D1108" s="4" t="s">
        <v>78</v>
      </c>
      <c r="E1108" s="4" t="s">
        <v>173</v>
      </c>
      <c r="F1108" s="4" t="s">
        <v>19</v>
      </c>
      <c r="G1108" s="4" t="s">
        <v>6</v>
      </c>
      <c r="H1108" s="4" t="s">
        <v>8</v>
      </c>
      <c r="I1108" s="4" t="s">
        <v>70</v>
      </c>
      <c r="J1108" s="4" t="s">
        <v>205</v>
      </c>
      <c r="K1108" s="6" t="s">
        <v>1195</v>
      </c>
      <c r="L1108" s="6"/>
      <c r="M1108" s="6" t="s">
        <v>2205</v>
      </c>
      <c r="N1108" s="6" t="s">
        <v>1396</v>
      </c>
      <c r="O1108" s="21" t="s">
        <v>1396</v>
      </c>
      <c r="P1108" s="8"/>
      <c r="Q1108" s="6" t="s">
        <v>2056</v>
      </c>
      <c r="R1108" s="6" t="s">
        <v>2328</v>
      </c>
      <c r="S1108" s="6" t="s">
        <v>28</v>
      </c>
      <c r="T1108" s="6" t="s">
        <v>1418</v>
      </c>
      <c r="U1108" s="6" t="s">
        <v>1418</v>
      </c>
      <c r="V1108" s="6" t="s">
        <v>50</v>
      </c>
      <c r="W1108" s="4" t="s">
        <v>1418</v>
      </c>
      <c r="X1108" s="6" t="s">
        <v>1418</v>
      </c>
      <c r="Y1108" s="4" t="s">
        <v>2006</v>
      </c>
      <c r="Z1108" s="4" t="s">
        <v>2006</v>
      </c>
      <c r="AA1108" s="20" t="str">
        <f t="shared" si="26"/>
        <v>NA</v>
      </c>
      <c r="AB1108" s="6" t="s">
        <v>19</v>
      </c>
      <c r="AC1108" s="5" t="s">
        <v>2088</v>
      </c>
      <c r="AD1108" s="9">
        <v>0</v>
      </c>
      <c r="AE1108" s="10">
        <v>0</v>
      </c>
      <c r="AF1108" s="10">
        <v>0</v>
      </c>
      <c r="AG1108" s="43">
        <v>0</v>
      </c>
      <c r="AH1108" s="43">
        <v>0</v>
      </c>
      <c r="AI1108" s="6">
        <v>333629.53999999998</v>
      </c>
      <c r="AJ1108" s="11">
        <v>0</v>
      </c>
      <c r="AK1108" s="11">
        <v>0</v>
      </c>
      <c r="AL1108" s="6" t="s">
        <v>53</v>
      </c>
      <c r="AM1108" s="21" t="s">
        <v>2269</v>
      </c>
      <c r="AN1108" s="47">
        <v>0</v>
      </c>
      <c r="AO1108" t="s">
        <v>28</v>
      </c>
    </row>
    <row r="1109" spans="1:41" x14ac:dyDescent="0.25">
      <c r="A1109" s="7">
        <v>3</v>
      </c>
      <c r="B1109" s="7">
        <v>5873</v>
      </c>
      <c r="C1109" s="4" t="s">
        <v>65</v>
      </c>
      <c r="D1109" s="4" t="s">
        <v>78</v>
      </c>
      <c r="E1109" s="4" t="s">
        <v>173</v>
      </c>
      <c r="F1109" s="4" t="s">
        <v>19</v>
      </c>
      <c r="G1109" s="4" t="s">
        <v>6</v>
      </c>
      <c r="H1109" s="4" t="s">
        <v>8</v>
      </c>
      <c r="I1109" s="4" t="s">
        <v>69</v>
      </c>
      <c r="J1109" s="4" t="s">
        <v>205</v>
      </c>
      <c r="K1109" s="6" t="s">
        <v>1196</v>
      </c>
      <c r="L1109" s="6"/>
      <c r="M1109" s="6" t="s">
        <v>2205</v>
      </c>
      <c r="N1109" s="6" t="s">
        <v>1396</v>
      </c>
      <c r="O1109" s="21" t="s">
        <v>1396</v>
      </c>
      <c r="P1109" s="8"/>
      <c r="Q1109" s="6" t="s">
        <v>2057</v>
      </c>
      <c r="R1109" s="6" t="s">
        <v>1662</v>
      </c>
      <c r="S1109" s="6" t="s">
        <v>28</v>
      </c>
      <c r="T1109" s="6" t="s">
        <v>1418</v>
      </c>
      <c r="U1109" s="6" t="s">
        <v>1418</v>
      </c>
      <c r="V1109" s="6" t="s">
        <v>50</v>
      </c>
      <c r="W1109" s="4" t="s">
        <v>1418</v>
      </c>
      <c r="X1109" s="6" t="s">
        <v>1418</v>
      </c>
      <c r="Y1109" s="4" t="s">
        <v>2006</v>
      </c>
      <c r="Z1109" s="4" t="s">
        <v>2006</v>
      </c>
      <c r="AA1109" s="20" t="str">
        <f t="shared" si="26"/>
        <v>NA</v>
      </c>
      <c r="AB1109" s="6" t="s">
        <v>19</v>
      </c>
      <c r="AC1109" s="5" t="s">
        <v>2084</v>
      </c>
      <c r="AD1109" s="9">
        <v>0</v>
      </c>
      <c r="AE1109" s="10">
        <v>0</v>
      </c>
      <c r="AF1109" s="10">
        <v>0</v>
      </c>
      <c r="AG1109" s="43">
        <v>0</v>
      </c>
      <c r="AH1109" s="43">
        <v>0</v>
      </c>
      <c r="AI1109" s="6">
        <v>668500</v>
      </c>
      <c r="AJ1109" s="11">
        <v>0</v>
      </c>
      <c r="AK1109" s="11">
        <v>0</v>
      </c>
      <c r="AL1109" s="6" t="s">
        <v>53</v>
      </c>
      <c r="AM1109" s="21" t="s">
        <v>2269</v>
      </c>
      <c r="AN1109" s="47">
        <v>0</v>
      </c>
      <c r="AO1109" t="s">
        <v>28</v>
      </c>
    </row>
    <row r="1110" spans="1:41" x14ac:dyDescent="0.25">
      <c r="A1110" s="7">
        <v>2</v>
      </c>
      <c r="B1110" s="7">
        <v>5874</v>
      </c>
      <c r="C1110" s="4" t="s">
        <v>65</v>
      </c>
      <c r="D1110" s="4" t="s">
        <v>78</v>
      </c>
      <c r="E1110" s="4" t="s">
        <v>173</v>
      </c>
      <c r="F1110" s="4" t="s">
        <v>19</v>
      </c>
      <c r="G1110" s="4" t="s">
        <v>6</v>
      </c>
      <c r="H1110" s="4" t="s">
        <v>8</v>
      </c>
      <c r="I1110" s="4" t="s">
        <v>73</v>
      </c>
      <c r="J1110" s="4" t="s">
        <v>205</v>
      </c>
      <c r="K1110" s="6" t="s">
        <v>1197</v>
      </c>
      <c r="L1110" s="6"/>
      <c r="M1110" s="6" t="s">
        <v>2205</v>
      </c>
      <c r="N1110" s="6" t="s">
        <v>1396</v>
      </c>
      <c r="O1110" s="21" t="s">
        <v>1396</v>
      </c>
      <c r="P1110" s="8"/>
      <c r="Q1110" s="6" t="s">
        <v>2058</v>
      </c>
      <c r="R1110" s="6" t="s">
        <v>1912</v>
      </c>
      <c r="S1110" s="6" t="s">
        <v>53</v>
      </c>
      <c r="T1110" s="6" t="s">
        <v>27</v>
      </c>
      <c r="U1110" s="6" t="s">
        <v>2066</v>
      </c>
      <c r="V1110" s="6" t="s">
        <v>2184</v>
      </c>
      <c r="W1110" s="4" t="s">
        <v>2140</v>
      </c>
      <c r="X1110" s="6" t="s">
        <v>1418</v>
      </c>
      <c r="Y1110" s="4" t="s">
        <v>2006</v>
      </c>
      <c r="Z1110" s="4" t="s">
        <v>2006</v>
      </c>
      <c r="AA1110" s="20" t="str">
        <f t="shared" si="26"/>
        <v>NA</v>
      </c>
      <c r="AB1110" s="6" t="s">
        <v>19</v>
      </c>
      <c r="AC1110" s="5" t="s">
        <v>2087</v>
      </c>
      <c r="AD1110" s="9">
        <v>0</v>
      </c>
      <c r="AE1110" s="10">
        <v>0</v>
      </c>
      <c r="AF1110" s="10">
        <v>0</v>
      </c>
      <c r="AG1110" s="43">
        <v>0</v>
      </c>
      <c r="AH1110" s="43">
        <v>0</v>
      </c>
      <c r="AI1110" s="6">
        <v>9550000</v>
      </c>
      <c r="AJ1110" s="11">
        <v>0</v>
      </c>
      <c r="AK1110" s="11">
        <v>0</v>
      </c>
      <c r="AL1110" s="6" t="s">
        <v>53</v>
      </c>
      <c r="AM1110" s="21" t="s">
        <v>2269</v>
      </c>
      <c r="AN1110" s="47">
        <v>0</v>
      </c>
      <c r="AO1110" t="s">
        <v>28</v>
      </c>
    </row>
    <row r="1111" spans="1:41" x14ac:dyDescent="0.25">
      <c r="A1111" s="7">
        <v>2</v>
      </c>
      <c r="B1111" s="7">
        <v>5875</v>
      </c>
      <c r="C1111" s="4" t="s">
        <v>65</v>
      </c>
      <c r="D1111" s="4" t="s">
        <v>78</v>
      </c>
      <c r="E1111" s="4" t="s">
        <v>173</v>
      </c>
      <c r="F1111" s="4" t="s">
        <v>19</v>
      </c>
      <c r="G1111" s="4" t="s">
        <v>6</v>
      </c>
      <c r="H1111" s="4" t="s">
        <v>8</v>
      </c>
      <c r="I1111" s="4" t="s">
        <v>73</v>
      </c>
      <c r="J1111" s="4" t="s">
        <v>205</v>
      </c>
      <c r="K1111" s="6" t="s">
        <v>1198</v>
      </c>
      <c r="L1111" s="6"/>
      <c r="M1111" s="6" t="s">
        <v>2205</v>
      </c>
      <c r="N1111" s="6" t="s">
        <v>1396</v>
      </c>
      <c r="O1111" s="21" t="s">
        <v>1396</v>
      </c>
      <c r="P1111" s="8"/>
      <c r="Q1111" s="6" t="s">
        <v>2058</v>
      </c>
      <c r="R1111" s="6" t="s">
        <v>1851</v>
      </c>
      <c r="S1111" s="6" t="s">
        <v>53</v>
      </c>
      <c r="T1111" s="6" t="s">
        <v>27</v>
      </c>
      <c r="U1111" s="6" t="s">
        <v>2066</v>
      </c>
      <c r="V1111" s="6" t="s">
        <v>2184</v>
      </c>
      <c r="W1111" s="4" t="s">
        <v>2140</v>
      </c>
      <c r="X1111" s="6" t="s">
        <v>1418</v>
      </c>
      <c r="Y1111" s="4" t="s">
        <v>2006</v>
      </c>
      <c r="Z1111" s="4" t="s">
        <v>2006</v>
      </c>
      <c r="AA1111" s="20" t="str">
        <f t="shared" si="26"/>
        <v>NA</v>
      </c>
      <c r="AB1111" s="6" t="s">
        <v>19</v>
      </c>
      <c r="AC1111" s="5" t="s">
        <v>2087</v>
      </c>
      <c r="AD1111" s="9">
        <v>0</v>
      </c>
      <c r="AE1111" s="10">
        <v>0</v>
      </c>
      <c r="AF1111" s="10">
        <v>0</v>
      </c>
      <c r="AG1111" s="43">
        <v>0</v>
      </c>
      <c r="AH1111" s="43">
        <v>0</v>
      </c>
      <c r="AI1111" s="6">
        <v>14325000</v>
      </c>
      <c r="AJ1111" s="11">
        <v>0</v>
      </c>
      <c r="AK1111" s="11">
        <v>0</v>
      </c>
      <c r="AL1111" s="6" t="s">
        <v>53</v>
      </c>
      <c r="AM1111" s="21" t="s">
        <v>2269</v>
      </c>
      <c r="AN1111" s="47">
        <v>0</v>
      </c>
      <c r="AO1111" t="s">
        <v>28</v>
      </c>
    </row>
    <row r="1112" spans="1:41" x14ac:dyDescent="0.25">
      <c r="A1112" s="7">
        <v>3</v>
      </c>
      <c r="B1112" s="7">
        <v>5876</v>
      </c>
      <c r="C1112" s="4" t="s">
        <v>65</v>
      </c>
      <c r="D1112" s="4" t="s">
        <v>78</v>
      </c>
      <c r="E1112" s="4" t="s">
        <v>173</v>
      </c>
      <c r="F1112" s="4" t="s">
        <v>19</v>
      </c>
      <c r="G1112" s="4" t="s">
        <v>6</v>
      </c>
      <c r="H1112" s="4" t="s">
        <v>8</v>
      </c>
      <c r="I1112" s="4" t="s">
        <v>73</v>
      </c>
      <c r="J1112" s="4" t="s">
        <v>205</v>
      </c>
      <c r="K1112" s="6" t="s">
        <v>1199</v>
      </c>
      <c r="L1112" s="6"/>
      <c r="M1112" s="6" t="s">
        <v>2205</v>
      </c>
      <c r="N1112" s="6" t="s">
        <v>1398</v>
      </c>
      <c r="O1112" s="21" t="s">
        <v>2507</v>
      </c>
      <c r="P1112" s="8"/>
      <c r="Q1112" s="6" t="s">
        <v>2055</v>
      </c>
      <c r="R1112" s="6" t="s">
        <v>1913</v>
      </c>
      <c r="S1112" s="6" t="s">
        <v>28</v>
      </c>
      <c r="T1112" s="6" t="s">
        <v>1418</v>
      </c>
      <c r="U1112" s="6" t="s">
        <v>1418</v>
      </c>
      <c r="V1112" s="6" t="s">
        <v>50</v>
      </c>
      <c r="W1112" s="4" t="s">
        <v>1418</v>
      </c>
      <c r="X1112" s="6" t="s">
        <v>1418</v>
      </c>
      <c r="Y1112" s="4" t="s">
        <v>2006</v>
      </c>
      <c r="Z1112" s="4" t="s">
        <v>2006</v>
      </c>
      <c r="AA1112" s="20" t="str">
        <f t="shared" si="26"/>
        <v>NA</v>
      </c>
      <c r="AB1112" s="6" t="s">
        <v>19</v>
      </c>
      <c r="AC1112" s="5" t="s">
        <v>2087</v>
      </c>
      <c r="AD1112" s="9">
        <v>0</v>
      </c>
      <c r="AE1112" s="10">
        <v>0</v>
      </c>
      <c r="AF1112" s="10">
        <v>0</v>
      </c>
      <c r="AG1112" s="43">
        <v>0</v>
      </c>
      <c r="AH1112" s="43">
        <v>0</v>
      </c>
      <c r="AI1112" s="6">
        <v>4775000</v>
      </c>
      <c r="AJ1112" s="11">
        <v>0</v>
      </c>
      <c r="AK1112" s="11">
        <v>0</v>
      </c>
      <c r="AL1112" s="6" t="s">
        <v>53</v>
      </c>
      <c r="AM1112" s="21" t="s">
        <v>2269</v>
      </c>
      <c r="AN1112" s="47">
        <v>0</v>
      </c>
      <c r="AO1112" t="s">
        <v>28</v>
      </c>
    </row>
    <row r="1113" spans="1:41" x14ac:dyDescent="0.25">
      <c r="A1113" s="7">
        <v>3</v>
      </c>
      <c r="B1113" s="7">
        <v>5877</v>
      </c>
      <c r="C1113" s="4" t="s">
        <v>65</v>
      </c>
      <c r="D1113" s="4" t="s">
        <v>78</v>
      </c>
      <c r="E1113" s="4" t="s">
        <v>173</v>
      </c>
      <c r="F1113" s="4" t="s">
        <v>19</v>
      </c>
      <c r="G1113" s="4" t="s">
        <v>6</v>
      </c>
      <c r="H1113" s="4" t="s">
        <v>8</v>
      </c>
      <c r="I1113" s="4" t="s">
        <v>73</v>
      </c>
      <c r="J1113" s="4" t="s">
        <v>205</v>
      </c>
      <c r="K1113" s="6" t="s">
        <v>1200</v>
      </c>
      <c r="L1113" s="6"/>
      <c r="M1113" s="6" t="s">
        <v>2205</v>
      </c>
      <c r="N1113" s="6" t="s">
        <v>1398</v>
      </c>
      <c r="O1113" s="21" t="s">
        <v>2507</v>
      </c>
      <c r="P1113" s="8"/>
      <c r="Q1113" s="6" t="s">
        <v>2055</v>
      </c>
      <c r="R1113" s="6" t="s">
        <v>1914</v>
      </c>
      <c r="S1113" s="6" t="s">
        <v>28</v>
      </c>
      <c r="T1113" s="6" t="s">
        <v>1418</v>
      </c>
      <c r="U1113" s="6" t="s">
        <v>1418</v>
      </c>
      <c r="V1113" s="6" t="s">
        <v>50</v>
      </c>
      <c r="W1113" s="4" t="s">
        <v>1418</v>
      </c>
      <c r="X1113" s="6" t="s">
        <v>1418</v>
      </c>
      <c r="Y1113" s="4" t="s">
        <v>2006</v>
      </c>
      <c r="Z1113" s="4" t="s">
        <v>2006</v>
      </c>
      <c r="AA1113" s="20" t="str">
        <f t="shared" si="26"/>
        <v>NA</v>
      </c>
      <c r="AB1113" s="6" t="s">
        <v>19</v>
      </c>
      <c r="AC1113" s="5" t="s">
        <v>2087</v>
      </c>
      <c r="AD1113" s="9">
        <v>0</v>
      </c>
      <c r="AE1113" s="10">
        <v>0</v>
      </c>
      <c r="AF1113" s="10">
        <v>0</v>
      </c>
      <c r="AG1113" s="43">
        <v>0</v>
      </c>
      <c r="AH1113" s="43">
        <v>0</v>
      </c>
      <c r="AI1113" s="6">
        <v>477500</v>
      </c>
      <c r="AJ1113" s="11">
        <v>0</v>
      </c>
      <c r="AK1113" s="11">
        <v>0</v>
      </c>
      <c r="AL1113" s="6" t="s">
        <v>53</v>
      </c>
      <c r="AM1113" s="21" t="s">
        <v>2269</v>
      </c>
      <c r="AN1113" s="47">
        <v>0</v>
      </c>
      <c r="AO1113" t="s">
        <v>28</v>
      </c>
    </row>
    <row r="1114" spans="1:41" x14ac:dyDescent="0.25">
      <c r="A1114" s="7">
        <v>3</v>
      </c>
      <c r="B1114" s="7">
        <v>5878</v>
      </c>
      <c r="C1114" s="4" t="s">
        <v>65</v>
      </c>
      <c r="D1114" s="4" t="s">
        <v>78</v>
      </c>
      <c r="E1114" s="4" t="s">
        <v>173</v>
      </c>
      <c r="F1114" s="4" t="s">
        <v>19</v>
      </c>
      <c r="G1114" s="4" t="s">
        <v>6</v>
      </c>
      <c r="H1114" s="4" t="s">
        <v>8</v>
      </c>
      <c r="I1114" s="4" t="s">
        <v>70</v>
      </c>
      <c r="J1114" s="4" t="s">
        <v>205</v>
      </c>
      <c r="K1114" s="6" t="s">
        <v>1201</v>
      </c>
      <c r="L1114" s="6"/>
      <c r="M1114" s="6" t="s">
        <v>2205</v>
      </c>
      <c r="N1114" s="6" t="s">
        <v>1396</v>
      </c>
      <c r="O1114" s="21" t="s">
        <v>1396</v>
      </c>
      <c r="P1114" s="8"/>
      <c r="Q1114" s="6" t="s">
        <v>2057</v>
      </c>
      <c r="R1114" s="6" t="s">
        <v>2479</v>
      </c>
      <c r="S1114" s="6" t="s">
        <v>28</v>
      </c>
      <c r="T1114" s="6" t="s">
        <v>1418</v>
      </c>
      <c r="U1114" s="6" t="s">
        <v>1418</v>
      </c>
      <c r="V1114" s="6" t="s">
        <v>50</v>
      </c>
      <c r="W1114" s="4" t="s">
        <v>1418</v>
      </c>
      <c r="X1114" s="6" t="s">
        <v>1418</v>
      </c>
      <c r="Y1114" s="4" t="s">
        <v>2006</v>
      </c>
      <c r="Z1114" s="4" t="s">
        <v>2006</v>
      </c>
      <c r="AA1114" s="20" t="str">
        <f t="shared" si="26"/>
        <v>NA</v>
      </c>
      <c r="AB1114" s="6" t="s">
        <v>19</v>
      </c>
      <c r="AC1114" s="5" t="s">
        <v>2088</v>
      </c>
      <c r="AD1114" s="9">
        <v>0</v>
      </c>
      <c r="AE1114" s="10">
        <v>0</v>
      </c>
      <c r="AF1114" s="10">
        <v>0</v>
      </c>
      <c r="AG1114" s="43">
        <v>0</v>
      </c>
      <c r="AH1114" s="43">
        <v>0</v>
      </c>
      <c r="AI1114" s="6">
        <v>3355241.56</v>
      </c>
      <c r="AJ1114" s="11">
        <v>0</v>
      </c>
      <c r="AK1114" s="11">
        <v>0</v>
      </c>
      <c r="AL1114" s="6" t="s">
        <v>53</v>
      </c>
      <c r="AM1114" s="21" t="s">
        <v>2269</v>
      </c>
      <c r="AN1114" s="47">
        <v>0</v>
      </c>
      <c r="AO1114" t="s">
        <v>28</v>
      </c>
    </row>
    <row r="1115" spans="1:41" x14ac:dyDescent="0.25">
      <c r="A1115" s="7">
        <v>3</v>
      </c>
      <c r="B1115" s="7">
        <v>5879</v>
      </c>
      <c r="C1115" s="4" t="s">
        <v>65</v>
      </c>
      <c r="D1115" s="4" t="s">
        <v>78</v>
      </c>
      <c r="E1115" s="4" t="s">
        <v>173</v>
      </c>
      <c r="F1115" s="4" t="s">
        <v>19</v>
      </c>
      <c r="G1115" s="4" t="s">
        <v>6</v>
      </c>
      <c r="H1115" s="4" t="s">
        <v>8</v>
      </c>
      <c r="I1115" s="4" t="s">
        <v>69</v>
      </c>
      <c r="J1115" s="4" t="s">
        <v>205</v>
      </c>
      <c r="K1115" s="6" t="s">
        <v>1202</v>
      </c>
      <c r="L1115" s="6"/>
      <c r="M1115" s="6" t="s">
        <v>2205</v>
      </c>
      <c r="N1115" s="6" t="s">
        <v>1396</v>
      </c>
      <c r="O1115" s="21" t="s">
        <v>1396</v>
      </c>
      <c r="P1115" s="8"/>
      <c r="Q1115" s="6" t="s">
        <v>2057</v>
      </c>
      <c r="R1115" s="6" t="s">
        <v>1470</v>
      </c>
      <c r="S1115" s="6" t="s">
        <v>28</v>
      </c>
      <c r="T1115" s="6" t="s">
        <v>1418</v>
      </c>
      <c r="U1115" s="6" t="s">
        <v>1418</v>
      </c>
      <c r="V1115" s="6" t="s">
        <v>50</v>
      </c>
      <c r="W1115" s="4" t="s">
        <v>1418</v>
      </c>
      <c r="X1115" s="6" t="s">
        <v>1418</v>
      </c>
      <c r="Y1115" s="4" t="s">
        <v>2006</v>
      </c>
      <c r="Z1115" s="4" t="s">
        <v>2006</v>
      </c>
      <c r="AA1115" s="20" t="str">
        <f t="shared" si="26"/>
        <v>NA</v>
      </c>
      <c r="AB1115" s="6" t="s">
        <v>19</v>
      </c>
      <c r="AC1115" s="5" t="s">
        <v>2084</v>
      </c>
      <c r="AD1115" s="9">
        <v>0</v>
      </c>
      <c r="AE1115" s="10">
        <v>0</v>
      </c>
      <c r="AF1115" s="10">
        <v>0</v>
      </c>
      <c r="AG1115" s="43">
        <v>0</v>
      </c>
      <c r="AH1115" s="43">
        <v>0</v>
      </c>
      <c r="AI1115" s="6">
        <v>286500</v>
      </c>
      <c r="AJ1115" s="11">
        <v>0</v>
      </c>
      <c r="AK1115" s="11">
        <v>0</v>
      </c>
      <c r="AL1115" s="6" t="s">
        <v>53</v>
      </c>
      <c r="AM1115" s="21" t="s">
        <v>2269</v>
      </c>
      <c r="AN1115" s="47">
        <v>0</v>
      </c>
      <c r="AO1115" t="s">
        <v>28</v>
      </c>
    </row>
    <row r="1116" spans="1:41" x14ac:dyDescent="0.25">
      <c r="A1116" s="7">
        <v>3</v>
      </c>
      <c r="B1116" s="7">
        <v>5880</v>
      </c>
      <c r="C1116" s="4" t="s">
        <v>65</v>
      </c>
      <c r="D1116" s="4" t="s">
        <v>78</v>
      </c>
      <c r="E1116" s="4" t="s">
        <v>173</v>
      </c>
      <c r="F1116" s="4" t="s">
        <v>19</v>
      </c>
      <c r="G1116" s="4" t="s">
        <v>6</v>
      </c>
      <c r="H1116" s="4" t="s">
        <v>8</v>
      </c>
      <c r="I1116" s="4" t="s">
        <v>73</v>
      </c>
      <c r="J1116" s="4" t="s">
        <v>205</v>
      </c>
      <c r="K1116" s="6" t="s">
        <v>1203</v>
      </c>
      <c r="L1116" s="6"/>
      <c r="M1116" s="6" t="s">
        <v>2205</v>
      </c>
      <c r="N1116" s="6" t="s">
        <v>1398</v>
      </c>
      <c r="O1116" s="21" t="s">
        <v>2507</v>
      </c>
      <c r="P1116" s="8"/>
      <c r="Q1116" s="6" t="s">
        <v>2055</v>
      </c>
      <c r="R1116" s="6" t="s">
        <v>1915</v>
      </c>
      <c r="S1116" s="6" t="s">
        <v>28</v>
      </c>
      <c r="T1116" s="6" t="s">
        <v>1418</v>
      </c>
      <c r="U1116" s="6" t="s">
        <v>1418</v>
      </c>
      <c r="V1116" s="6" t="s">
        <v>50</v>
      </c>
      <c r="W1116" s="4" t="s">
        <v>1418</v>
      </c>
      <c r="X1116" s="6" t="s">
        <v>1418</v>
      </c>
      <c r="Y1116" s="4" t="s">
        <v>2006</v>
      </c>
      <c r="Z1116" s="4" t="s">
        <v>2006</v>
      </c>
      <c r="AA1116" s="20" t="str">
        <f t="shared" si="26"/>
        <v>NA</v>
      </c>
      <c r="AB1116" s="6" t="s">
        <v>19</v>
      </c>
      <c r="AC1116" s="5" t="s">
        <v>2087</v>
      </c>
      <c r="AD1116" s="9">
        <v>0</v>
      </c>
      <c r="AE1116" s="10">
        <v>0</v>
      </c>
      <c r="AF1116" s="10">
        <v>0</v>
      </c>
      <c r="AG1116" s="43">
        <v>0</v>
      </c>
      <c r="AH1116" s="43">
        <v>0</v>
      </c>
      <c r="AI1116" s="6">
        <v>1955000</v>
      </c>
      <c r="AJ1116" s="11">
        <v>0</v>
      </c>
      <c r="AK1116" s="11">
        <v>0</v>
      </c>
      <c r="AL1116" s="6" t="s">
        <v>53</v>
      </c>
      <c r="AM1116" s="21" t="s">
        <v>2269</v>
      </c>
      <c r="AN1116" s="47">
        <v>0</v>
      </c>
      <c r="AO1116" t="s">
        <v>28</v>
      </c>
    </row>
    <row r="1117" spans="1:41" x14ac:dyDescent="0.25">
      <c r="A1117" s="7">
        <v>3</v>
      </c>
      <c r="B1117" s="7">
        <v>5881</v>
      </c>
      <c r="C1117" s="4" t="s">
        <v>65</v>
      </c>
      <c r="D1117" s="4" t="s">
        <v>78</v>
      </c>
      <c r="E1117" s="4" t="s">
        <v>173</v>
      </c>
      <c r="F1117" s="4" t="s">
        <v>19</v>
      </c>
      <c r="G1117" s="4" t="s">
        <v>6</v>
      </c>
      <c r="H1117" s="4" t="s">
        <v>8</v>
      </c>
      <c r="I1117" s="4" t="s">
        <v>73</v>
      </c>
      <c r="J1117" s="4" t="s">
        <v>205</v>
      </c>
      <c r="K1117" s="6" t="s">
        <v>1204</v>
      </c>
      <c r="L1117" s="6"/>
      <c r="M1117" s="6" t="s">
        <v>2205</v>
      </c>
      <c r="N1117" s="6" t="s">
        <v>1398</v>
      </c>
      <c r="O1117" s="21" t="s">
        <v>2507</v>
      </c>
      <c r="P1117" s="8"/>
      <c r="Q1117" s="6" t="s">
        <v>2055</v>
      </c>
      <c r="R1117" s="6" t="s">
        <v>1916</v>
      </c>
      <c r="S1117" s="6" t="s">
        <v>28</v>
      </c>
      <c r="T1117" s="6" t="s">
        <v>1418</v>
      </c>
      <c r="U1117" s="6" t="s">
        <v>1418</v>
      </c>
      <c r="V1117" s="6" t="s">
        <v>50</v>
      </c>
      <c r="W1117" s="4" t="s">
        <v>1418</v>
      </c>
      <c r="X1117" s="6" t="s">
        <v>1418</v>
      </c>
      <c r="Y1117" s="4" t="s">
        <v>2006</v>
      </c>
      <c r="Z1117" s="4" t="s">
        <v>2006</v>
      </c>
      <c r="AA1117" s="20" t="str">
        <f t="shared" si="26"/>
        <v>NA</v>
      </c>
      <c r="AB1117" s="6" t="s">
        <v>19</v>
      </c>
      <c r="AC1117" s="5" t="s">
        <v>2087</v>
      </c>
      <c r="AD1117" s="9">
        <v>0</v>
      </c>
      <c r="AE1117" s="10">
        <v>0</v>
      </c>
      <c r="AF1117" s="10">
        <v>0</v>
      </c>
      <c r="AG1117" s="43">
        <v>0</v>
      </c>
      <c r="AH1117" s="43">
        <v>0</v>
      </c>
      <c r="AI1117" s="6">
        <v>764000</v>
      </c>
      <c r="AJ1117" s="11">
        <v>0</v>
      </c>
      <c r="AK1117" s="11">
        <v>0</v>
      </c>
      <c r="AL1117" s="6" t="s">
        <v>53</v>
      </c>
      <c r="AM1117" s="21" t="s">
        <v>2269</v>
      </c>
      <c r="AN1117" s="47">
        <v>0</v>
      </c>
      <c r="AO1117" t="s">
        <v>28</v>
      </c>
    </row>
    <row r="1118" spans="1:41" x14ac:dyDescent="0.25">
      <c r="A1118" s="7">
        <v>3</v>
      </c>
      <c r="B1118" s="7">
        <v>5882</v>
      </c>
      <c r="C1118" s="4" t="s">
        <v>65</v>
      </c>
      <c r="D1118" s="4" t="s">
        <v>78</v>
      </c>
      <c r="E1118" s="4" t="s">
        <v>173</v>
      </c>
      <c r="F1118" s="4" t="s">
        <v>19</v>
      </c>
      <c r="G1118" s="4" t="s">
        <v>6</v>
      </c>
      <c r="H1118" s="4" t="s">
        <v>8</v>
      </c>
      <c r="I1118" s="4" t="s">
        <v>70</v>
      </c>
      <c r="J1118" s="4" t="s">
        <v>205</v>
      </c>
      <c r="K1118" s="6" t="s">
        <v>1205</v>
      </c>
      <c r="L1118" s="6"/>
      <c r="M1118" s="6" t="s">
        <v>2205</v>
      </c>
      <c r="N1118" s="6" t="s">
        <v>1396</v>
      </c>
      <c r="O1118" s="21" t="s">
        <v>1396</v>
      </c>
      <c r="P1118" s="8"/>
      <c r="Q1118" s="6" t="s">
        <v>2057</v>
      </c>
      <c r="R1118" s="6" t="s">
        <v>2480</v>
      </c>
      <c r="S1118" s="6" t="s">
        <v>28</v>
      </c>
      <c r="T1118" s="6" t="s">
        <v>1418</v>
      </c>
      <c r="U1118" s="6" t="s">
        <v>1418</v>
      </c>
      <c r="V1118" s="6" t="s">
        <v>50</v>
      </c>
      <c r="W1118" s="4" t="s">
        <v>1418</v>
      </c>
      <c r="X1118" s="6" t="s">
        <v>1418</v>
      </c>
      <c r="Y1118" s="4" t="s">
        <v>2006</v>
      </c>
      <c r="Z1118" s="4" t="s">
        <v>2006</v>
      </c>
      <c r="AA1118" s="20" t="str">
        <f t="shared" si="26"/>
        <v>NA</v>
      </c>
      <c r="AB1118" s="6" t="s">
        <v>19</v>
      </c>
      <c r="AC1118" s="5" t="s">
        <v>2088</v>
      </c>
      <c r="AD1118" s="9">
        <v>0</v>
      </c>
      <c r="AE1118" s="10">
        <v>0</v>
      </c>
      <c r="AF1118" s="10">
        <v>0</v>
      </c>
      <c r="AG1118" s="43">
        <v>0</v>
      </c>
      <c r="AH1118" s="43">
        <v>0</v>
      </c>
      <c r="AI1118" s="6">
        <v>2865000</v>
      </c>
      <c r="AJ1118" s="11">
        <v>0</v>
      </c>
      <c r="AK1118" s="11">
        <v>0</v>
      </c>
      <c r="AL1118" s="6" t="s">
        <v>53</v>
      </c>
      <c r="AM1118" s="21" t="s">
        <v>2269</v>
      </c>
      <c r="AN1118" s="47">
        <v>0</v>
      </c>
      <c r="AO1118" t="s">
        <v>28</v>
      </c>
    </row>
    <row r="1119" spans="1:41" x14ac:dyDescent="0.25">
      <c r="A1119" s="7">
        <v>3</v>
      </c>
      <c r="B1119" s="7">
        <v>5883</v>
      </c>
      <c r="C1119" s="4" t="s">
        <v>65</v>
      </c>
      <c r="D1119" s="4" t="s">
        <v>78</v>
      </c>
      <c r="E1119" s="4" t="s">
        <v>173</v>
      </c>
      <c r="F1119" s="4" t="s">
        <v>19</v>
      </c>
      <c r="G1119" s="4" t="s">
        <v>6</v>
      </c>
      <c r="H1119" s="4" t="s">
        <v>8</v>
      </c>
      <c r="I1119" s="4" t="s">
        <v>70</v>
      </c>
      <c r="J1119" s="4" t="s">
        <v>205</v>
      </c>
      <c r="K1119" s="6" t="s">
        <v>1206</v>
      </c>
      <c r="L1119" s="6" t="e">
        <f>VLOOKUP(B1119,#REF!,3,0)</f>
        <v>#REF!</v>
      </c>
      <c r="M1119" s="6" t="s">
        <v>2205</v>
      </c>
      <c r="N1119" s="6" t="s">
        <v>1396</v>
      </c>
      <c r="O1119" s="21" t="s">
        <v>1396</v>
      </c>
      <c r="P1119" s="8"/>
      <c r="Q1119" s="6" t="s">
        <v>2060</v>
      </c>
      <c r="R1119" s="6" t="s">
        <v>2481</v>
      </c>
      <c r="S1119" s="6" t="s">
        <v>28</v>
      </c>
      <c r="T1119" s="6" t="s">
        <v>1418</v>
      </c>
      <c r="U1119" s="6" t="s">
        <v>1418</v>
      </c>
      <c r="V1119" s="6" t="s">
        <v>50</v>
      </c>
      <c r="W1119" s="4" t="s">
        <v>1418</v>
      </c>
      <c r="X1119" s="6" t="s">
        <v>1418</v>
      </c>
      <c r="Y1119" s="4" t="s">
        <v>2006</v>
      </c>
      <c r="Z1119" s="4" t="s">
        <v>2006</v>
      </c>
      <c r="AA1119" s="20" t="str">
        <f t="shared" si="26"/>
        <v>NA</v>
      </c>
      <c r="AB1119" s="6" t="s">
        <v>19</v>
      </c>
      <c r="AC1119" s="5" t="s">
        <v>2088</v>
      </c>
      <c r="AD1119" s="9">
        <v>0</v>
      </c>
      <c r="AE1119" s="10">
        <v>0</v>
      </c>
      <c r="AF1119" s="10">
        <v>0</v>
      </c>
      <c r="AG1119" s="43">
        <v>0</v>
      </c>
      <c r="AH1119" s="43">
        <v>0</v>
      </c>
      <c r="AI1119" s="6">
        <v>382000</v>
      </c>
      <c r="AJ1119" s="11">
        <v>0</v>
      </c>
      <c r="AK1119" s="11">
        <v>0</v>
      </c>
      <c r="AL1119" s="6" t="s">
        <v>53</v>
      </c>
      <c r="AM1119" s="21" t="s">
        <v>2269</v>
      </c>
      <c r="AN1119" s="47">
        <v>0</v>
      </c>
      <c r="AO1119" t="s">
        <v>28</v>
      </c>
    </row>
    <row r="1120" spans="1:41" x14ac:dyDescent="0.25">
      <c r="A1120" s="7">
        <v>3</v>
      </c>
      <c r="B1120" s="7">
        <v>5884</v>
      </c>
      <c r="C1120" s="4" t="s">
        <v>65</v>
      </c>
      <c r="D1120" s="4" t="s">
        <v>78</v>
      </c>
      <c r="E1120" s="4" t="s">
        <v>173</v>
      </c>
      <c r="F1120" s="4" t="s">
        <v>19</v>
      </c>
      <c r="G1120" s="4" t="s">
        <v>6</v>
      </c>
      <c r="H1120" s="4" t="s">
        <v>8</v>
      </c>
      <c r="I1120" s="4" t="s">
        <v>73</v>
      </c>
      <c r="J1120" s="4" t="s">
        <v>205</v>
      </c>
      <c r="K1120" s="6" t="s">
        <v>1207</v>
      </c>
      <c r="L1120" s="6"/>
      <c r="M1120" s="6" t="s">
        <v>2205</v>
      </c>
      <c r="N1120" s="6" t="s">
        <v>1398</v>
      </c>
      <c r="O1120" s="21" t="s">
        <v>2507</v>
      </c>
      <c r="P1120" s="8"/>
      <c r="Q1120" s="6" t="s">
        <v>2055</v>
      </c>
      <c r="R1120" s="6" t="s">
        <v>1917</v>
      </c>
      <c r="S1120" s="6" t="s">
        <v>28</v>
      </c>
      <c r="T1120" s="6" t="s">
        <v>1418</v>
      </c>
      <c r="U1120" s="6" t="s">
        <v>1418</v>
      </c>
      <c r="V1120" s="6" t="s">
        <v>50</v>
      </c>
      <c r="W1120" s="4" t="s">
        <v>1418</v>
      </c>
      <c r="X1120" s="6" t="s">
        <v>1418</v>
      </c>
      <c r="Y1120" s="4" t="s">
        <v>2006</v>
      </c>
      <c r="Z1120" s="4" t="s">
        <v>2006</v>
      </c>
      <c r="AA1120" s="20" t="str">
        <f t="shared" ref="AA1120:AA1183" si="27">LEFT(Z1120,4)</f>
        <v>NA</v>
      </c>
      <c r="AB1120" s="6" t="s">
        <v>19</v>
      </c>
      <c r="AC1120" s="5" t="s">
        <v>2087</v>
      </c>
      <c r="AD1120" s="9">
        <v>0</v>
      </c>
      <c r="AE1120" s="10">
        <v>0</v>
      </c>
      <c r="AF1120" s="10">
        <v>0</v>
      </c>
      <c r="AG1120" s="43">
        <v>0</v>
      </c>
      <c r="AH1120" s="43">
        <v>0</v>
      </c>
      <c r="AI1120" s="6">
        <v>2530750</v>
      </c>
      <c r="AJ1120" s="11">
        <v>0</v>
      </c>
      <c r="AK1120" s="11">
        <v>0</v>
      </c>
      <c r="AL1120" s="6" t="s">
        <v>53</v>
      </c>
      <c r="AM1120" s="21" t="s">
        <v>2269</v>
      </c>
      <c r="AN1120" s="47">
        <v>0</v>
      </c>
      <c r="AO1120" t="s">
        <v>28</v>
      </c>
    </row>
    <row r="1121" spans="1:41" x14ac:dyDescent="0.25">
      <c r="A1121" s="7">
        <v>3</v>
      </c>
      <c r="B1121" s="7">
        <v>5885</v>
      </c>
      <c r="C1121" s="4" t="s">
        <v>65</v>
      </c>
      <c r="D1121" s="4" t="s">
        <v>78</v>
      </c>
      <c r="E1121" s="4" t="s">
        <v>173</v>
      </c>
      <c r="F1121" s="4" t="s">
        <v>19</v>
      </c>
      <c r="G1121" s="4" t="s">
        <v>6</v>
      </c>
      <c r="H1121" s="4" t="s">
        <v>8</v>
      </c>
      <c r="I1121" s="4" t="s">
        <v>69</v>
      </c>
      <c r="J1121" s="4" t="s">
        <v>205</v>
      </c>
      <c r="K1121" s="6" t="s">
        <v>1208</v>
      </c>
      <c r="L1121" s="6"/>
      <c r="M1121" s="6" t="s">
        <v>2205</v>
      </c>
      <c r="N1121" s="6" t="s">
        <v>1396</v>
      </c>
      <c r="O1121" s="21" t="s">
        <v>1396</v>
      </c>
      <c r="P1121" s="8"/>
      <c r="Q1121" s="6" t="s">
        <v>2057</v>
      </c>
      <c r="R1121" s="6" t="s">
        <v>1480</v>
      </c>
      <c r="S1121" s="6" t="s">
        <v>28</v>
      </c>
      <c r="T1121" s="6" t="s">
        <v>1418</v>
      </c>
      <c r="U1121" s="6" t="s">
        <v>1418</v>
      </c>
      <c r="V1121" s="6" t="s">
        <v>50</v>
      </c>
      <c r="W1121" s="4" t="s">
        <v>1418</v>
      </c>
      <c r="X1121" s="6" t="s">
        <v>1418</v>
      </c>
      <c r="Y1121" s="4" t="s">
        <v>2006</v>
      </c>
      <c r="Z1121" s="4" t="s">
        <v>2006</v>
      </c>
      <c r="AA1121" s="20" t="str">
        <f t="shared" si="27"/>
        <v>NA</v>
      </c>
      <c r="AB1121" s="6" t="s">
        <v>19</v>
      </c>
      <c r="AC1121" s="5" t="s">
        <v>2084</v>
      </c>
      <c r="AD1121" s="9">
        <v>0</v>
      </c>
      <c r="AE1121" s="10">
        <v>0</v>
      </c>
      <c r="AF1121" s="10">
        <v>0</v>
      </c>
      <c r="AG1121" s="43">
        <v>0</v>
      </c>
      <c r="AH1121" s="43">
        <v>0</v>
      </c>
      <c r="AI1121" s="6">
        <v>477500</v>
      </c>
      <c r="AJ1121" s="11">
        <v>0</v>
      </c>
      <c r="AK1121" s="11">
        <v>0</v>
      </c>
      <c r="AL1121" s="6" t="s">
        <v>53</v>
      </c>
      <c r="AM1121" s="21" t="s">
        <v>2269</v>
      </c>
      <c r="AN1121" s="47">
        <v>0</v>
      </c>
      <c r="AO1121" t="s">
        <v>28</v>
      </c>
    </row>
    <row r="1122" spans="1:41" x14ac:dyDescent="0.25">
      <c r="A1122" s="7">
        <v>3</v>
      </c>
      <c r="B1122" s="7">
        <v>5886</v>
      </c>
      <c r="C1122" s="4" t="s">
        <v>65</v>
      </c>
      <c r="D1122" s="4" t="s">
        <v>78</v>
      </c>
      <c r="E1122" s="4" t="s">
        <v>173</v>
      </c>
      <c r="F1122" s="4" t="s">
        <v>19</v>
      </c>
      <c r="G1122" s="4" t="s">
        <v>6</v>
      </c>
      <c r="H1122" s="4" t="s">
        <v>8</v>
      </c>
      <c r="I1122" s="4" t="s">
        <v>69</v>
      </c>
      <c r="J1122" s="4" t="s">
        <v>205</v>
      </c>
      <c r="K1122" s="6" t="s">
        <v>1209</v>
      </c>
      <c r="L1122" s="6"/>
      <c r="M1122" s="6" t="s">
        <v>2205</v>
      </c>
      <c r="N1122" s="6" t="s">
        <v>1396</v>
      </c>
      <c r="O1122" s="21" t="s">
        <v>1396</v>
      </c>
      <c r="P1122" s="8"/>
      <c r="Q1122" s="6" t="s">
        <v>2057</v>
      </c>
      <c r="R1122" s="6" t="s">
        <v>1918</v>
      </c>
      <c r="S1122" s="6" t="s">
        <v>28</v>
      </c>
      <c r="T1122" s="6" t="s">
        <v>1418</v>
      </c>
      <c r="U1122" s="6" t="s">
        <v>1418</v>
      </c>
      <c r="V1122" s="6" t="s">
        <v>50</v>
      </c>
      <c r="W1122" s="4" t="s">
        <v>1418</v>
      </c>
      <c r="X1122" s="6" t="s">
        <v>1418</v>
      </c>
      <c r="Y1122" s="4" t="s">
        <v>2006</v>
      </c>
      <c r="Z1122" s="4" t="s">
        <v>2006</v>
      </c>
      <c r="AA1122" s="20" t="str">
        <f t="shared" si="27"/>
        <v>NA</v>
      </c>
      <c r="AB1122" s="6" t="s">
        <v>19</v>
      </c>
      <c r="AC1122" s="5" t="s">
        <v>2084</v>
      </c>
      <c r="AD1122" s="9">
        <v>0</v>
      </c>
      <c r="AE1122" s="10">
        <v>0</v>
      </c>
      <c r="AF1122" s="10">
        <v>0</v>
      </c>
      <c r="AG1122" s="43">
        <v>0</v>
      </c>
      <c r="AH1122" s="43">
        <v>0</v>
      </c>
      <c r="AI1122" s="6">
        <v>286500</v>
      </c>
      <c r="AJ1122" s="11">
        <v>0</v>
      </c>
      <c r="AK1122" s="11">
        <v>0</v>
      </c>
      <c r="AL1122" s="6" t="s">
        <v>53</v>
      </c>
      <c r="AM1122" s="21" t="s">
        <v>2269</v>
      </c>
      <c r="AN1122" s="47">
        <v>0</v>
      </c>
      <c r="AO1122" t="s">
        <v>28</v>
      </c>
    </row>
    <row r="1123" spans="1:41" x14ac:dyDescent="0.25">
      <c r="A1123" s="7">
        <v>3</v>
      </c>
      <c r="B1123" s="7">
        <v>5887</v>
      </c>
      <c r="C1123" s="4" t="s">
        <v>65</v>
      </c>
      <c r="D1123" s="4" t="s">
        <v>78</v>
      </c>
      <c r="E1123" s="4" t="s">
        <v>173</v>
      </c>
      <c r="F1123" s="4" t="s">
        <v>19</v>
      </c>
      <c r="G1123" s="4" t="s">
        <v>6</v>
      </c>
      <c r="H1123" s="4" t="s">
        <v>8</v>
      </c>
      <c r="I1123" s="4" t="s">
        <v>70</v>
      </c>
      <c r="J1123" s="4" t="s">
        <v>205</v>
      </c>
      <c r="K1123" s="6" t="s">
        <v>1210</v>
      </c>
      <c r="L1123" s="6"/>
      <c r="M1123" s="6" t="s">
        <v>2205</v>
      </c>
      <c r="N1123" s="6" t="s">
        <v>1396</v>
      </c>
      <c r="O1123" s="21" t="s">
        <v>1396</v>
      </c>
      <c r="P1123" s="8"/>
      <c r="Q1123" s="6" t="s">
        <v>2057</v>
      </c>
      <c r="R1123" s="6" t="s">
        <v>2480</v>
      </c>
      <c r="S1123" s="6" t="s">
        <v>28</v>
      </c>
      <c r="T1123" s="6" t="s">
        <v>1418</v>
      </c>
      <c r="U1123" s="6" t="s">
        <v>1418</v>
      </c>
      <c r="V1123" s="6" t="s">
        <v>50</v>
      </c>
      <c r="W1123" s="4" t="s">
        <v>1418</v>
      </c>
      <c r="X1123" s="6" t="s">
        <v>1418</v>
      </c>
      <c r="Y1123" s="4" t="s">
        <v>2006</v>
      </c>
      <c r="Z1123" s="4" t="s">
        <v>2006</v>
      </c>
      <c r="AA1123" s="20" t="str">
        <f t="shared" si="27"/>
        <v>NA</v>
      </c>
      <c r="AB1123" s="6" t="s">
        <v>19</v>
      </c>
      <c r="AC1123" s="5" t="s">
        <v>2088</v>
      </c>
      <c r="AD1123" s="9">
        <v>0</v>
      </c>
      <c r="AE1123" s="10">
        <v>0</v>
      </c>
      <c r="AF1123" s="10">
        <v>0</v>
      </c>
      <c r="AG1123" s="43">
        <v>0</v>
      </c>
      <c r="AH1123" s="43">
        <v>0</v>
      </c>
      <c r="AI1123" s="6">
        <v>8595000</v>
      </c>
      <c r="AJ1123" s="11">
        <v>0</v>
      </c>
      <c r="AK1123" s="11">
        <v>0</v>
      </c>
      <c r="AL1123" s="6" t="s">
        <v>53</v>
      </c>
      <c r="AM1123" s="21" t="s">
        <v>2269</v>
      </c>
      <c r="AN1123" s="47">
        <v>0</v>
      </c>
      <c r="AO1123" t="s">
        <v>28</v>
      </c>
    </row>
    <row r="1124" spans="1:41" x14ac:dyDescent="0.25">
      <c r="A1124" s="7">
        <v>2</v>
      </c>
      <c r="B1124" s="7">
        <v>5888</v>
      </c>
      <c r="C1124" s="4" t="s">
        <v>65</v>
      </c>
      <c r="D1124" s="4" t="s">
        <v>78</v>
      </c>
      <c r="E1124" s="4" t="s">
        <v>173</v>
      </c>
      <c r="F1124" s="4" t="s">
        <v>19</v>
      </c>
      <c r="G1124" s="4" t="s">
        <v>6</v>
      </c>
      <c r="H1124" s="4" t="s">
        <v>8</v>
      </c>
      <c r="I1124" s="4" t="s">
        <v>73</v>
      </c>
      <c r="J1124" s="4" t="s">
        <v>205</v>
      </c>
      <c r="K1124" s="6" t="s">
        <v>1211</v>
      </c>
      <c r="L1124" s="6"/>
      <c r="M1124" s="6" t="s">
        <v>2205</v>
      </c>
      <c r="N1124" s="6" t="s">
        <v>1396</v>
      </c>
      <c r="O1124" s="21" t="s">
        <v>1396</v>
      </c>
      <c r="P1124" s="8"/>
      <c r="Q1124" s="6" t="s">
        <v>2058</v>
      </c>
      <c r="R1124" s="6" t="s">
        <v>1919</v>
      </c>
      <c r="S1124" s="6" t="s">
        <v>53</v>
      </c>
      <c r="T1124" s="6" t="s">
        <v>27</v>
      </c>
      <c r="U1124" s="6" t="s">
        <v>2066</v>
      </c>
      <c r="V1124" s="6" t="s">
        <v>2184</v>
      </c>
      <c r="W1124" s="4" t="s">
        <v>2140</v>
      </c>
      <c r="X1124" s="6" t="s">
        <v>1418</v>
      </c>
      <c r="Y1124" s="4" t="s">
        <v>2006</v>
      </c>
      <c r="Z1124" s="4" t="s">
        <v>2006</v>
      </c>
      <c r="AA1124" s="20" t="str">
        <f t="shared" si="27"/>
        <v>NA</v>
      </c>
      <c r="AB1124" s="6" t="s">
        <v>19</v>
      </c>
      <c r="AC1124" s="5" t="s">
        <v>2087</v>
      </c>
      <c r="AD1124" s="9">
        <v>0</v>
      </c>
      <c r="AE1124" s="10">
        <v>0</v>
      </c>
      <c r="AF1124" s="10">
        <v>0</v>
      </c>
      <c r="AG1124" s="43">
        <v>0</v>
      </c>
      <c r="AH1124" s="43">
        <v>0</v>
      </c>
      <c r="AI1124" s="6">
        <v>477500</v>
      </c>
      <c r="AJ1124" s="11">
        <v>0</v>
      </c>
      <c r="AK1124" s="11">
        <v>0</v>
      </c>
      <c r="AL1124" s="6" t="s">
        <v>53</v>
      </c>
      <c r="AM1124" s="21" t="s">
        <v>2269</v>
      </c>
      <c r="AN1124" s="47">
        <v>0</v>
      </c>
      <c r="AO1124" t="s">
        <v>28</v>
      </c>
    </row>
    <row r="1125" spans="1:41" x14ac:dyDescent="0.25">
      <c r="A1125" s="7">
        <v>3</v>
      </c>
      <c r="B1125" s="7">
        <v>5889</v>
      </c>
      <c r="C1125" s="4" t="s">
        <v>65</v>
      </c>
      <c r="D1125" s="4" t="s">
        <v>78</v>
      </c>
      <c r="E1125" s="4" t="s">
        <v>173</v>
      </c>
      <c r="F1125" s="4" t="s">
        <v>19</v>
      </c>
      <c r="G1125" s="4" t="s">
        <v>6</v>
      </c>
      <c r="H1125" s="4" t="s">
        <v>8</v>
      </c>
      <c r="I1125" s="4" t="s">
        <v>6</v>
      </c>
      <c r="J1125" s="4" t="s">
        <v>205</v>
      </c>
      <c r="K1125" s="6" t="s">
        <v>1212</v>
      </c>
      <c r="L1125" s="6"/>
      <c r="M1125" s="6" t="s">
        <v>2205</v>
      </c>
      <c r="N1125" s="6" t="s">
        <v>1396</v>
      </c>
      <c r="O1125" s="21" t="s">
        <v>1396</v>
      </c>
      <c r="P1125" s="8"/>
      <c r="Q1125" s="6" t="s">
        <v>2055</v>
      </c>
      <c r="R1125" s="6" t="s">
        <v>2325</v>
      </c>
      <c r="S1125" s="6" t="s">
        <v>28</v>
      </c>
      <c r="T1125" s="6" t="s">
        <v>1418</v>
      </c>
      <c r="U1125" s="6" t="s">
        <v>1418</v>
      </c>
      <c r="V1125" s="6" t="s">
        <v>50</v>
      </c>
      <c r="W1125" s="4" t="s">
        <v>1418</v>
      </c>
      <c r="X1125" s="6" t="s">
        <v>1418</v>
      </c>
      <c r="Y1125" s="4" t="s">
        <v>2006</v>
      </c>
      <c r="Z1125" s="4" t="s">
        <v>2006</v>
      </c>
      <c r="AA1125" s="20" t="str">
        <f t="shared" si="27"/>
        <v>NA</v>
      </c>
      <c r="AB1125" s="6" t="s">
        <v>19</v>
      </c>
      <c r="AC1125" s="5" t="s">
        <v>2090</v>
      </c>
      <c r="AD1125" s="9">
        <v>1</v>
      </c>
      <c r="AE1125" s="10">
        <v>0</v>
      </c>
      <c r="AF1125" s="10">
        <v>0</v>
      </c>
      <c r="AG1125" s="43">
        <v>0</v>
      </c>
      <c r="AH1125" s="43">
        <v>0</v>
      </c>
      <c r="AI1125" s="6">
        <v>1910000</v>
      </c>
      <c r="AJ1125" s="11">
        <v>0</v>
      </c>
      <c r="AK1125" s="11">
        <v>0</v>
      </c>
      <c r="AL1125" s="6" t="s">
        <v>53</v>
      </c>
      <c r="AM1125" s="21" t="s">
        <v>2269</v>
      </c>
      <c r="AN1125" s="47">
        <v>0</v>
      </c>
      <c r="AO1125" t="s">
        <v>28</v>
      </c>
    </row>
    <row r="1126" spans="1:41" x14ac:dyDescent="0.25">
      <c r="A1126" s="7">
        <v>3</v>
      </c>
      <c r="B1126" s="7">
        <v>5890</v>
      </c>
      <c r="C1126" s="4" t="s">
        <v>65</v>
      </c>
      <c r="D1126" s="4" t="s">
        <v>78</v>
      </c>
      <c r="E1126" s="4" t="s">
        <v>173</v>
      </c>
      <c r="F1126" s="4" t="s">
        <v>19</v>
      </c>
      <c r="G1126" s="4" t="s">
        <v>6</v>
      </c>
      <c r="H1126" s="4" t="s">
        <v>8</v>
      </c>
      <c r="I1126" s="4" t="s">
        <v>70</v>
      </c>
      <c r="J1126" s="4" t="s">
        <v>205</v>
      </c>
      <c r="K1126" s="6" t="s">
        <v>1213</v>
      </c>
      <c r="L1126" s="6"/>
      <c r="M1126" s="6" t="s">
        <v>2205</v>
      </c>
      <c r="N1126" s="6" t="s">
        <v>1398</v>
      </c>
      <c r="O1126" s="21" t="s">
        <v>2507</v>
      </c>
      <c r="P1126" s="8"/>
      <c r="Q1126" s="6" t="s">
        <v>2057</v>
      </c>
      <c r="R1126" s="6" t="s">
        <v>2480</v>
      </c>
      <c r="S1126" s="6" t="s">
        <v>28</v>
      </c>
      <c r="T1126" s="6" t="s">
        <v>1418</v>
      </c>
      <c r="U1126" s="6" t="s">
        <v>1418</v>
      </c>
      <c r="V1126" s="6" t="s">
        <v>50</v>
      </c>
      <c r="W1126" s="4" t="s">
        <v>1418</v>
      </c>
      <c r="X1126" s="6" t="s">
        <v>1418</v>
      </c>
      <c r="Y1126" s="4" t="s">
        <v>2006</v>
      </c>
      <c r="Z1126" s="4" t="s">
        <v>2006</v>
      </c>
      <c r="AA1126" s="20" t="str">
        <f t="shared" si="27"/>
        <v>NA</v>
      </c>
      <c r="AB1126" s="6" t="s">
        <v>19</v>
      </c>
      <c r="AC1126" s="5" t="s">
        <v>2088</v>
      </c>
      <c r="AD1126" s="9">
        <v>0</v>
      </c>
      <c r="AE1126" s="10">
        <v>0</v>
      </c>
      <c r="AF1126" s="10">
        <v>0</v>
      </c>
      <c r="AG1126" s="43">
        <v>0</v>
      </c>
      <c r="AH1126" s="43">
        <v>0</v>
      </c>
      <c r="AI1126" s="6">
        <v>831638.86</v>
      </c>
      <c r="AJ1126" s="11">
        <v>0</v>
      </c>
      <c r="AK1126" s="11">
        <v>0</v>
      </c>
      <c r="AL1126" s="6" t="s">
        <v>53</v>
      </c>
      <c r="AM1126" s="21" t="s">
        <v>2269</v>
      </c>
      <c r="AN1126" s="47">
        <v>0</v>
      </c>
      <c r="AO1126" t="s">
        <v>28</v>
      </c>
    </row>
    <row r="1127" spans="1:41" x14ac:dyDescent="0.25">
      <c r="A1127" s="7">
        <v>3</v>
      </c>
      <c r="B1127" s="7">
        <v>5891</v>
      </c>
      <c r="C1127" s="4" t="s">
        <v>65</v>
      </c>
      <c r="D1127" s="4" t="s">
        <v>78</v>
      </c>
      <c r="E1127" s="4" t="s">
        <v>173</v>
      </c>
      <c r="F1127" s="4" t="s">
        <v>19</v>
      </c>
      <c r="G1127" s="4" t="s">
        <v>6</v>
      </c>
      <c r="H1127" s="4" t="s">
        <v>8</v>
      </c>
      <c r="I1127" s="4" t="s">
        <v>71</v>
      </c>
      <c r="J1127" s="4" t="s">
        <v>205</v>
      </c>
      <c r="K1127" s="6" t="s">
        <v>1214</v>
      </c>
      <c r="L1127" s="6"/>
      <c r="M1127" s="6" t="s">
        <v>2205</v>
      </c>
      <c r="N1127" s="6" t="s">
        <v>1398</v>
      </c>
      <c r="O1127" s="21" t="s">
        <v>2507</v>
      </c>
      <c r="P1127" s="8"/>
      <c r="Q1127" s="21" t="s">
        <v>2055</v>
      </c>
      <c r="R1127" s="6" t="s">
        <v>2121</v>
      </c>
      <c r="S1127" s="6" t="s">
        <v>28</v>
      </c>
      <c r="T1127" s="6" t="s">
        <v>1418</v>
      </c>
      <c r="U1127" s="6" t="s">
        <v>1418</v>
      </c>
      <c r="V1127" s="6" t="s">
        <v>50</v>
      </c>
      <c r="W1127" s="4" t="s">
        <v>1418</v>
      </c>
      <c r="X1127" s="6" t="s">
        <v>1418</v>
      </c>
      <c r="Y1127" s="4" t="s">
        <v>2006</v>
      </c>
      <c r="Z1127" s="4" t="s">
        <v>2006</v>
      </c>
      <c r="AA1127" s="20" t="str">
        <f t="shared" si="27"/>
        <v>NA</v>
      </c>
      <c r="AB1127" s="6" t="s">
        <v>19</v>
      </c>
      <c r="AC1127" s="5" t="s">
        <v>2091</v>
      </c>
      <c r="AD1127" s="9">
        <v>0</v>
      </c>
      <c r="AE1127" s="10">
        <v>0</v>
      </c>
      <c r="AF1127" s="10">
        <v>0</v>
      </c>
      <c r="AG1127" s="43">
        <v>0</v>
      </c>
      <c r="AH1127" s="43">
        <v>0</v>
      </c>
      <c r="AI1127" s="6">
        <v>573000</v>
      </c>
      <c r="AJ1127" s="11">
        <v>0</v>
      </c>
      <c r="AK1127" s="11">
        <v>0</v>
      </c>
      <c r="AL1127" s="6" t="s">
        <v>53</v>
      </c>
      <c r="AM1127" s="21" t="s">
        <v>2269</v>
      </c>
      <c r="AN1127" s="47">
        <v>0</v>
      </c>
      <c r="AO1127" t="s">
        <v>28</v>
      </c>
    </row>
    <row r="1128" spans="1:41" x14ac:dyDescent="0.25">
      <c r="A1128" s="7">
        <v>3</v>
      </c>
      <c r="B1128" s="7">
        <v>5892</v>
      </c>
      <c r="C1128" s="4" t="s">
        <v>65</v>
      </c>
      <c r="D1128" s="4" t="s">
        <v>78</v>
      </c>
      <c r="E1128" s="4" t="s">
        <v>173</v>
      </c>
      <c r="F1128" s="4" t="s">
        <v>19</v>
      </c>
      <c r="G1128" s="4" t="s">
        <v>6</v>
      </c>
      <c r="H1128" s="4" t="s">
        <v>8</v>
      </c>
      <c r="I1128" s="4" t="s">
        <v>73</v>
      </c>
      <c r="J1128" s="4" t="s">
        <v>205</v>
      </c>
      <c r="K1128" s="6" t="s">
        <v>1215</v>
      </c>
      <c r="L1128" s="6"/>
      <c r="M1128" s="6" t="s">
        <v>2205</v>
      </c>
      <c r="N1128" s="6" t="s">
        <v>1398</v>
      </c>
      <c r="O1128" s="21" t="s">
        <v>2507</v>
      </c>
      <c r="P1128" s="8"/>
      <c r="Q1128" s="6" t="s">
        <v>2055</v>
      </c>
      <c r="R1128" s="6" t="s">
        <v>1920</v>
      </c>
      <c r="S1128" s="6" t="s">
        <v>28</v>
      </c>
      <c r="T1128" s="6" t="s">
        <v>1418</v>
      </c>
      <c r="U1128" s="6" t="s">
        <v>1418</v>
      </c>
      <c r="V1128" s="6" t="s">
        <v>50</v>
      </c>
      <c r="W1128" s="4" t="s">
        <v>1418</v>
      </c>
      <c r="X1128" s="6" t="s">
        <v>1418</v>
      </c>
      <c r="Y1128" s="4" t="s">
        <v>2006</v>
      </c>
      <c r="Z1128" s="4" t="s">
        <v>2006</v>
      </c>
      <c r="AA1128" s="20" t="str">
        <f t="shared" si="27"/>
        <v>NA</v>
      </c>
      <c r="AB1128" s="6" t="s">
        <v>19</v>
      </c>
      <c r="AC1128" s="5" t="s">
        <v>2087</v>
      </c>
      <c r="AD1128" s="9">
        <v>0</v>
      </c>
      <c r="AE1128" s="10">
        <v>0</v>
      </c>
      <c r="AF1128" s="10">
        <v>0</v>
      </c>
      <c r="AG1128" s="43">
        <v>0</v>
      </c>
      <c r="AH1128" s="43">
        <v>0</v>
      </c>
      <c r="AI1128" s="6">
        <v>955000</v>
      </c>
      <c r="AJ1128" s="11">
        <v>0</v>
      </c>
      <c r="AK1128" s="11">
        <v>0</v>
      </c>
      <c r="AL1128" s="6" t="s">
        <v>53</v>
      </c>
      <c r="AM1128" s="21" t="s">
        <v>2269</v>
      </c>
      <c r="AN1128" s="47">
        <v>0</v>
      </c>
      <c r="AO1128" t="s">
        <v>28</v>
      </c>
    </row>
    <row r="1129" spans="1:41" x14ac:dyDescent="0.25">
      <c r="A1129" s="7">
        <v>3</v>
      </c>
      <c r="B1129" s="7">
        <v>5897</v>
      </c>
      <c r="C1129" s="4" t="s">
        <v>65</v>
      </c>
      <c r="D1129" s="4" t="s">
        <v>78</v>
      </c>
      <c r="E1129" s="4" t="s">
        <v>173</v>
      </c>
      <c r="F1129" s="4" t="s">
        <v>19</v>
      </c>
      <c r="G1129" s="4" t="s">
        <v>6</v>
      </c>
      <c r="H1129" s="4" t="s">
        <v>8</v>
      </c>
      <c r="I1129" s="4" t="s">
        <v>70</v>
      </c>
      <c r="J1129" s="4" t="s">
        <v>205</v>
      </c>
      <c r="K1129" s="6" t="s">
        <v>1216</v>
      </c>
      <c r="L1129" s="6"/>
      <c r="M1129" s="6" t="s">
        <v>2205</v>
      </c>
      <c r="N1129" s="6" t="s">
        <v>1396</v>
      </c>
      <c r="O1129" s="21" t="s">
        <v>1396</v>
      </c>
      <c r="P1129" s="8"/>
      <c r="Q1129" s="6" t="s">
        <v>2055</v>
      </c>
      <c r="R1129" s="6" t="s">
        <v>2482</v>
      </c>
      <c r="S1129" s="6" t="s">
        <v>28</v>
      </c>
      <c r="T1129" s="6" t="s">
        <v>1418</v>
      </c>
      <c r="U1129" s="6" t="s">
        <v>1418</v>
      </c>
      <c r="V1129" s="6" t="s">
        <v>50</v>
      </c>
      <c r="W1129" s="4" t="s">
        <v>1418</v>
      </c>
      <c r="X1129" s="6" t="s">
        <v>1418</v>
      </c>
      <c r="Y1129" s="4" t="s">
        <v>2006</v>
      </c>
      <c r="Z1129" s="4" t="s">
        <v>2006</v>
      </c>
      <c r="AA1129" s="20" t="str">
        <f t="shared" si="27"/>
        <v>NA</v>
      </c>
      <c r="AB1129" s="6" t="s">
        <v>19</v>
      </c>
      <c r="AC1129" s="5" t="s">
        <v>2088</v>
      </c>
      <c r="AD1129" s="9">
        <v>3</v>
      </c>
      <c r="AE1129" s="10">
        <v>0</v>
      </c>
      <c r="AF1129" s="10">
        <v>0</v>
      </c>
      <c r="AG1129" s="43">
        <v>0</v>
      </c>
      <c r="AH1129" s="43">
        <v>0</v>
      </c>
      <c r="AI1129" s="6">
        <v>38511943.450000003</v>
      </c>
      <c r="AJ1129" s="11">
        <v>0</v>
      </c>
      <c r="AK1129" s="11">
        <v>1770809.13</v>
      </c>
      <c r="AL1129" s="6" t="s">
        <v>53</v>
      </c>
      <c r="AM1129" s="21" t="s">
        <v>2269</v>
      </c>
      <c r="AN1129" s="47">
        <v>0</v>
      </c>
      <c r="AO1129" t="s">
        <v>28</v>
      </c>
    </row>
    <row r="1130" spans="1:41" x14ac:dyDescent="0.25">
      <c r="A1130" s="7">
        <v>3</v>
      </c>
      <c r="B1130" s="7">
        <v>5901</v>
      </c>
      <c r="C1130" s="4" t="s">
        <v>65</v>
      </c>
      <c r="D1130" s="4" t="s">
        <v>78</v>
      </c>
      <c r="E1130" s="4" t="s">
        <v>173</v>
      </c>
      <c r="F1130" s="4" t="s">
        <v>19</v>
      </c>
      <c r="G1130" s="4" t="s">
        <v>6</v>
      </c>
      <c r="H1130" s="4" t="s">
        <v>8</v>
      </c>
      <c r="I1130" s="4" t="s">
        <v>73</v>
      </c>
      <c r="J1130" s="4" t="s">
        <v>205</v>
      </c>
      <c r="K1130" s="6" t="s">
        <v>1217</v>
      </c>
      <c r="L1130" s="6"/>
      <c r="M1130" s="6" t="s">
        <v>2205</v>
      </c>
      <c r="N1130" s="6" t="s">
        <v>1398</v>
      </c>
      <c r="O1130" s="21" t="s">
        <v>2507</v>
      </c>
      <c r="P1130" s="8"/>
      <c r="Q1130" s="6" t="s">
        <v>2055</v>
      </c>
      <c r="R1130" s="6" t="s">
        <v>1921</v>
      </c>
      <c r="S1130" s="6" t="s">
        <v>28</v>
      </c>
      <c r="T1130" s="6" t="s">
        <v>1418</v>
      </c>
      <c r="U1130" s="6" t="s">
        <v>1418</v>
      </c>
      <c r="V1130" s="6" t="s">
        <v>50</v>
      </c>
      <c r="W1130" s="4" t="s">
        <v>1418</v>
      </c>
      <c r="X1130" s="6" t="s">
        <v>1418</v>
      </c>
      <c r="Y1130" s="4" t="s">
        <v>2006</v>
      </c>
      <c r="Z1130" s="4" t="s">
        <v>2006</v>
      </c>
      <c r="AA1130" s="20" t="str">
        <f t="shared" si="27"/>
        <v>NA</v>
      </c>
      <c r="AB1130" s="6" t="s">
        <v>19</v>
      </c>
      <c r="AC1130" s="5" t="s">
        <v>2087</v>
      </c>
      <c r="AD1130" s="9">
        <v>0</v>
      </c>
      <c r="AE1130" s="10">
        <v>0</v>
      </c>
      <c r="AF1130" s="10">
        <v>0</v>
      </c>
      <c r="AG1130" s="43">
        <v>0</v>
      </c>
      <c r="AH1130" s="43">
        <v>0</v>
      </c>
      <c r="AI1130" s="6">
        <v>2865000</v>
      </c>
      <c r="AJ1130" s="11">
        <v>0</v>
      </c>
      <c r="AK1130" s="11">
        <v>0</v>
      </c>
      <c r="AL1130" s="6" t="s">
        <v>53</v>
      </c>
      <c r="AM1130" s="21" t="s">
        <v>2269</v>
      </c>
      <c r="AN1130" s="47">
        <v>0</v>
      </c>
      <c r="AO1130" t="s">
        <v>28</v>
      </c>
    </row>
    <row r="1131" spans="1:41" x14ac:dyDescent="0.25">
      <c r="A1131" s="7">
        <v>3</v>
      </c>
      <c r="B1131" s="7">
        <v>5902</v>
      </c>
      <c r="C1131" s="4" t="s">
        <v>65</v>
      </c>
      <c r="D1131" s="4" t="s">
        <v>78</v>
      </c>
      <c r="E1131" s="4" t="s">
        <v>173</v>
      </c>
      <c r="F1131" s="4" t="s">
        <v>19</v>
      </c>
      <c r="G1131" s="4" t="s">
        <v>6</v>
      </c>
      <c r="H1131" s="4" t="s">
        <v>8</v>
      </c>
      <c r="I1131" s="4" t="s">
        <v>73</v>
      </c>
      <c r="J1131" s="4" t="s">
        <v>205</v>
      </c>
      <c r="K1131" s="6" t="s">
        <v>1218</v>
      </c>
      <c r="L1131" s="6"/>
      <c r="M1131" s="6" t="s">
        <v>2205</v>
      </c>
      <c r="N1131" s="6" t="s">
        <v>1398</v>
      </c>
      <c r="O1131" s="21" t="s">
        <v>2507</v>
      </c>
      <c r="P1131" s="8"/>
      <c r="Q1131" s="6" t="s">
        <v>2055</v>
      </c>
      <c r="R1131" s="6" t="s">
        <v>1922</v>
      </c>
      <c r="S1131" s="6" t="s">
        <v>28</v>
      </c>
      <c r="T1131" s="6" t="s">
        <v>1418</v>
      </c>
      <c r="U1131" s="6" t="s">
        <v>1418</v>
      </c>
      <c r="V1131" s="6" t="s">
        <v>50</v>
      </c>
      <c r="W1131" s="4" t="s">
        <v>1418</v>
      </c>
      <c r="X1131" s="6" t="s">
        <v>1418</v>
      </c>
      <c r="Y1131" s="4" t="s">
        <v>2006</v>
      </c>
      <c r="Z1131" s="4" t="s">
        <v>2006</v>
      </c>
      <c r="AA1131" s="20" t="str">
        <f t="shared" si="27"/>
        <v>NA</v>
      </c>
      <c r="AB1131" s="6" t="s">
        <v>19</v>
      </c>
      <c r="AC1131" s="5" t="s">
        <v>2087</v>
      </c>
      <c r="AD1131" s="9">
        <v>1</v>
      </c>
      <c r="AE1131" s="10">
        <v>0</v>
      </c>
      <c r="AF1131" s="10">
        <v>0</v>
      </c>
      <c r="AG1131" s="43">
        <v>0</v>
      </c>
      <c r="AH1131" s="43">
        <v>0</v>
      </c>
      <c r="AI1131" s="6">
        <v>0</v>
      </c>
      <c r="AJ1131" s="11">
        <v>0</v>
      </c>
      <c r="AK1131" s="11">
        <v>0</v>
      </c>
      <c r="AL1131" s="6" t="s">
        <v>53</v>
      </c>
      <c r="AM1131" s="21" t="s">
        <v>2269</v>
      </c>
      <c r="AN1131" s="47">
        <v>0</v>
      </c>
      <c r="AO1131" t="s">
        <v>28</v>
      </c>
    </row>
    <row r="1132" spans="1:41" x14ac:dyDescent="0.25">
      <c r="A1132" s="7">
        <v>3</v>
      </c>
      <c r="B1132" s="7">
        <v>5903</v>
      </c>
      <c r="C1132" s="4" t="s">
        <v>65</v>
      </c>
      <c r="D1132" s="4" t="s">
        <v>78</v>
      </c>
      <c r="E1132" s="4" t="s">
        <v>173</v>
      </c>
      <c r="F1132" s="4" t="s">
        <v>19</v>
      </c>
      <c r="G1132" s="4" t="s">
        <v>6</v>
      </c>
      <c r="H1132" s="4" t="s">
        <v>8</v>
      </c>
      <c r="I1132" s="4" t="s">
        <v>73</v>
      </c>
      <c r="J1132" s="4" t="s">
        <v>205</v>
      </c>
      <c r="K1132" s="6" t="s">
        <v>1219</v>
      </c>
      <c r="L1132" s="6"/>
      <c r="M1132" s="6" t="s">
        <v>2205</v>
      </c>
      <c r="N1132" s="6" t="s">
        <v>1398</v>
      </c>
      <c r="O1132" s="21" t="s">
        <v>2507</v>
      </c>
      <c r="P1132" s="8"/>
      <c r="Q1132" s="6" t="s">
        <v>2055</v>
      </c>
      <c r="R1132" s="6" t="s">
        <v>1923</v>
      </c>
      <c r="S1132" s="6" t="s">
        <v>28</v>
      </c>
      <c r="T1132" s="6" t="s">
        <v>1418</v>
      </c>
      <c r="U1132" s="6" t="s">
        <v>1418</v>
      </c>
      <c r="V1132" s="6" t="s">
        <v>50</v>
      </c>
      <c r="W1132" s="4" t="s">
        <v>1418</v>
      </c>
      <c r="X1132" s="6" t="s">
        <v>1418</v>
      </c>
      <c r="Y1132" s="4" t="s">
        <v>2006</v>
      </c>
      <c r="Z1132" s="4" t="s">
        <v>2006</v>
      </c>
      <c r="AA1132" s="20" t="str">
        <f t="shared" si="27"/>
        <v>NA</v>
      </c>
      <c r="AB1132" s="6" t="s">
        <v>19</v>
      </c>
      <c r="AC1132" s="5" t="s">
        <v>2087</v>
      </c>
      <c r="AD1132" s="9">
        <v>0</v>
      </c>
      <c r="AE1132" s="10">
        <v>0</v>
      </c>
      <c r="AF1132" s="10">
        <v>0</v>
      </c>
      <c r="AG1132" s="43">
        <v>0</v>
      </c>
      <c r="AH1132" s="43">
        <v>0</v>
      </c>
      <c r="AI1132" s="6">
        <v>2263350</v>
      </c>
      <c r="AJ1132" s="11">
        <v>0</v>
      </c>
      <c r="AK1132" s="11">
        <v>0</v>
      </c>
      <c r="AL1132" s="6" t="s">
        <v>53</v>
      </c>
      <c r="AM1132" s="21" t="s">
        <v>2269</v>
      </c>
      <c r="AN1132" s="47">
        <v>0</v>
      </c>
      <c r="AO1132" t="s">
        <v>28</v>
      </c>
    </row>
    <row r="1133" spans="1:41" x14ac:dyDescent="0.25">
      <c r="A1133" s="7">
        <v>3</v>
      </c>
      <c r="B1133" s="7">
        <v>5904</v>
      </c>
      <c r="C1133" s="4" t="s">
        <v>65</v>
      </c>
      <c r="D1133" s="4" t="s">
        <v>78</v>
      </c>
      <c r="E1133" s="4" t="s">
        <v>173</v>
      </c>
      <c r="F1133" s="4" t="s">
        <v>19</v>
      </c>
      <c r="G1133" s="4" t="s">
        <v>6</v>
      </c>
      <c r="H1133" s="4" t="s">
        <v>8</v>
      </c>
      <c r="I1133" s="4" t="s">
        <v>73</v>
      </c>
      <c r="J1133" s="4" t="s">
        <v>205</v>
      </c>
      <c r="K1133" s="6" t="s">
        <v>1220</v>
      </c>
      <c r="L1133" s="6"/>
      <c r="M1133" s="6" t="s">
        <v>2205</v>
      </c>
      <c r="N1133" s="6" t="s">
        <v>1398</v>
      </c>
      <c r="O1133" s="21" t="s">
        <v>2507</v>
      </c>
      <c r="P1133" s="8"/>
      <c r="Q1133" s="6" t="s">
        <v>2055</v>
      </c>
      <c r="R1133" s="6" t="s">
        <v>1807</v>
      </c>
      <c r="S1133" s="6" t="s">
        <v>28</v>
      </c>
      <c r="T1133" s="6" t="s">
        <v>1418</v>
      </c>
      <c r="U1133" s="6" t="s">
        <v>1418</v>
      </c>
      <c r="V1133" s="6" t="s">
        <v>50</v>
      </c>
      <c r="W1133" s="4" t="s">
        <v>1418</v>
      </c>
      <c r="X1133" s="6" t="s">
        <v>1418</v>
      </c>
      <c r="Y1133" s="4" t="s">
        <v>2006</v>
      </c>
      <c r="Z1133" s="4" t="s">
        <v>2006</v>
      </c>
      <c r="AA1133" s="20" t="str">
        <f t="shared" si="27"/>
        <v>NA</v>
      </c>
      <c r="AB1133" s="6" t="s">
        <v>19</v>
      </c>
      <c r="AC1133" s="5" t="s">
        <v>2087</v>
      </c>
      <c r="AD1133" s="9">
        <v>0</v>
      </c>
      <c r="AE1133" s="10">
        <v>0</v>
      </c>
      <c r="AF1133" s="10">
        <v>0</v>
      </c>
      <c r="AG1133" s="43">
        <v>0</v>
      </c>
      <c r="AH1133" s="43">
        <v>0</v>
      </c>
      <c r="AI1133" s="6">
        <v>1432500</v>
      </c>
      <c r="AJ1133" s="11">
        <v>0</v>
      </c>
      <c r="AK1133" s="11">
        <v>0</v>
      </c>
      <c r="AL1133" s="6" t="s">
        <v>53</v>
      </c>
      <c r="AM1133" s="21" t="s">
        <v>2269</v>
      </c>
      <c r="AN1133" s="47">
        <v>0</v>
      </c>
      <c r="AO1133" t="s">
        <v>28</v>
      </c>
    </row>
    <row r="1134" spans="1:41" x14ac:dyDescent="0.25">
      <c r="A1134" s="7">
        <v>3</v>
      </c>
      <c r="B1134" s="7">
        <v>5905</v>
      </c>
      <c r="C1134" s="4" t="s">
        <v>65</v>
      </c>
      <c r="D1134" s="4" t="s">
        <v>78</v>
      </c>
      <c r="E1134" s="4" t="s">
        <v>173</v>
      </c>
      <c r="F1134" s="4" t="s">
        <v>19</v>
      </c>
      <c r="G1134" s="4" t="s">
        <v>6</v>
      </c>
      <c r="H1134" s="4" t="s">
        <v>8</v>
      </c>
      <c r="I1134" s="4" t="s">
        <v>73</v>
      </c>
      <c r="J1134" s="4" t="s">
        <v>205</v>
      </c>
      <c r="K1134" s="6" t="s">
        <v>1221</v>
      </c>
      <c r="L1134" s="6"/>
      <c r="M1134" s="6" t="s">
        <v>2205</v>
      </c>
      <c r="N1134" s="6" t="s">
        <v>1398</v>
      </c>
      <c r="O1134" s="21" t="s">
        <v>2507</v>
      </c>
      <c r="P1134" s="8"/>
      <c r="Q1134" s="6" t="s">
        <v>2055</v>
      </c>
      <c r="R1134" s="6" t="s">
        <v>1924</v>
      </c>
      <c r="S1134" s="6" t="s">
        <v>28</v>
      </c>
      <c r="T1134" s="6" t="s">
        <v>1418</v>
      </c>
      <c r="U1134" s="6" t="s">
        <v>1418</v>
      </c>
      <c r="V1134" s="6" t="s">
        <v>50</v>
      </c>
      <c r="W1134" s="4" t="s">
        <v>1418</v>
      </c>
      <c r="X1134" s="6" t="s">
        <v>1418</v>
      </c>
      <c r="Y1134" s="4" t="s">
        <v>2006</v>
      </c>
      <c r="Z1134" s="4" t="s">
        <v>2006</v>
      </c>
      <c r="AA1134" s="20" t="str">
        <f t="shared" si="27"/>
        <v>NA</v>
      </c>
      <c r="AB1134" s="6" t="s">
        <v>19</v>
      </c>
      <c r="AC1134" s="5" t="s">
        <v>2087</v>
      </c>
      <c r="AD1134" s="9">
        <v>0</v>
      </c>
      <c r="AE1134" s="10">
        <v>0</v>
      </c>
      <c r="AF1134" s="10">
        <v>0</v>
      </c>
      <c r="AG1134" s="43">
        <v>0</v>
      </c>
      <c r="AH1134" s="43">
        <v>0</v>
      </c>
      <c r="AI1134" s="6">
        <v>955000</v>
      </c>
      <c r="AJ1134" s="11">
        <v>0</v>
      </c>
      <c r="AK1134" s="11">
        <v>0</v>
      </c>
      <c r="AL1134" s="6" t="s">
        <v>53</v>
      </c>
      <c r="AM1134" s="21" t="s">
        <v>2269</v>
      </c>
      <c r="AN1134" s="47">
        <v>0</v>
      </c>
      <c r="AO1134" t="s">
        <v>28</v>
      </c>
    </row>
    <row r="1135" spans="1:41" x14ac:dyDescent="0.25">
      <c r="A1135" s="7">
        <v>3</v>
      </c>
      <c r="B1135" s="7">
        <v>5906</v>
      </c>
      <c r="C1135" s="4" t="s">
        <v>65</v>
      </c>
      <c r="D1135" s="4" t="s">
        <v>78</v>
      </c>
      <c r="E1135" s="4" t="s">
        <v>173</v>
      </c>
      <c r="F1135" s="4" t="s">
        <v>19</v>
      </c>
      <c r="G1135" s="4" t="s">
        <v>6</v>
      </c>
      <c r="H1135" s="4" t="s">
        <v>8</v>
      </c>
      <c r="I1135" s="4" t="s">
        <v>73</v>
      </c>
      <c r="J1135" s="4" t="s">
        <v>205</v>
      </c>
      <c r="K1135" s="6" t="s">
        <v>1222</v>
      </c>
      <c r="L1135" s="6"/>
      <c r="M1135" s="6" t="s">
        <v>2205</v>
      </c>
      <c r="N1135" s="6" t="s">
        <v>1398</v>
      </c>
      <c r="O1135" s="21" t="s">
        <v>2507</v>
      </c>
      <c r="P1135" s="8"/>
      <c r="Q1135" s="6" t="s">
        <v>2055</v>
      </c>
      <c r="R1135" s="6" t="s">
        <v>1549</v>
      </c>
      <c r="S1135" s="6" t="s">
        <v>28</v>
      </c>
      <c r="T1135" s="6" t="s">
        <v>1418</v>
      </c>
      <c r="U1135" s="6" t="s">
        <v>1418</v>
      </c>
      <c r="V1135" s="6" t="s">
        <v>50</v>
      </c>
      <c r="W1135" s="4" t="s">
        <v>1418</v>
      </c>
      <c r="X1135" s="6" t="s">
        <v>1418</v>
      </c>
      <c r="Y1135" s="4" t="s">
        <v>2006</v>
      </c>
      <c r="Z1135" s="4" t="s">
        <v>2006</v>
      </c>
      <c r="AA1135" s="20" t="str">
        <f t="shared" si="27"/>
        <v>NA</v>
      </c>
      <c r="AB1135" s="6" t="s">
        <v>19</v>
      </c>
      <c r="AC1135" s="5" t="s">
        <v>2087</v>
      </c>
      <c r="AD1135" s="9">
        <v>0</v>
      </c>
      <c r="AE1135" s="10">
        <v>0</v>
      </c>
      <c r="AF1135" s="10">
        <v>0</v>
      </c>
      <c r="AG1135" s="43">
        <v>0</v>
      </c>
      <c r="AH1135" s="43">
        <v>0</v>
      </c>
      <c r="AI1135" s="6">
        <v>573000</v>
      </c>
      <c r="AJ1135" s="11">
        <v>0</v>
      </c>
      <c r="AK1135" s="11">
        <v>0</v>
      </c>
      <c r="AL1135" s="6" t="s">
        <v>53</v>
      </c>
      <c r="AM1135" s="21" t="s">
        <v>2269</v>
      </c>
      <c r="AN1135" s="47">
        <v>0</v>
      </c>
      <c r="AO1135" t="s">
        <v>28</v>
      </c>
    </row>
    <row r="1136" spans="1:41" x14ac:dyDescent="0.25">
      <c r="A1136" s="7">
        <v>3</v>
      </c>
      <c r="B1136" s="7">
        <v>5907</v>
      </c>
      <c r="C1136" s="4" t="s">
        <v>65</v>
      </c>
      <c r="D1136" s="4" t="s">
        <v>78</v>
      </c>
      <c r="E1136" s="4" t="s">
        <v>173</v>
      </c>
      <c r="F1136" s="4" t="s">
        <v>19</v>
      </c>
      <c r="G1136" s="4" t="s">
        <v>6</v>
      </c>
      <c r="H1136" s="4" t="s">
        <v>8</v>
      </c>
      <c r="I1136" s="4" t="s">
        <v>73</v>
      </c>
      <c r="J1136" s="4" t="s">
        <v>205</v>
      </c>
      <c r="K1136" s="6" t="s">
        <v>1223</v>
      </c>
      <c r="L1136" s="6"/>
      <c r="M1136" s="6" t="s">
        <v>2205</v>
      </c>
      <c r="N1136" s="6" t="s">
        <v>1398</v>
      </c>
      <c r="O1136" s="21" t="s">
        <v>2507</v>
      </c>
      <c r="P1136" s="8"/>
      <c r="Q1136" s="6" t="s">
        <v>2055</v>
      </c>
      <c r="R1136" s="6" t="s">
        <v>1925</v>
      </c>
      <c r="S1136" s="6" t="s">
        <v>28</v>
      </c>
      <c r="T1136" s="6" t="s">
        <v>1418</v>
      </c>
      <c r="U1136" s="6" t="s">
        <v>1418</v>
      </c>
      <c r="V1136" s="6" t="s">
        <v>50</v>
      </c>
      <c r="W1136" s="4" t="s">
        <v>1418</v>
      </c>
      <c r="X1136" s="6" t="s">
        <v>1418</v>
      </c>
      <c r="Y1136" s="4" t="s">
        <v>2006</v>
      </c>
      <c r="Z1136" s="4" t="s">
        <v>2006</v>
      </c>
      <c r="AA1136" s="20" t="str">
        <f t="shared" si="27"/>
        <v>NA</v>
      </c>
      <c r="AB1136" s="6" t="s">
        <v>19</v>
      </c>
      <c r="AC1136" s="5" t="s">
        <v>2087</v>
      </c>
      <c r="AD1136" s="9">
        <v>0</v>
      </c>
      <c r="AE1136" s="10">
        <v>0</v>
      </c>
      <c r="AF1136" s="10">
        <v>0</v>
      </c>
      <c r="AG1136" s="43">
        <v>0</v>
      </c>
      <c r="AH1136" s="43">
        <v>0</v>
      </c>
      <c r="AI1136" s="6">
        <v>1957750</v>
      </c>
      <c r="AJ1136" s="11">
        <v>0</v>
      </c>
      <c r="AK1136" s="11">
        <v>391500</v>
      </c>
      <c r="AL1136" s="6" t="s">
        <v>53</v>
      </c>
      <c r="AM1136" s="21" t="s">
        <v>2269</v>
      </c>
      <c r="AN1136" s="47">
        <v>0</v>
      </c>
      <c r="AO1136" t="s">
        <v>28</v>
      </c>
    </row>
    <row r="1137" spans="1:41" x14ac:dyDescent="0.25">
      <c r="A1137" s="7">
        <v>3</v>
      </c>
      <c r="B1137" s="7">
        <v>5908</v>
      </c>
      <c r="C1137" s="4" t="s">
        <v>65</v>
      </c>
      <c r="D1137" s="4" t="s">
        <v>78</v>
      </c>
      <c r="E1137" s="4" t="s">
        <v>173</v>
      </c>
      <c r="F1137" s="4" t="s">
        <v>19</v>
      </c>
      <c r="G1137" s="4" t="s">
        <v>6</v>
      </c>
      <c r="H1137" s="4" t="s">
        <v>8</v>
      </c>
      <c r="I1137" s="4" t="s">
        <v>73</v>
      </c>
      <c r="J1137" s="4" t="s">
        <v>205</v>
      </c>
      <c r="K1137" s="6" t="s">
        <v>1224</v>
      </c>
      <c r="L1137" s="6"/>
      <c r="M1137" s="6" t="s">
        <v>2205</v>
      </c>
      <c r="N1137" s="6" t="s">
        <v>1398</v>
      </c>
      <c r="O1137" s="21" t="s">
        <v>2507</v>
      </c>
      <c r="P1137" s="8"/>
      <c r="Q1137" s="6" t="s">
        <v>2055</v>
      </c>
      <c r="R1137" s="6" t="s">
        <v>1926</v>
      </c>
      <c r="S1137" s="6" t="s">
        <v>28</v>
      </c>
      <c r="T1137" s="6" t="s">
        <v>1418</v>
      </c>
      <c r="U1137" s="6" t="s">
        <v>1418</v>
      </c>
      <c r="V1137" s="6" t="s">
        <v>50</v>
      </c>
      <c r="W1137" s="4" t="s">
        <v>1418</v>
      </c>
      <c r="X1137" s="6" t="s">
        <v>1418</v>
      </c>
      <c r="Y1137" s="4" t="s">
        <v>2006</v>
      </c>
      <c r="Z1137" s="4" t="s">
        <v>2006</v>
      </c>
      <c r="AA1137" s="20" t="str">
        <f t="shared" si="27"/>
        <v>NA</v>
      </c>
      <c r="AB1137" s="6" t="s">
        <v>19</v>
      </c>
      <c r="AC1137" s="5" t="s">
        <v>2087</v>
      </c>
      <c r="AD1137" s="9">
        <v>0</v>
      </c>
      <c r="AE1137" s="10">
        <v>0</v>
      </c>
      <c r="AF1137" s="10">
        <v>0</v>
      </c>
      <c r="AG1137" s="43">
        <v>0</v>
      </c>
      <c r="AH1137" s="43">
        <v>0</v>
      </c>
      <c r="AI1137" s="6">
        <v>2865000</v>
      </c>
      <c r="AJ1137" s="11">
        <v>0</v>
      </c>
      <c r="AK1137" s="11">
        <v>0</v>
      </c>
      <c r="AL1137" s="6" t="s">
        <v>53</v>
      </c>
      <c r="AM1137" s="21" t="s">
        <v>2269</v>
      </c>
      <c r="AN1137" s="47">
        <v>0</v>
      </c>
      <c r="AO1137" t="s">
        <v>28</v>
      </c>
    </row>
    <row r="1138" spans="1:41" x14ac:dyDescent="0.25">
      <c r="A1138" s="7">
        <v>3</v>
      </c>
      <c r="B1138" s="7">
        <v>5909</v>
      </c>
      <c r="C1138" s="4" t="s">
        <v>65</v>
      </c>
      <c r="D1138" s="4" t="s">
        <v>78</v>
      </c>
      <c r="E1138" s="4" t="s">
        <v>173</v>
      </c>
      <c r="F1138" s="4" t="s">
        <v>19</v>
      </c>
      <c r="G1138" s="4" t="s">
        <v>6</v>
      </c>
      <c r="H1138" s="4" t="s">
        <v>8</v>
      </c>
      <c r="I1138" s="4" t="s">
        <v>73</v>
      </c>
      <c r="J1138" s="4" t="s">
        <v>205</v>
      </c>
      <c r="K1138" s="6" t="s">
        <v>1225</v>
      </c>
      <c r="L1138" s="6"/>
      <c r="M1138" s="6" t="s">
        <v>2205</v>
      </c>
      <c r="N1138" s="6" t="s">
        <v>1398</v>
      </c>
      <c r="O1138" s="21" t="s">
        <v>2507</v>
      </c>
      <c r="P1138" s="8"/>
      <c r="Q1138" s="6" t="s">
        <v>2055</v>
      </c>
      <c r="R1138" s="6" t="s">
        <v>1927</v>
      </c>
      <c r="S1138" s="6" t="s">
        <v>28</v>
      </c>
      <c r="T1138" s="6" t="s">
        <v>1418</v>
      </c>
      <c r="U1138" s="6" t="s">
        <v>1418</v>
      </c>
      <c r="V1138" s="6" t="s">
        <v>50</v>
      </c>
      <c r="W1138" s="4" t="s">
        <v>1418</v>
      </c>
      <c r="X1138" s="6" t="s">
        <v>1418</v>
      </c>
      <c r="Y1138" s="4" t="s">
        <v>2006</v>
      </c>
      <c r="Z1138" s="4" t="s">
        <v>2006</v>
      </c>
      <c r="AA1138" s="20" t="str">
        <f t="shared" si="27"/>
        <v>NA</v>
      </c>
      <c r="AB1138" s="6" t="s">
        <v>19</v>
      </c>
      <c r="AC1138" s="5" t="s">
        <v>2087</v>
      </c>
      <c r="AD1138" s="9">
        <v>0</v>
      </c>
      <c r="AE1138" s="10">
        <v>0</v>
      </c>
      <c r="AF1138" s="10">
        <v>0</v>
      </c>
      <c r="AG1138" s="43">
        <v>0</v>
      </c>
      <c r="AH1138" s="43">
        <v>0</v>
      </c>
      <c r="AI1138" s="6">
        <v>257850</v>
      </c>
      <c r="AJ1138" s="11">
        <v>0</v>
      </c>
      <c r="AK1138" s="11">
        <v>0</v>
      </c>
      <c r="AL1138" s="6" t="s">
        <v>53</v>
      </c>
      <c r="AM1138" s="21" t="s">
        <v>2269</v>
      </c>
      <c r="AN1138" s="47">
        <v>0</v>
      </c>
      <c r="AO1138" t="s">
        <v>28</v>
      </c>
    </row>
    <row r="1139" spans="1:41" x14ac:dyDescent="0.25">
      <c r="A1139" s="7">
        <v>3</v>
      </c>
      <c r="B1139" s="7">
        <v>5910</v>
      </c>
      <c r="C1139" s="4" t="s">
        <v>65</v>
      </c>
      <c r="D1139" s="4" t="s">
        <v>78</v>
      </c>
      <c r="E1139" s="4" t="s">
        <v>173</v>
      </c>
      <c r="F1139" s="4" t="s">
        <v>19</v>
      </c>
      <c r="G1139" s="4" t="s">
        <v>6</v>
      </c>
      <c r="H1139" s="4" t="s">
        <v>8</v>
      </c>
      <c r="I1139" s="4" t="s">
        <v>73</v>
      </c>
      <c r="J1139" s="4" t="s">
        <v>205</v>
      </c>
      <c r="K1139" s="6" t="s">
        <v>1226</v>
      </c>
      <c r="L1139" s="6"/>
      <c r="M1139" s="6" t="s">
        <v>2205</v>
      </c>
      <c r="N1139" s="6" t="s">
        <v>1398</v>
      </c>
      <c r="O1139" s="21" t="s">
        <v>2507</v>
      </c>
      <c r="P1139" s="8"/>
      <c r="Q1139" s="6" t="s">
        <v>2055</v>
      </c>
      <c r="R1139" s="6" t="s">
        <v>1928</v>
      </c>
      <c r="S1139" s="6" t="s">
        <v>28</v>
      </c>
      <c r="T1139" s="6" t="s">
        <v>1418</v>
      </c>
      <c r="U1139" s="6" t="s">
        <v>1418</v>
      </c>
      <c r="V1139" s="6" t="s">
        <v>50</v>
      </c>
      <c r="W1139" s="4" t="s">
        <v>1418</v>
      </c>
      <c r="X1139" s="6" t="s">
        <v>1418</v>
      </c>
      <c r="Y1139" s="4" t="s">
        <v>2006</v>
      </c>
      <c r="Z1139" s="4" t="s">
        <v>2006</v>
      </c>
      <c r="AA1139" s="20" t="str">
        <f t="shared" si="27"/>
        <v>NA</v>
      </c>
      <c r="AB1139" s="6" t="s">
        <v>19</v>
      </c>
      <c r="AC1139" s="5" t="s">
        <v>2087</v>
      </c>
      <c r="AD1139" s="9">
        <v>0</v>
      </c>
      <c r="AE1139" s="10">
        <v>0</v>
      </c>
      <c r="AF1139" s="10">
        <v>0</v>
      </c>
      <c r="AG1139" s="43">
        <v>0</v>
      </c>
      <c r="AH1139" s="43">
        <v>0</v>
      </c>
      <c r="AI1139" s="6">
        <v>1432500</v>
      </c>
      <c r="AJ1139" s="11">
        <v>0</v>
      </c>
      <c r="AK1139" s="11">
        <v>0</v>
      </c>
      <c r="AL1139" s="6" t="s">
        <v>53</v>
      </c>
      <c r="AM1139" s="21" t="s">
        <v>2269</v>
      </c>
      <c r="AN1139" s="47">
        <v>0</v>
      </c>
      <c r="AO1139" t="s">
        <v>28</v>
      </c>
    </row>
    <row r="1140" spans="1:41" x14ac:dyDescent="0.25">
      <c r="A1140" s="7">
        <v>3</v>
      </c>
      <c r="B1140" s="7">
        <v>5911</v>
      </c>
      <c r="C1140" s="4" t="s">
        <v>65</v>
      </c>
      <c r="D1140" s="4" t="s">
        <v>78</v>
      </c>
      <c r="E1140" s="4" t="s">
        <v>173</v>
      </c>
      <c r="F1140" s="4" t="s">
        <v>19</v>
      </c>
      <c r="G1140" s="4" t="s">
        <v>6</v>
      </c>
      <c r="H1140" s="4" t="s">
        <v>8</v>
      </c>
      <c r="I1140" s="4" t="s">
        <v>73</v>
      </c>
      <c r="J1140" s="4" t="s">
        <v>205</v>
      </c>
      <c r="K1140" s="6" t="s">
        <v>1227</v>
      </c>
      <c r="L1140" s="6"/>
      <c r="M1140" s="6" t="s">
        <v>2205</v>
      </c>
      <c r="N1140" s="6" t="s">
        <v>1398</v>
      </c>
      <c r="O1140" s="21" t="s">
        <v>2507</v>
      </c>
      <c r="P1140" s="8"/>
      <c r="Q1140" s="6" t="s">
        <v>2055</v>
      </c>
      <c r="R1140" s="6" t="s">
        <v>1929</v>
      </c>
      <c r="S1140" s="6" t="s">
        <v>28</v>
      </c>
      <c r="T1140" s="6" t="s">
        <v>1418</v>
      </c>
      <c r="U1140" s="6" t="s">
        <v>1418</v>
      </c>
      <c r="V1140" s="6" t="s">
        <v>50</v>
      </c>
      <c r="W1140" s="4" t="s">
        <v>1418</v>
      </c>
      <c r="X1140" s="6" t="s">
        <v>1418</v>
      </c>
      <c r="Y1140" s="4" t="s">
        <v>2006</v>
      </c>
      <c r="Z1140" s="4" t="s">
        <v>2006</v>
      </c>
      <c r="AA1140" s="20" t="str">
        <f t="shared" si="27"/>
        <v>NA</v>
      </c>
      <c r="AB1140" s="6" t="s">
        <v>19</v>
      </c>
      <c r="AC1140" s="5" t="s">
        <v>2087</v>
      </c>
      <c r="AD1140" s="9">
        <v>0</v>
      </c>
      <c r="AE1140" s="10">
        <v>0</v>
      </c>
      <c r="AF1140" s="10">
        <v>0</v>
      </c>
      <c r="AG1140" s="43">
        <v>0</v>
      </c>
      <c r="AH1140" s="43">
        <v>0</v>
      </c>
      <c r="AI1140" s="6">
        <v>1910000</v>
      </c>
      <c r="AJ1140" s="11">
        <v>0</v>
      </c>
      <c r="AK1140" s="11">
        <v>0</v>
      </c>
      <c r="AL1140" s="6" t="s">
        <v>53</v>
      </c>
      <c r="AM1140" s="21" t="s">
        <v>2269</v>
      </c>
      <c r="AN1140" s="47">
        <v>0</v>
      </c>
      <c r="AO1140" t="s">
        <v>28</v>
      </c>
    </row>
    <row r="1141" spans="1:41" x14ac:dyDescent="0.25">
      <c r="A1141" s="7">
        <v>3</v>
      </c>
      <c r="B1141" s="7">
        <v>5912</v>
      </c>
      <c r="C1141" s="4" t="s">
        <v>65</v>
      </c>
      <c r="D1141" s="4" t="s">
        <v>78</v>
      </c>
      <c r="E1141" s="4" t="s">
        <v>173</v>
      </c>
      <c r="F1141" s="4" t="s">
        <v>19</v>
      </c>
      <c r="G1141" s="4" t="s">
        <v>6</v>
      </c>
      <c r="H1141" s="4" t="s">
        <v>8</v>
      </c>
      <c r="I1141" s="4" t="s">
        <v>73</v>
      </c>
      <c r="J1141" s="4" t="s">
        <v>205</v>
      </c>
      <c r="K1141" s="6" t="s">
        <v>1228</v>
      </c>
      <c r="L1141" s="6"/>
      <c r="M1141" s="6" t="s">
        <v>2205</v>
      </c>
      <c r="N1141" s="6" t="s">
        <v>1398</v>
      </c>
      <c r="O1141" s="21" t="s">
        <v>2507</v>
      </c>
      <c r="P1141" s="8"/>
      <c r="Q1141" s="6" t="s">
        <v>2055</v>
      </c>
      <c r="R1141" s="6" t="s">
        <v>1930</v>
      </c>
      <c r="S1141" s="6" t="s">
        <v>28</v>
      </c>
      <c r="T1141" s="6" t="s">
        <v>1418</v>
      </c>
      <c r="U1141" s="6" t="s">
        <v>1418</v>
      </c>
      <c r="V1141" s="6" t="s">
        <v>50</v>
      </c>
      <c r="W1141" s="4" t="s">
        <v>1418</v>
      </c>
      <c r="X1141" s="6" t="s">
        <v>1418</v>
      </c>
      <c r="Y1141" s="4" t="s">
        <v>2006</v>
      </c>
      <c r="Z1141" s="4" t="s">
        <v>2006</v>
      </c>
      <c r="AA1141" s="20" t="str">
        <f t="shared" si="27"/>
        <v>NA</v>
      </c>
      <c r="AB1141" s="6" t="s">
        <v>19</v>
      </c>
      <c r="AC1141" s="5" t="s">
        <v>2087</v>
      </c>
      <c r="AD1141" s="9">
        <v>0</v>
      </c>
      <c r="AE1141" s="10">
        <v>0</v>
      </c>
      <c r="AF1141" s="10">
        <v>0</v>
      </c>
      <c r="AG1141" s="43">
        <v>0</v>
      </c>
      <c r="AH1141" s="43">
        <v>0</v>
      </c>
      <c r="AI1141" s="6">
        <v>477500</v>
      </c>
      <c r="AJ1141" s="11">
        <v>0</v>
      </c>
      <c r="AK1141" s="11">
        <v>0</v>
      </c>
      <c r="AL1141" s="6" t="s">
        <v>53</v>
      </c>
      <c r="AM1141" s="21" t="s">
        <v>2269</v>
      </c>
      <c r="AN1141" s="47">
        <v>0</v>
      </c>
      <c r="AO1141" t="s">
        <v>28</v>
      </c>
    </row>
    <row r="1142" spans="1:41" x14ac:dyDescent="0.25">
      <c r="A1142" s="7">
        <v>3</v>
      </c>
      <c r="B1142" s="7">
        <v>5913</v>
      </c>
      <c r="C1142" s="4" t="s">
        <v>65</v>
      </c>
      <c r="D1142" s="4" t="s">
        <v>78</v>
      </c>
      <c r="E1142" s="4" t="s">
        <v>173</v>
      </c>
      <c r="F1142" s="4" t="s">
        <v>19</v>
      </c>
      <c r="G1142" s="4" t="s">
        <v>6</v>
      </c>
      <c r="H1142" s="4" t="s">
        <v>8</v>
      </c>
      <c r="I1142" s="4" t="s">
        <v>73</v>
      </c>
      <c r="J1142" s="4" t="s">
        <v>205</v>
      </c>
      <c r="K1142" s="6" t="s">
        <v>1229</v>
      </c>
      <c r="L1142" s="6"/>
      <c r="M1142" s="6" t="s">
        <v>2205</v>
      </c>
      <c r="N1142" s="6" t="s">
        <v>1398</v>
      </c>
      <c r="O1142" s="21" t="s">
        <v>2507</v>
      </c>
      <c r="P1142" s="8"/>
      <c r="Q1142" s="6" t="s">
        <v>2055</v>
      </c>
      <c r="R1142" s="6" t="s">
        <v>1931</v>
      </c>
      <c r="S1142" s="6" t="s">
        <v>28</v>
      </c>
      <c r="T1142" s="6" t="s">
        <v>1418</v>
      </c>
      <c r="U1142" s="6" t="s">
        <v>1418</v>
      </c>
      <c r="V1142" s="6" t="s">
        <v>50</v>
      </c>
      <c r="W1142" s="4" t="s">
        <v>1418</v>
      </c>
      <c r="X1142" s="6" t="s">
        <v>1418</v>
      </c>
      <c r="Y1142" s="4" t="s">
        <v>2006</v>
      </c>
      <c r="Z1142" s="4" t="s">
        <v>2006</v>
      </c>
      <c r="AA1142" s="20" t="str">
        <f t="shared" si="27"/>
        <v>NA</v>
      </c>
      <c r="AB1142" s="6" t="s">
        <v>19</v>
      </c>
      <c r="AC1142" s="5" t="s">
        <v>2087</v>
      </c>
      <c r="AD1142" s="9">
        <v>0</v>
      </c>
      <c r="AE1142" s="10">
        <v>0</v>
      </c>
      <c r="AF1142" s="10">
        <v>0</v>
      </c>
      <c r="AG1142" s="43">
        <v>0</v>
      </c>
      <c r="AH1142" s="43">
        <v>0</v>
      </c>
      <c r="AI1142" s="6">
        <v>1528000</v>
      </c>
      <c r="AJ1142" s="11">
        <v>0</v>
      </c>
      <c r="AK1142" s="11">
        <v>0</v>
      </c>
      <c r="AL1142" s="6" t="s">
        <v>53</v>
      </c>
      <c r="AM1142" s="21" t="s">
        <v>2269</v>
      </c>
      <c r="AN1142" s="47">
        <v>0</v>
      </c>
      <c r="AO1142" t="s">
        <v>28</v>
      </c>
    </row>
    <row r="1143" spans="1:41" x14ac:dyDescent="0.25">
      <c r="A1143" s="7">
        <v>3</v>
      </c>
      <c r="B1143" s="7">
        <v>5914</v>
      </c>
      <c r="C1143" s="4" t="s">
        <v>65</v>
      </c>
      <c r="D1143" s="4" t="s">
        <v>78</v>
      </c>
      <c r="E1143" s="4" t="s">
        <v>173</v>
      </c>
      <c r="F1143" s="4" t="s">
        <v>19</v>
      </c>
      <c r="G1143" s="4" t="s">
        <v>6</v>
      </c>
      <c r="H1143" s="4" t="s">
        <v>8</v>
      </c>
      <c r="I1143" s="4" t="s">
        <v>73</v>
      </c>
      <c r="J1143" s="4" t="s">
        <v>205</v>
      </c>
      <c r="K1143" s="6" t="s">
        <v>1230</v>
      </c>
      <c r="L1143" s="6"/>
      <c r="M1143" s="6" t="s">
        <v>2205</v>
      </c>
      <c r="N1143" s="6" t="s">
        <v>1398</v>
      </c>
      <c r="O1143" s="21" t="s">
        <v>2507</v>
      </c>
      <c r="P1143" s="8"/>
      <c r="Q1143" s="6" t="s">
        <v>2055</v>
      </c>
      <c r="R1143" s="6" t="s">
        <v>1932</v>
      </c>
      <c r="S1143" s="6" t="s">
        <v>28</v>
      </c>
      <c r="T1143" s="6" t="s">
        <v>1418</v>
      </c>
      <c r="U1143" s="6" t="s">
        <v>1418</v>
      </c>
      <c r="V1143" s="6" t="s">
        <v>50</v>
      </c>
      <c r="W1143" s="4" t="s">
        <v>1418</v>
      </c>
      <c r="X1143" s="6" t="s">
        <v>1418</v>
      </c>
      <c r="Y1143" s="4" t="s">
        <v>2006</v>
      </c>
      <c r="Z1143" s="4" t="s">
        <v>2006</v>
      </c>
      <c r="AA1143" s="20" t="str">
        <f t="shared" si="27"/>
        <v>NA</v>
      </c>
      <c r="AB1143" s="6" t="s">
        <v>19</v>
      </c>
      <c r="AC1143" s="5" t="s">
        <v>2087</v>
      </c>
      <c r="AD1143" s="9">
        <v>19</v>
      </c>
      <c r="AE1143" s="10">
        <v>0</v>
      </c>
      <c r="AF1143" s="10">
        <v>0</v>
      </c>
      <c r="AG1143" s="43">
        <v>0</v>
      </c>
      <c r="AH1143" s="43">
        <v>0</v>
      </c>
      <c r="AI1143" s="6">
        <v>4980870.32</v>
      </c>
      <c r="AJ1143" s="11">
        <v>0</v>
      </c>
      <c r="AK1143" s="11">
        <v>0</v>
      </c>
      <c r="AL1143" s="6" t="s">
        <v>53</v>
      </c>
      <c r="AM1143" s="21" t="s">
        <v>2269</v>
      </c>
      <c r="AN1143" s="47">
        <v>0</v>
      </c>
      <c r="AO1143" t="s">
        <v>28</v>
      </c>
    </row>
    <row r="1144" spans="1:41" x14ac:dyDescent="0.25">
      <c r="A1144" s="7">
        <v>3</v>
      </c>
      <c r="B1144" s="7">
        <v>5915</v>
      </c>
      <c r="C1144" s="4" t="s">
        <v>65</v>
      </c>
      <c r="D1144" s="4" t="s">
        <v>78</v>
      </c>
      <c r="E1144" s="4" t="s">
        <v>173</v>
      </c>
      <c r="F1144" s="4" t="s">
        <v>19</v>
      </c>
      <c r="G1144" s="4" t="s">
        <v>6</v>
      </c>
      <c r="H1144" s="4" t="s">
        <v>8</v>
      </c>
      <c r="I1144" s="4" t="s">
        <v>73</v>
      </c>
      <c r="J1144" s="4" t="s">
        <v>205</v>
      </c>
      <c r="K1144" s="6" t="s">
        <v>1231</v>
      </c>
      <c r="L1144" s="6"/>
      <c r="M1144" s="6" t="s">
        <v>2205</v>
      </c>
      <c r="N1144" s="6" t="s">
        <v>1401</v>
      </c>
      <c r="O1144" s="21" t="s">
        <v>2503</v>
      </c>
      <c r="P1144" s="8"/>
      <c r="Q1144" s="6" t="s">
        <v>2055</v>
      </c>
      <c r="R1144" s="6" t="s">
        <v>1933</v>
      </c>
      <c r="S1144" s="6" t="s">
        <v>28</v>
      </c>
      <c r="T1144" s="6" t="s">
        <v>1418</v>
      </c>
      <c r="U1144" s="6" t="s">
        <v>1418</v>
      </c>
      <c r="V1144" s="6" t="s">
        <v>50</v>
      </c>
      <c r="W1144" s="4" t="s">
        <v>1418</v>
      </c>
      <c r="X1144" s="6" t="s">
        <v>1418</v>
      </c>
      <c r="Y1144" s="4" t="s">
        <v>2006</v>
      </c>
      <c r="Z1144" s="4" t="s">
        <v>2006</v>
      </c>
      <c r="AA1144" s="20" t="str">
        <f t="shared" si="27"/>
        <v>NA</v>
      </c>
      <c r="AB1144" s="6" t="s">
        <v>19</v>
      </c>
      <c r="AC1144" s="5" t="s">
        <v>2087</v>
      </c>
      <c r="AD1144" s="9">
        <v>0</v>
      </c>
      <c r="AE1144" s="10">
        <v>0</v>
      </c>
      <c r="AF1144" s="10">
        <v>0</v>
      </c>
      <c r="AG1144" s="43">
        <v>0</v>
      </c>
      <c r="AH1144" s="43">
        <v>0</v>
      </c>
      <c r="AI1144" s="6">
        <v>620750</v>
      </c>
      <c r="AJ1144" s="11">
        <v>0</v>
      </c>
      <c r="AK1144" s="11">
        <v>0</v>
      </c>
      <c r="AL1144" s="6" t="s">
        <v>53</v>
      </c>
      <c r="AM1144" s="21" t="s">
        <v>2269</v>
      </c>
      <c r="AN1144" s="47">
        <v>0</v>
      </c>
      <c r="AO1144" t="s">
        <v>28</v>
      </c>
    </row>
    <row r="1145" spans="1:41" x14ac:dyDescent="0.25">
      <c r="A1145" s="7">
        <v>3</v>
      </c>
      <c r="B1145" s="7">
        <v>5921</v>
      </c>
      <c r="C1145" s="4" t="s">
        <v>65</v>
      </c>
      <c r="D1145" s="4" t="s">
        <v>78</v>
      </c>
      <c r="E1145" s="4" t="s">
        <v>173</v>
      </c>
      <c r="F1145" s="4" t="s">
        <v>19</v>
      </c>
      <c r="G1145" s="4" t="s">
        <v>6</v>
      </c>
      <c r="H1145" s="4" t="s">
        <v>8</v>
      </c>
      <c r="I1145" s="4" t="s">
        <v>73</v>
      </c>
      <c r="J1145" s="4" t="s">
        <v>205</v>
      </c>
      <c r="K1145" s="6" t="s">
        <v>1232</v>
      </c>
      <c r="L1145" s="6"/>
      <c r="M1145" s="6" t="s">
        <v>2205</v>
      </c>
      <c r="N1145" s="6" t="s">
        <v>1402</v>
      </c>
      <c r="O1145" s="21" t="s">
        <v>2503</v>
      </c>
      <c r="P1145" s="8"/>
      <c r="Q1145" s="6" t="s">
        <v>2055</v>
      </c>
      <c r="R1145" s="6" t="s">
        <v>1934</v>
      </c>
      <c r="S1145" s="6" t="s">
        <v>28</v>
      </c>
      <c r="T1145" s="6" t="s">
        <v>1418</v>
      </c>
      <c r="U1145" s="6" t="s">
        <v>1418</v>
      </c>
      <c r="V1145" s="6" t="s">
        <v>50</v>
      </c>
      <c r="W1145" s="4" t="s">
        <v>1418</v>
      </c>
      <c r="X1145" s="6" t="s">
        <v>1418</v>
      </c>
      <c r="Y1145" s="4" t="s">
        <v>2006</v>
      </c>
      <c r="Z1145" s="4" t="s">
        <v>2006</v>
      </c>
      <c r="AA1145" s="20" t="str">
        <f t="shared" si="27"/>
        <v>NA</v>
      </c>
      <c r="AB1145" s="6" t="s">
        <v>19</v>
      </c>
      <c r="AC1145" s="5" t="s">
        <v>2087</v>
      </c>
      <c r="AD1145" s="9">
        <v>0</v>
      </c>
      <c r="AE1145" s="10">
        <v>0</v>
      </c>
      <c r="AF1145" s="10">
        <v>0</v>
      </c>
      <c r="AG1145" s="43">
        <v>0</v>
      </c>
      <c r="AH1145" s="43">
        <v>0</v>
      </c>
      <c r="AI1145" s="6">
        <v>1432500</v>
      </c>
      <c r="AJ1145" s="11">
        <v>0</v>
      </c>
      <c r="AK1145" s="11">
        <v>0</v>
      </c>
      <c r="AL1145" s="6" t="s">
        <v>53</v>
      </c>
      <c r="AM1145" s="21" t="s">
        <v>2269</v>
      </c>
      <c r="AN1145" s="47">
        <v>0</v>
      </c>
      <c r="AO1145" t="s">
        <v>28</v>
      </c>
    </row>
    <row r="1146" spans="1:41" x14ac:dyDescent="0.25">
      <c r="A1146" s="7">
        <v>2</v>
      </c>
      <c r="B1146" s="7">
        <v>5922</v>
      </c>
      <c r="C1146" s="4" t="s">
        <v>65</v>
      </c>
      <c r="D1146" s="4" t="s">
        <v>78</v>
      </c>
      <c r="E1146" s="4" t="s">
        <v>173</v>
      </c>
      <c r="F1146" s="4" t="s">
        <v>19</v>
      </c>
      <c r="G1146" s="4" t="s">
        <v>6</v>
      </c>
      <c r="H1146" s="4" t="s">
        <v>8</v>
      </c>
      <c r="I1146" s="4" t="s">
        <v>73</v>
      </c>
      <c r="J1146" s="4" t="s">
        <v>205</v>
      </c>
      <c r="K1146" s="6" t="s">
        <v>1233</v>
      </c>
      <c r="L1146" s="6"/>
      <c r="M1146" s="6" t="s">
        <v>2205</v>
      </c>
      <c r="N1146" s="6" t="s">
        <v>1396</v>
      </c>
      <c r="O1146" s="21" t="s">
        <v>1396</v>
      </c>
      <c r="P1146" s="8"/>
      <c r="Q1146" s="6" t="s">
        <v>2058</v>
      </c>
      <c r="R1146" s="6" t="s">
        <v>1935</v>
      </c>
      <c r="S1146" s="6" t="s">
        <v>53</v>
      </c>
      <c r="T1146" s="6" t="s">
        <v>27</v>
      </c>
      <c r="U1146" s="6" t="s">
        <v>2066</v>
      </c>
      <c r="V1146" s="6" t="s">
        <v>2184</v>
      </c>
      <c r="W1146" s="4" t="s">
        <v>2140</v>
      </c>
      <c r="X1146" s="6" t="s">
        <v>1418</v>
      </c>
      <c r="Y1146" s="4" t="s">
        <v>2006</v>
      </c>
      <c r="Z1146" s="4" t="s">
        <v>2006</v>
      </c>
      <c r="AA1146" s="20" t="str">
        <f t="shared" si="27"/>
        <v>NA</v>
      </c>
      <c r="AB1146" s="6" t="s">
        <v>19</v>
      </c>
      <c r="AC1146" s="5" t="s">
        <v>2087</v>
      </c>
      <c r="AD1146" s="9">
        <v>0</v>
      </c>
      <c r="AE1146" s="10">
        <v>0</v>
      </c>
      <c r="AF1146" s="10">
        <v>0</v>
      </c>
      <c r="AG1146" s="43">
        <v>0</v>
      </c>
      <c r="AH1146" s="43">
        <v>0</v>
      </c>
      <c r="AI1146" s="6">
        <v>286500</v>
      </c>
      <c r="AJ1146" s="11">
        <v>0</v>
      </c>
      <c r="AK1146" s="11">
        <v>0</v>
      </c>
      <c r="AL1146" s="6" t="s">
        <v>53</v>
      </c>
      <c r="AM1146" s="21" t="s">
        <v>2269</v>
      </c>
      <c r="AN1146" s="47">
        <v>0</v>
      </c>
      <c r="AO1146" t="s">
        <v>28</v>
      </c>
    </row>
    <row r="1147" spans="1:41" x14ac:dyDescent="0.25">
      <c r="A1147" s="7">
        <v>3</v>
      </c>
      <c r="B1147" s="7">
        <v>5923</v>
      </c>
      <c r="C1147" s="4" t="s">
        <v>65</v>
      </c>
      <c r="D1147" s="4" t="s">
        <v>78</v>
      </c>
      <c r="E1147" s="4" t="s">
        <v>173</v>
      </c>
      <c r="F1147" s="4" t="s">
        <v>19</v>
      </c>
      <c r="G1147" s="4" t="s">
        <v>6</v>
      </c>
      <c r="H1147" s="4" t="s">
        <v>8</v>
      </c>
      <c r="I1147" s="4" t="s">
        <v>73</v>
      </c>
      <c r="J1147" s="4" t="s">
        <v>205</v>
      </c>
      <c r="K1147" s="6" t="s">
        <v>1234</v>
      </c>
      <c r="L1147" s="6" t="e">
        <f>VLOOKUP(B1147,#REF!,3,0)</f>
        <v>#REF!</v>
      </c>
      <c r="M1147" s="6" t="s">
        <v>2205</v>
      </c>
      <c r="N1147" s="6" t="s">
        <v>1396</v>
      </c>
      <c r="O1147" s="21" t="s">
        <v>1396</v>
      </c>
      <c r="P1147" s="8"/>
      <c r="Q1147" s="6" t="s">
        <v>2060</v>
      </c>
      <c r="R1147" s="6" t="s">
        <v>1936</v>
      </c>
      <c r="S1147" s="6" t="s">
        <v>28</v>
      </c>
      <c r="T1147" s="6" t="s">
        <v>1418</v>
      </c>
      <c r="U1147" s="6" t="s">
        <v>1418</v>
      </c>
      <c r="V1147" s="6" t="s">
        <v>50</v>
      </c>
      <c r="W1147" s="4" t="s">
        <v>1418</v>
      </c>
      <c r="X1147" s="6" t="s">
        <v>1418</v>
      </c>
      <c r="Y1147" s="4" t="s">
        <v>2006</v>
      </c>
      <c r="Z1147" s="4" t="s">
        <v>2006</v>
      </c>
      <c r="AA1147" s="20" t="str">
        <f t="shared" si="27"/>
        <v>NA</v>
      </c>
      <c r="AB1147" s="6" t="s">
        <v>19</v>
      </c>
      <c r="AC1147" s="5" t="s">
        <v>2087</v>
      </c>
      <c r="AD1147" s="9">
        <v>0</v>
      </c>
      <c r="AE1147" s="10">
        <v>0</v>
      </c>
      <c r="AF1147" s="10">
        <v>0</v>
      </c>
      <c r="AG1147" s="43">
        <v>0</v>
      </c>
      <c r="AH1147" s="43">
        <v>0</v>
      </c>
      <c r="AI1147" s="6">
        <v>477500</v>
      </c>
      <c r="AJ1147" s="11">
        <v>0</v>
      </c>
      <c r="AK1147" s="11">
        <v>0</v>
      </c>
      <c r="AL1147" s="6" t="s">
        <v>53</v>
      </c>
      <c r="AM1147" s="21" t="s">
        <v>2269</v>
      </c>
      <c r="AN1147" s="47">
        <v>0</v>
      </c>
      <c r="AO1147" t="s">
        <v>28</v>
      </c>
    </row>
    <row r="1148" spans="1:41" x14ac:dyDescent="0.25">
      <c r="A1148" s="7">
        <v>3</v>
      </c>
      <c r="B1148" s="7">
        <v>5924</v>
      </c>
      <c r="C1148" s="4" t="s">
        <v>65</v>
      </c>
      <c r="D1148" s="4" t="s">
        <v>78</v>
      </c>
      <c r="E1148" s="4" t="s">
        <v>173</v>
      </c>
      <c r="F1148" s="4" t="s">
        <v>19</v>
      </c>
      <c r="G1148" s="4" t="s">
        <v>6</v>
      </c>
      <c r="H1148" s="4" t="s">
        <v>8</v>
      </c>
      <c r="I1148" s="4" t="s">
        <v>73</v>
      </c>
      <c r="J1148" s="4" t="s">
        <v>205</v>
      </c>
      <c r="K1148" s="6" t="s">
        <v>1235</v>
      </c>
      <c r="L1148" s="6"/>
      <c r="M1148" s="6" t="s">
        <v>2205</v>
      </c>
      <c r="N1148" s="6" t="s">
        <v>1396</v>
      </c>
      <c r="O1148" s="21" t="s">
        <v>1396</v>
      </c>
      <c r="P1148" s="8"/>
      <c r="Q1148" s="6" t="s">
        <v>2055</v>
      </c>
      <c r="R1148" s="6" t="s">
        <v>1937</v>
      </c>
      <c r="S1148" s="6" t="s">
        <v>28</v>
      </c>
      <c r="T1148" s="6" t="s">
        <v>1418</v>
      </c>
      <c r="U1148" s="6" t="s">
        <v>1418</v>
      </c>
      <c r="V1148" s="6" t="s">
        <v>50</v>
      </c>
      <c r="W1148" s="4" t="s">
        <v>1418</v>
      </c>
      <c r="X1148" s="6" t="s">
        <v>1418</v>
      </c>
      <c r="Y1148" s="4" t="s">
        <v>2006</v>
      </c>
      <c r="Z1148" s="4" t="s">
        <v>2006</v>
      </c>
      <c r="AA1148" s="20" t="str">
        <f t="shared" si="27"/>
        <v>NA</v>
      </c>
      <c r="AB1148" s="6" t="s">
        <v>19</v>
      </c>
      <c r="AC1148" s="5" t="s">
        <v>2087</v>
      </c>
      <c r="AD1148" s="9">
        <v>21</v>
      </c>
      <c r="AE1148" s="10">
        <v>0</v>
      </c>
      <c r="AF1148" s="10">
        <v>0</v>
      </c>
      <c r="AG1148" s="43">
        <v>0</v>
      </c>
      <c r="AH1148" s="43">
        <v>0</v>
      </c>
      <c r="AI1148" s="6">
        <v>14932142.859999999</v>
      </c>
      <c r="AJ1148" s="11">
        <v>0</v>
      </c>
      <c r="AK1148" s="11">
        <v>3592694.63</v>
      </c>
      <c r="AL1148" s="6" t="s">
        <v>53</v>
      </c>
      <c r="AM1148" s="21" t="s">
        <v>2269</v>
      </c>
      <c r="AN1148" s="47">
        <v>0</v>
      </c>
      <c r="AO1148" t="s">
        <v>28</v>
      </c>
    </row>
    <row r="1149" spans="1:41" x14ac:dyDescent="0.25">
      <c r="A1149" s="7">
        <v>3</v>
      </c>
      <c r="B1149" s="7">
        <v>5925</v>
      </c>
      <c r="C1149" s="4" t="s">
        <v>65</v>
      </c>
      <c r="D1149" s="4" t="s">
        <v>78</v>
      </c>
      <c r="E1149" s="4" t="s">
        <v>173</v>
      </c>
      <c r="F1149" s="4" t="s">
        <v>19</v>
      </c>
      <c r="G1149" s="4" t="s">
        <v>6</v>
      </c>
      <c r="H1149" s="4" t="s">
        <v>8</v>
      </c>
      <c r="I1149" s="4" t="s">
        <v>73</v>
      </c>
      <c r="J1149" s="4" t="s">
        <v>205</v>
      </c>
      <c r="K1149" s="6" t="s">
        <v>1236</v>
      </c>
      <c r="L1149" s="6"/>
      <c r="M1149" s="6" t="s">
        <v>2205</v>
      </c>
      <c r="N1149" s="6" t="s">
        <v>1396</v>
      </c>
      <c r="O1149" s="21" t="s">
        <v>1396</v>
      </c>
      <c r="P1149" s="8"/>
      <c r="Q1149" s="6" t="s">
        <v>2063</v>
      </c>
      <c r="R1149" s="6" t="s">
        <v>1938</v>
      </c>
      <c r="S1149" s="6" t="s">
        <v>28</v>
      </c>
      <c r="T1149" s="6" t="s">
        <v>1418</v>
      </c>
      <c r="U1149" s="6" t="s">
        <v>1418</v>
      </c>
      <c r="V1149" s="6" t="s">
        <v>50</v>
      </c>
      <c r="W1149" s="4" t="s">
        <v>1418</v>
      </c>
      <c r="X1149" s="6" t="s">
        <v>1418</v>
      </c>
      <c r="Y1149" s="4" t="s">
        <v>2006</v>
      </c>
      <c r="Z1149" s="4" t="s">
        <v>2006</v>
      </c>
      <c r="AA1149" s="20" t="str">
        <f t="shared" si="27"/>
        <v>NA</v>
      </c>
      <c r="AB1149" s="6" t="s">
        <v>19</v>
      </c>
      <c r="AC1149" s="5" t="s">
        <v>2087</v>
      </c>
      <c r="AD1149" s="9">
        <v>0</v>
      </c>
      <c r="AE1149" s="10">
        <v>0</v>
      </c>
      <c r="AF1149" s="10">
        <v>0</v>
      </c>
      <c r="AG1149" s="43">
        <v>0</v>
      </c>
      <c r="AH1149" s="43">
        <v>0</v>
      </c>
      <c r="AI1149" s="6">
        <v>3342500</v>
      </c>
      <c r="AJ1149" s="11">
        <v>0</v>
      </c>
      <c r="AK1149" s="11">
        <v>0</v>
      </c>
      <c r="AL1149" s="6" t="s">
        <v>53</v>
      </c>
      <c r="AM1149" s="21" t="s">
        <v>2269</v>
      </c>
      <c r="AN1149" s="47">
        <v>0</v>
      </c>
      <c r="AO1149" t="s">
        <v>28</v>
      </c>
    </row>
    <row r="1150" spans="1:41" x14ac:dyDescent="0.25">
      <c r="A1150" s="7">
        <v>3</v>
      </c>
      <c r="B1150" s="7">
        <v>5926</v>
      </c>
      <c r="C1150" s="4" t="s">
        <v>65</v>
      </c>
      <c r="D1150" s="4" t="s">
        <v>78</v>
      </c>
      <c r="E1150" s="4" t="s">
        <v>173</v>
      </c>
      <c r="F1150" s="4" t="s">
        <v>19</v>
      </c>
      <c r="G1150" s="4" t="s">
        <v>6</v>
      </c>
      <c r="H1150" s="4" t="s">
        <v>8</v>
      </c>
      <c r="I1150" s="4" t="s">
        <v>6</v>
      </c>
      <c r="J1150" s="4" t="s">
        <v>205</v>
      </c>
      <c r="K1150" s="6" t="s">
        <v>1237</v>
      </c>
      <c r="L1150" s="6"/>
      <c r="M1150" s="6" t="s">
        <v>1388</v>
      </c>
      <c r="N1150" s="6" t="s">
        <v>1388</v>
      </c>
      <c r="O1150" s="21" t="s">
        <v>1388</v>
      </c>
      <c r="P1150" s="8"/>
      <c r="Q1150" s="6" t="s">
        <v>2056</v>
      </c>
      <c r="R1150" s="6" t="s">
        <v>127</v>
      </c>
      <c r="S1150" s="6" t="s">
        <v>28</v>
      </c>
      <c r="T1150" s="6" t="s">
        <v>1418</v>
      </c>
      <c r="U1150" s="6" t="s">
        <v>1418</v>
      </c>
      <c r="V1150" s="6" t="s">
        <v>50</v>
      </c>
      <c r="W1150" s="4" t="s">
        <v>1418</v>
      </c>
      <c r="X1150" s="6" t="s">
        <v>1418</v>
      </c>
      <c r="Y1150" s="4" t="s">
        <v>2006</v>
      </c>
      <c r="Z1150" s="4" t="s">
        <v>2006</v>
      </c>
      <c r="AA1150" s="20" t="str">
        <f t="shared" si="27"/>
        <v>NA</v>
      </c>
      <c r="AB1150" s="6" t="s">
        <v>19</v>
      </c>
      <c r="AC1150" s="5" t="s">
        <v>2095</v>
      </c>
      <c r="AD1150" s="9">
        <v>0</v>
      </c>
      <c r="AE1150" s="10">
        <v>0</v>
      </c>
      <c r="AF1150" s="10">
        <v>0</v>
      </c>
      <c r="AG1150" s="43">
        <v>0</v>
      </c>
      <c r="AH1150" s="43">
        <v>0</v>
      </c>
      <c r="AI1150" s="6">
        <v>8820799.7200000007</v>
      </c>
      <c r="AJ1150" s="11">
        <v>0</v>
      </c>
      <c r="AK1150" s="11">
        <v>0</v>
      </c>
      <c r="AL1150" s="6" t="s">
        <v>53</v>
      </c>
      <c r="AM1150" s="21" t="s">
        <v>2269</v>
      </c>
      <c r="AN1150" s="47">
        <v>0</v>
      </c>
      <c r="AO1150" t="s">
        <v>28</v>
      </c>
    </row>
    <row r="1151" spans="1:41" x14ac:dyDescent="0.25">
      <c r="A1151" s="7">
        <v>3</v>
      </c>
      <c r="B1151" s="7">
        <v>5927</v>
      </c>
      <c r="C1151" s="4" t="s">
        <v>65</v>
      </c>
      <c r="D1151" s="4" t="s">
        <v>78</v>
      </c>
      <c r="E1151" s="4" t="s">
        <v>173</v>
      </c>
      <c r="F1151" s="4" t="s">
        <v>19</v>
      </c>
      <c r="G1151" s="4" t="s">
        <v>6</v>
      </c>
      <c r="H1151" s="4" t="s">
        <v>8</v>
      </c>
      <c r="I1151" s="4" t="s">
        <v>6</v>
      </c>
      <c r="J1151" s="4" t="s">
        <v>205</v>
      </c>
      <c r="K1151" s="6" t="s">
        <v>1238</v>
      </c>
      <c r="L1151" s="6"/>
      <c r="M1151" s="6" t="s">
        <v>1388</v>
      </c>
      <c r="N1151" s="6" t="s">
        <v>1388</v>
      </c>
      <c r="O1151" s="21" t="s">
        <v>1388</v>
      </c>
      <c r="P1151" s="8"/>
      <c r="Q1151" s="6" t="s">
        <v>2056</v>
      </c>
      <c r="R1151" s="6" t="s">
        <v>1939</v>
      </c>
      <c r="S1151" s="6" t="s">
        <v>28</v>
      </c>
      <c r="T1151" s="6" t="s">
        <v>1418</v>
      </c>
      <c r="U1151" s="6" t="s">
        <v>1418</v>
      </c>
      <c r="V1151" s="6" t="s">
        <v>50</v>
      </c>
      <c r="W1151" s="4" t="s">
        <v>1418</v>
      </c>
      <c r="X1151" s="6" t="s">
        <v>1418</v>
      </c>
      <c r="Y1151" s="4" t="s">
        <v>2006</v>
      </c>
      <c r="Z1151" s="4" t="s">
        <v>2006</v>
      </c>
      <c r="AA1151" s="20" t="str">
        <f t="shared" si="27"/>
        <v>NA</v>
      </c>
      <c r="AB1151" s="6" t="s">
        <v>19</v>
      </c>
      <c r="AC1151" s="5" t="s">
        <v>2090</v>
      </c>
      <c r="AD1151" s="9">
        <v>0</v>
      </c>
      <c r="AE1151" s="10">
        <v>0</v>
      </c>
      <c r="AF1151" s="10">
        <v>0</v>
      </c>
      <c r="AG1151" s="43">
        <v>0</v>
      </c>
      <c r="AH1151" s="43">
        <v>0</v>
      </c>
      <c r="AI1151" s="6">
        <v>13434370.35</v>
      </c>
      <c r="AJ1151" s="11">
        <v>0</v>
      </c>
      <c r="AK1151" s="11">
        <v>0</v>
      </c>
      <c r="AL1151" s="6" t="s">
        <v>53</v>
      </c>
      <c r="AM1151" s="21" t="s">
        <v>2269</v>
      </c>
      <c r="AN1151" s="47">
        <v>0</v>
      </c>
      <c r="AO1151" t="s">
        <v>28</v>
      </c>
    </row>
    <row r="1152" spans="1:41" x14ac:dyDescent="0.25">
      <c r="A1152" s="7">
        <v>3</v>
      </c>
      <c r="B1152" s="7">
        <v>5928</v>
      </c>
      <c r="C1152" s="4" t="s">
        <v>65</v>
      </c>
      <c r="D1152" s="4" t="s">
        <v>78</v>
      </c>
      <c r="E1152" s="4" t="s">
        <v>173</v>
      </c>
      <c r="F1152" s="4" t="s">
        <v>19</v>
      </c>
      <c r="G1152" s="4" t="s">
        <v>6</v>
      </c>
      <c r="H1152" s="4" t="s">
        <v>8</v>
      </c>
      <c r="I1152" s="4" t="s">
        <v>6</v>
      </c>
      <c r="J1152" s="4" t="s">
        <v>205</v>
      </c>
      <c r="K1152" s="6" t="s">
        <v>1239</v>
      </c>
      <c r="L1152" s="6"/>
      <c r="M1152" s="6" t="s">
        <v>1388</v>
      </c>
      <c r="N1152" s="6" t="s">
        <v>1388</v>
      </c>
      <c r="O1152" s="21" t="s">
        <v>1388</v>
      </c>
      <c r="P1152" s="8"/>
      <c r="Q1152" s="6" t="s">
        <v>2056</v>
      </c>
      <c r="R1152" s="6" t="s">
        <v>127</v>
      </c>
      <c r="S1152" s="6" t="s">
        <v>28</v>
      </c>
      <c r="T1152" s="6" t="s">
        <v>1418</v>
      </c>
      <c r="U1152" s="6" t="s">
        <v>1418</v>
      </c>
      <c r="V1152" s="6" t="s">
        <v>50</v>
      </c>
      <c r="W1152" s="4" t="s">
        <v>1418</v>
      </c>
      <c r="X1152" s="6" t="s">
        <v>1418</v>
      </c>
      <c r="Y1152" s="4" t="s">
        <v>2006</v>
      </c>
      <c r="Z1152" s="4" t="s">
        <v>2006</v>
      </c>
      <c r="AA1152" s="20" t="str">
        <f t="shared" si="27"/>
        <v>NA</v>
      </c>
      <c r="AB1152" s="6" t="s">
        <v>19</v>
      </c>
      <c r="AC1152" s="5" t="s">
        <v>2098</v>
      </c>
      <c r="AD1152" s="9">
        <v>0</v>
      </c>
      <c r="AE1152" s="10">
        <v>0</v>
      </c>
      <c r="AF1152" s="10">
        <v>0</v>
      </c>
      <c r="AG1152" s="43">
        <v>0</v>
      </c>
      <c r="AH1152" s="43">
        <v>0</v>
      </c>
      <c r="AI1152" s="6">
        <v>18568277.280000001</v>
      </c>
      <c r="AJ1152" s="11">
        <v>0</v>
      </c>
      <c r="AK1152" s="11">
        <v>479695</v>
      </c>
      <c r="AL1152" s="6" t="s">
        <v>53</v>
      </c>
      <c r="AM1152" s="21" t="s">
        <v>2269</v>
      </c>
      <c r="AN1152" s="47">
        <v>0</v>
      </c>
      <c r="AO1152" t="s">
        <v>28</v>
      </c>
    </row>
    <row r="1153" spans="1:41" x14ac:dyDescent="0.25">
      <c r="A1153" s="7">
        <v>3</v>
      </c>
      <c r="B1153" s="7">
        <v>5931</v>
      </c>
      <c r="C1153" s="4" t="s">
        <v>65</v>
      </c>
      <c r="D1153" s="4" t="s">
        <v>78</v>
      </c>
      <c r="E1153" s="4" t="s">
        <v>173</v>
      </c>
      <c r="F1153" s="4" t="s">
        <v>19</v>
      </c>
      <c r="G1153" s="4" t="s">
        <v>6</v>
      </c>
      <c r="H1153" s="4" t="s">
        <v>8</v>
      </c>
      <c r="I1153" s="4" t="s">
        <v>70</v>
      </c>
      <c r="J1153" s="4" t="s">
        <v>205</v>
      </c>
      <c r="K1153" s="6" t="s">
        <v>1240</v>
      </c>
      <c r="L1153" s="6"/>
      <c r="M1153" s="6" t="s">
        <v>2205</v>
      </c>
      <c r="N1153" s="6" t="s">
        <v>1403</v>
      </c>
      <c r="O1153" s="21" t="s">
        <v>2503</v>
      </c>
      <c r="P1153" s="8"/>
      <c r="Q1153" s="6" t="s">
        <v>2055</v>
      </c>
      <c r="R1153" s="6" t="s">
        <v>2483</v>
      </c>
      <c r="S1153" s="6" t="s">
        <v>28</v>
      </c>
      <c r="T1153" s="6" t="s">
        <v>1418</v>
      </c>
      <c r="U1153" s="6" t="s">
        <v>1418</v>
      </c>
      <c r="V1153" s="6" t="s">
        <v>50</v>
      </c>
      <c r="W1153" s="4" t="s">
        <v>1418</v>
      </c>
      <c r="X1153" s="6" t="s">
        <v>1418</v>
      </c>
      <c r="Y1153" s="4" t="s">
        <v>2006</v>
      </c>
      <c r="Z1153" s="4" t="s">
        <v>2006</v>
      </c>
      <c r="AA1153" s="20" t="str">
        <f t="shared" si="27"/>
        <v>NA</v>
      </c>
      <c r="AB1153" s="6" t="s">
        <v>19</v>
      </c>
      <c r="AC1153" s="5" t="s">
        <v>2088</v>
      </c>
      <c r="AD1153" s="9">
        <v>20</v>
      </c>
      <c r="AE1153" s="10">
        <v>0</v>
      </c>
      <c r="AF1153" s="10">
        <v>0</v>
      </c>
      <c r="AG1153" s="43">
        <v>0</v>
      </c>
      <c r="AH1153" s="43">
        <v>0</v>
      </c>
      <c r="AI1153" s="6">
        <v>257225</v>
      </c>
      <c r="AJ1153" s="11">
        <v>0</v>
      </c>
      <c r="AK1153" s="11">
        <v>0</v>
      </c>
      <c r="AL1153" s="6" t="s">
        <v>53</v>
      </c>
      <c r="AM1153" s="21" t="s">
        <v>2269</v>
      </c>
      <c r="AN1153" s="47">
        <v>0</v>
      </c>
      <c r="AO1153" t="s">
        <v>28</v>
      </c>
    </row>
    <row r="1154" spans="1:41" x14ac:dyDescent="0.25">
      <c r="A1154" s="7">
        <v>3</v>
      </c>
      <c r="B1154" s="7">
        <v>5932</v>
      </c>
      <c r="C1154" s="4" t="s">
        <v>65</v>
      </c>
      <c r="D1154" s="4" t="s">
        <v>78</v>
      </c>
      <c r="E1154" s="4" t="s">
        <v>173</v>
      </c>
      <c r="F1154" s="4" t="s">
        <v>19</v>
      </c>
      <c r="G1154" s="4" t="s">
        <v>6</v>
      </c>
      <c r="H1154" s="4" t="s">
        <v>8</v>
      </c>
      <c r="I1154" s="4" t="s">
        <v>70</v>
      </c>
      <c r="J1154" s="4" t="s">
        <v>205</v>
      </c>
      <c r="K1154" s="6" t="s">
        <v>1241</v>
      </c>
      <c r="L1154" s="6"/>
      <c r="M1154" s="6" t="s">
        <v>2205</v>
      </c>
      <c r="N1154" s="6" t="s">
        <v>1398</v>
      </c>
      <c r="O1154" s="21" t="s">
        <v>2507</v>
      </c>
      <c r="P1154" s="8"/>
      <c r="Q1154" s="6" t="s">
        <v>2057</v>
      </c>
      <c r="R1154" s="6" t="s">
        <v>2484</v>
      </c>
      <c r="S1154" s="6" t="s">
        <v>28</v>
      </c>
      <c r="T1154" s="6" t="s">
        <v>1418</v>
      </c>
      <c r="U1154" s="6" t="s">
        <v>1418</v>
      </c>
      <c r="V1154" s="6" t="s">
        <v>50</v>
      </c>
      <c r="W1154" s="4" t="s">
        <v>1418</v>
      </c>
      <c r="X1154" s="6" t="s">
        <v>1418</v>
      </c>
      <c r="Y1154" s="4" t="s">
        <v>2006</v>
      </c>
      <c r="Z1154" s="4" t="s">
        <v>2006</v>
      </c>
      <c r="AA1154" s="20" t="str">
        <f t="shared" si="27"/>
        <v>NA</v>
      </c>
      <c r="AB1154" s="6" t="s">
        <v>19</v>
      </c>
      <c r="AC1154" s="5" t="s">
        <v>2088</v>
      </c>
      <c r="AD1154" s="9">
        <v>0</v>
      </c>
      <c r="AE1154" s="10">
        <v>0</v>
      </c>
      <c r="AF1154" s="10">
        <v>0</v>
      </c>
      <c r="AG1154" s="43">
        <v>0</v>
      </c>
      <c r="AH1154" s="43">
        <v>0</v>
      </c>
      <c r="AI1154" s="6">
        <v>300000</v>
      </c>
      <c r="AJ1154" s="11">
        <v>0</v>
      </c>
      <c r="AK1154" s="11">
        <v>0</v>
      </c>
      <c r="AL1154" s="6" t="s">
        <v>53</v>
      </c>
      <c r="AM1154" s="21" t="s">
        <v>2269</v>
      </c>
      <c r="AN1154" s="47">
        <v>0</v>
      </c>
      <c r="AO1154" t="s">
        <v>28</v>
      </c>
    </row>
    <row r="1155" spans="1:41" x14ac:dyDescent="0.25">
      <c r="A1155" s="7">
        <v>3</v>
      </c>
      <c r="B1155" s="7">
        <v>5933</v>
      </c>
      <c r="C1155" s="4" t="s">
        <v>65</v>
      </c>
      <c r="D1155" s="4" t="s">
        <v>78</v>
      </c>
      <c r="E1155" s="4" t="s">
        <v>173</v>
      </c>
      <c r="F1155" s="4" t="s">
        <v>19</v>
      </c>
      <c r="G1155" s="4" t="s">
        <v>6</v>
      </c>
      <c r="H1155" s="4" t="s">
        <v>8</v>
      </c>
      <c r="I1155" s="4" t="s">
        <v>70</v>
      </c>
      <c r="J1155" s="4" t="s">
        <v>205</v>
      </c>
      <c r="K1155" s="6" t="s">
        <v>1242</v>
      </c>
      <c r="L1155" s="6"/>
      <c r="M1155" s="6" t="s">
        <v>2205</v>
      </c>
      <c r="N1155" s="6" t="s">
        <v>1398</v>
      </c>
      <c r="O1155" s="21" t="s">
        <v>2507</v>
      </c>
      <c r="P1155" s="8"/>
      <c r="Q1155" s="6" t="s">
        <v>2057</v>
      </c>
      <c r="R1155" s="6" t="s">
        <v>2480</v>
      </c>
      <c r="S1155" s="6" t="s">
        <v>28</v>
      </c>
      <c r="T1155" s="6" t="s">
        <v>1418</v>
      </c>
      <c r="U1155" s="6" t="s">
        <v>1418</v>
      </c>
      <c r="V1155" s="6" t="s">
        <v>50</v>
      </c>
      <c r="W1155" s="4" t="s">
        <v>1418</v>
      </c>
      <c r="X1155" s="6" t="s">
        <v>1418</v>
      </c>
      <c r="Y1155" s="4" t="s">
        <v>2006</v>
      </c>
      <c r="Z1155" s="4" t="s">
        <v>2006</v>
      </c>
      <c r="AA1155" s="20" t="str">
        <f t="shared" si="27"/>
        <v>NA</v>
      </c>
      <c r="AB1155" s="6" t="s">
        <v>19</v>
      </c>
      <c r="AC1155" s="5" t="s">
        <v>2088</v>
      </c>
      <c r="AD1155" s="9">
        <v>0</v>
      </c>
      <c r="AE1155" s="10">
        <v>0</v>
      </c>
      <c r="AF1155" s="10">
        <v>0</v>
      </c>
      <c r="AG1155" s="43">
        <v>0</v>
      </c>
      <c r="AH1155" s="43">
        <v>0</v>
      </c>
      <c r="AI1155" s="6">
        <v>5910000</v>
      </c>
      <c r="AJ1155" s="11">
        <v>0</v>
      </c>
      <c r="AK1155" s="11">
        <v>0</v>
      </c>
      <c r="AL1155" s="6" t="s">
        <v>53</v>
      </c>
      <c r="AM1155" s="21" t="s">
        <v>2269</v>
      </c>
      <c r="AN1155" s="47">
        <v>0</v>
      </c>
      <c r="AO1155" t="s">
        <v>28</v>
      </c>
    </row>
    <row r="1156" spans="1:41" x14ac:dyDescent="0.25">
      <c r="A1156" s="7">
        <v>3</v>
      </c>
      <c r="B1156" s="7">
        <v>5934</v>
      </c>
      <c r="C1156" s="4" t="s">
        <v>65</v>
      </c>
      <c r="D1156" s="4" t="s">
        <v>78</v>
      </c>
      <c r="E1156" s="4" t="s">
        <v>173</v>
      </c>
      <c r="F1156" s="4" t="s">
        <v>19</v>
      </c>
      <c r="G1156" s="4" t="s">
        <v>6</v>
      </c>
      <c r="H1156" s="4" t="s">
        <v>8</v>
      </c>
      <c r="I1156" s="4" t="s">
        <v>70</v>
      </c>
      <c r="J1156" s="4" t="s">
        <v>205</v>
      </c>
      <c r="K1156" s="6" t="s">
        <v>1243</v>
      </c>
      <c r="L1156" s="6"/>
      <c r="M1156" s="6" t="s">
        <v>2205</v>
      </c>
      <c r="N1156" s="6" t="s">
        <v>1398</v>
      </c>
      <c r="O1156" s="21" t="s">
        <v>2507</v>
      </c>
      <c r="P1156" s="8"/>
      <c r="Q1156" s="6" t="s">
        <v>2057</v>
      </c>
      <c r="R1156" s="6" t="s">
        <v>2480</v>
      </c>
      <c r="S1156" s="6" t="s">
        <v>28</v>
      </c>
      <c r="T1156" s="6" t="s">
        <v>1418</v>
      </c>
      <c r="U1156" s="6" t="s">
        <v>1418</v>
      </c>
      <c r="V1156" s="6" t="s">
        <v>50</v>
      </c>
      <c r="W1156" s="4" t="s">
        <v>1418</v>
      </c>
      <c r="X1156" s="6" t="s">
        <v>1418</v>
      </c>
      <c r="Y1156" s="4" t="s">
        <v>2006</v>
      </c>
      <c r="Z1156" s="4" t="s">
        <v>2006</v>
      </c>
      <c r="AA1156" s="20" t="str">
        <f t="shared" si="27"/>
        <v>NA</v>
      </c>
      <c r="AB1156" s="6" t="s">
        <v>19</v>
      </c>
      <c r="AC1156" s="5" t="s">
        <v>2088</v>
      </c>
      <c r="AD1156" s="9">
        <v>0</v>
      </c>
      <c r="AE1156" s="10">
        <v>0</v>
      </c>
      <c r="AF1156" s="10">
        <v>0</v>
      </c>
      <c r="AG1156" s="43">
        <v>0</v>
      </c>
      <c r="AH1156" s="43">
        <v>0</v>
      </c>
      <c r="AI1156" s="6">
        <v>4000000</v>
      </c>
      <c r="AJ1156" s="11">
        <v>0</v>
      </c>
      <c r="AK1156" s="11">
        <v>0</v>
      </c>
      <c r="AL1156" s="6" t="s">
        <v>53</v>
      </c>
      <c r="AM1156" s="21" t="s">
        <v>2269</v>
      </c>
      <c r="AN1156" s="47">
        <v>0</v>
      </c>
      <c r="AO1156" t="s">
        <v>28</v>
      </c>
    </row>
    <row r="1157" spans="1:41" x14ac:dyDescent="0.25">
      <c r="A1157" s="7">
        <v>3</v>
      </c>
      <c r="B1157" s="7">
        <v>5935</v>
      </c>
      <c r="C1157" s="4" t="s">
        <v>65</v>
      </c>
      <c r="D1157" s="4" t="s">
        <v>78</v>
      </c>
      <c r="E1157" s="4" t="s">
        <v>173</v>
      </c>
      <c r="F1157" s="4" t="s">
        <v>19</v>
      </c>
      <c r="G1157" s="4" t="s">
        <v>6</v>
      </c>
      <c r="H1157" s="4" t="s">
        <v>8</v>
      </c>
      <c r="I1157" s="4" t="s">
        <v>70</v>
      </c>
      <c r="J1157" s="4" t="s">
        <v>205</v>
      </c>
      <c r="K1157" s="6" t="s">
        <v>1244</v>
      </c>
      <c r="L1157" s="6"/>
      <c r="M1157" s="6" t="s">
        <v>2205</v>
      </c>
      <c r="N1157" s="6" t="s">
        <v>1398</v>
      </c>
      <c r="O1157" s="21" t="s">
        <v>2507</v>
      </c>
      <c r="P1157" s="8"/>
      <c r="Q1157" s="6" t="s">
        <v>2057</v>
      </c>
      <c r="R1157" s="6" t="s">
        <v>2485</v>
      </c>
      <c r="S1157" s="6" t="s">
        <v>28</v>
      </c>
      <c r="T1157" s="6" t="s">
        <v>1418</v>
      </c>
      <c r="U1157" s="6" t="s">
        <v>1418</v>
      </c>
      <c r="V1157" s="6" t="s">
        <v>50</v>
      </c>
      <c r="W1157" s="4" t="s">
        <v>1418</v>
      </c>
      <c r="X1157" s="6" t="s">
        <v>1418</v>
      </c>
      <c r="Y1157" s="4" t="s">
        <v>2006</v>
      </c>
      <c r="Z1157" s="4" t="s">
        <v>2006</v>
      </c>
      <c r="AA1157" s="20" t="str">
        <f t="shared" si="27"/>
        <v>NA</v>
      </c>
      <c r="AB1157" s="6" t="s">
        <v>19</v>
      </c>
      <c r="AC1157" s="5" t="s">
        <v>2088</v>
      </c>
      <c r="AD1157" s="9">
        <v>0</v>
      </c>
      <c r="AE1157" s="10">
        <v>0</v>
      </c>
      <c r="AF1157" s="10">
        <v>0</v>
      </c>
      <c r="AG1157" s="43">
        <v>0</v>
      </c>
      <c r="AH1157" s="43">
        <v>0</v>
      </c>
      <c r="AI1157" s="6">
        <v>1312500</v>
      </c>
      <c r="AJ1157" s="11">
        <v>0</v>
      </c>
      <c r="AK1157" s="11">
        <v>0</v>
      </c>
      <c r="AL1157" s="6" t="s">
        <v>53</v>
      </c>
      <c r="AM1157" s="21" t="s">
        <v>2269</v>
      </c>
      <c r="AN1157" s="47">
        <v>0</v>
      </c>
      <c r="AO1157" t="s">
        <v>28</v>
      </c>
    </row>
    <row r="1158" spans="1:41" x14ac:dyDescent="0.25">
      <c r="A1158" s="7">
        <v>3</v>
      </c>
      <c r="B1158" s="7">
        <v>5936</v>
      </c>
      <c r="C1158" s="4" t="s">
        <v>65</v>
      </c>
      <c r="D1158" s="4" t="s">
        <v>78</v>
      </c>
      <c r="E1158" s="4" t="s">
        <v>173</v>
      </c>
      <c r="F1158" s="4" t="s">
        <v>19</v>
      </c>
      <c r="G1158" s="4" t="s">
        <v>6</v>
      </c>
      <c r="H1158" s="4" t="s">
        <v>8</v>
      </c>
      <c r="I1158" s="4" t="s">
        <v>69</v>
      </c>
      <c r="J1158" s="4" t="s">
        <v>205</v>
      </c>
      <c r="K1158" s="6" t="s">
        <v>1245</v>
      </c>
      <c r="L1158" s="6"/>
      <c r="M1158" s="6" t="s">
        <v>2205</v>
      </c>
      <c r="N1158" s="6" t="s">
        <v>1402</v>
      </c>
      <c r="O1158" s="21" t="s">
        <v>2503</v>
      </c>
      <c r="P1158" s="8"/>
      <c r="Q1158" s="6" t="s">
        <v>2056</v>
      </c>
      <c r="R1158" s="6" t="s">
        <v>1940</v>
      </c>
      <c r="S1158" s="6" t="s">
        <v>28</v>
      </c>
      <c r="T1158" s="6" t="s">
        <v>1418</v>
      </c>
      <c r="U1158" s="6" t="s">
        <v>1418</v>
      </c>
      <c r="V1158" s="6" t="s">
        <v>50</v>
      </c>
      <c r="W1158" s="4" t="s">
        <v>1418</v>
      </c>
      <c r="X1158" s="6" t="s">
        <v>1418</v>
      </c>
      <c r="Y1158" s="4" t="s">
        <v>2006</v>
      </c>
      <c r="Z1158" s="4" t="s">
        <v>2006</v>
      </c>
      <c r="AA1158" s="20" t="str">
        <f t="shared" si="27"/>
        <v>NA</v>
      </c>
      <c r="AB1158" s="6" t="s">
        <v>19</v>
      </c>
      <c r="AC1158" s="5" t="s">
        <v>2084</v>
      </c>
      <c r="AD1158" s="9">
        <v>0</v>
      </c>
      <c r="AE1158" s="10">
        <v>0</v>
      </c>
      <c r="AF1158" s="10">
        <v>0</v>
      </c>
      <c r="AG1158" s="43">
        <v>0</v>
      </c>
      <c r="AH1158" s="43">
        <v>0</v>
      </c>
      <c r="AI1158" s="6">
        <v>477500</v>
      </c>
      <c r="AJ1158" s="11">
        <v>0</v>
      </c>
      <c r="AK1158" s="11">
        <v>0</v>
      </c>
      <c r="AL1158" s="6" t="s">
        <v>53</v>
      </c>
      <c r="AM1158" s="21" t="s">
        <v>2269</v>
      </c>
      <c r="AN1158" s="47">
        <v>0</v>
      </c>
      <c r="AO1158" t="s">
        <v>28</v>
      </c>
    </row>
    <row r="1159" spans="1:41" x14ac:dyDescent="0.25">
      <c r="A1159" s="7">
        <v>3</v>
      </c>
      <c r="B1159" s="7">
        <v>5937</v>
      </c>
      <c r="C1159" s="4" t="s">
        <v>65</v>
      </c>
      <c r="D1159" s="4" t="s">
        <v>78</v>
      </c>
      <c r="E1159" s="4" t="s">
        <v>173</v>
      </c>
      <c r="F1159" s="4" t="s">
        <v>19</v>
      </c>
      <c r="G1159" s="4" t="s">
        <v>6</v>
      </c>
      <c r="H1159" s="4" t="s">
        <v>8</v>
      </c>
      <c r="I1159" s="4" t="s">
        <v>69</v>
      </c>
      <c r="J1159" s="4" t="s">
        <v>205</v>
      </c>
      <c r="K1159" s="6" t="s">
        <v>1246</v>
      </c>
      <c r="L1159" s="6"/>
      <c r="M1159" s="6" t="s">
        <v>2205</v>
      </c>
      <c r="N1159" s="6" t="s">
        <v>1396</v>
      </c>
      <c r="O1159" s="21" t="s">
        <v>1396</v>
      </c>
      <c r="P1159" s="8"/>
      <c r="Q1159" s="6" t="s">
        <v>2057</v>
      </c>
      <c r="R1159" s="6" t="s">
        <v>1941</v>
      </c>
      <c r="S1159" s="6" t="s">
        <v>28</v>
      </c>
      <c r="T1159" s="6" t="s">
        <v>1418</v>
      </c>
      <c r="U1159" s="6" t="s">
        <v>1418</v>
      </c>
      <c r="V1159" s="6" t="s">
        <v>50</v>
      </c>
      <c r="W1159" s="4" t="s">
        <v>1418</v>
      </c>
      <c r="X1159" s="6" t="s">
        <v>1418</v>
      </c>
      <c r="Y1159" s="4" t="s">
        <v>2006</v>
      </c>
      <c r="Z1159" s="4" t="s">
        <v>2006</v>
      </c>
      <c r="AA1159" s="20" t="str">
        <f t="shared" si="27"/>
        <v>NA</v>
      </c>
      <c r="AB1159" s="6" t="s">
        <v>19</v>
      </c>
      <c r="AC1159" s="5" t="s">
        <v>2084</v>
      </c>
      <c r="AD1159" s="9">
        <v>0</v>
      </c>
      <c r="AE1159" s="10">
        <v>0</v>
      </c>
      <c r="AF1159" s="10">
        <v>0</v>
      </c>
      <c r="AG1159" s="43">
        <v>0</v>
      </c>
      <c r="AH1159" s="43">
        <v>0</v>
      </c>
      <c r="AI1159" s="6">
        <v>286500</v>
      </c>
      <c r="AJ1159" s="11">
        <v>0</v>
      </c>
      <c r="AK1159" s="11">
        <v>0</v>
      </c>
      <c r="AL1159" s="6" t="s">
        <v>53</v>
      </c>
      <c r="AM1159" s="21" t="s">
        <v>2269</v>
      </c>
      <c r="AN1159" s="47">
        <v>0</v>
      </c>
      <c r="AO1159" t="s">
        <v>28</v>
      </c>
    </row>
    <row r="1160" spans="1:41" x14ac:dyDescent="0.25">
      <c r="A1160" s="7">
        <v>3</v>
      </c>
      <c r="B1160" s="7">
        <v>5938</v>
      </c>
      <c r="C1160" s="4" t="s">
        <v>65</v>
      </c>
      <c r="D1160" s="4" t="s">
        <v>78</v>
      </c>
      <c r="E1160" s="4" t="s">
        <v>173</v>
      </c>
      <c r="F1160" s="4" t="s">
        <v>19</v>
      </c>
      <c r="G1160" s="4" t="s">
        <v>6</v>
      </c>
      <c r="H1160" s="4" t="s">
        <v>8</v>
      </c>
      <c r="I1160" s="4" t="s">
        <v>69</v>
      </c>
      <c r="J1160" s="4" t="s">
        <v>205</v>
      </c>
      <c r="K1160" s="6" t="s">
        <v>1247</v>
      </c>
      <c r="L1160" s="6"/>
      <c r="M1160" s="6" t="s">
        <v>2205</v>
      </c>
      <c r="N1160" s="6" t="s">
        <v>1396</v>
      </c>
      <c r="O1160" s="21" t="s">
        <v>1396</v>
      </c>
      <c r="P1160" s="8"/>
      <c r="Q1160" s="6" t="s">
        <v>2057</v>
      </c>
      <c r="R1160" s="6" t="s">
        <v>1622</v>
      </c>
      <c r="S1160" s="6" t="s">
        <v>28</v>
      </c>
      <c r="T1160" s="6" t="s">
        <v>1418</v>
      </c>
      <c r="U1160" s="6" t="s">
        <v>1418</v>
      </c>
      <c r="V1160" s="6" t="s">
        <v>50</v>
      </c>
      <c r="W1160" s="4" t="s">
        <v>1418</v>
      </c>
      <c r="X1160" s="6" t="s">
        <v>1418</v>
      </c>
      <c r="Y1160" s="4" t="s">
        <v>2006</v>
      </c>
      <c r="Z1160" s="4" t="s">
        <v>2006</v>
      </c>
      <c r="AA1160" s="20" t="str">
        <f t="shared" si="27"/>
        <v>NA</v>
      </c>
      <c r="AB1160" s="6" t="s">
        <v>19</v>
      </c>
      <c r="AC1160" s="5" t="s">
        <v>2084</v>
      </c>
      <c r="AD1160" s="9">
        <v>0</v>
      </c>
      <c r="AE1160" s="10">
        <v>0</v>
      </c>
      <c r="AF1160" s="10">
        <v>0</v>
      </c>
      <c r="AG1160" s="43">
        <v>0</v>
      </c>
      <c r="AH1160" s="43">
        <v>0</v>
      </c>
      <c r="AI1160" s="6">
        <v>286500</v>
      </c>
      <c r="AJ1160" s="11">
        <v>0</v>
      </c>
      <c r="AK1160" s="11">
        <v>0</v>
      </c>
      <c r="AL1160" s="6" t="s">
        <v>53</v>
      </c>
      <c r="AM1160" s="21" t="s">
        <v>2269</v>
      </c>
      <c r="AN1160" s="47">
        <v>0</v>
      </c>
      <c r="AO1160" t="s">
        <v>28</v>
      </c>
    </row>
    <row r="1161" spans="1:41" x14ac:dyDescent="0.25">
      <c r="A1161" s="7">
        <v>3</v>
      </c>
      <c r="B1161" s="7">
        <v>5940</v>
      </c>
      <c r="C1161" s="4" t="s">
        <v>65</v>
      </c>
      <c r="D1161" s="4" t="s">
        <v>78</v>
      </c>
      <c r="E1161" s="4" t="s">
        <v>173</v>
      </c>
      <c r="F1161" s="4" t="s">
        <v>190</v>
      </c>
      <c r="G1161" s="4" t="s">
        <v>14</v>
      </c>
      <c r="H1161" s="4" t="s">
        <v>15</v>
      </c>
      <c r="I1161" s="4" t="s">
        <v>69</v>
      </c>
      <c r="J1161" s="4" t="s">
        <v>205</v>
      </c>
      <c r="K1161" s="6" t="s">
        <v>1248</v>
      </c>
      <c r="L1161" s="6"/>
      <c r="M1161" s="6" t="s">
        <v>2249</v>
      </c>
      <c r="N1161" s="6" t="s">
        <v>1395</v>
      </c>
      <c r="O1161" s="21" t="s">
        <v>2503</v>
      </c>
      <c r="P1161" s="8"/>
      <c r="Q1161" s="6" t="s">
        <v>2056</v>
      </c>
      <c r="R1161" s="6" t="s">
        <v>2486</v>
      </c>
      <c r="S1161" s="6" t="s">
        <v>28</v>
      </c>
      <c r="T1161" s="6" t="s">
        <v>1418</v>
      </c>
      <c r="U1161" s="6" t="s">
        <v>1418</v>
      </c>
      <c r="V1161" s="6" t="s">
        <v>50</v>
      </c>
      <c r="W1161" s="4" t="s">
        <v>1418</v>
      </c>
      <c r="X1161" s="6" t="s">
        <v>1418</v>
      </c>
      <c r="Y1161" s="4" t="s">
        <v>2006</v>
      </c>
      <c r="Z1161" s="4" t="s">
        <v>2006</v>
      </c>
      <c r="AA1161" s="20" t="str">
        <f t="shared" si="27"/>
        <v>NA</v>
      </c>
      <c r="AB1161" s="6" t="s">
        <v>19</v>
      </c>
      <c r="AC1161" s="5" t="s">
        <v>2084</v>
      </c>
      <c r="AD1161" s="9">
        <v>0</v>
      </c>
      <c r="AE1161" s="10">
        <v>0</v>
      </c>
      <c r="AF1161" s="10">
        <v>0</v>
      </c>
      <c r="AG1161" s="43">
        <v>0</v>
      </c>
      <c r="AH1161" s="43">
        <v>0</v>
      </c>
      <c r="AI1161" s="39">
        <v>839370.06</v>
      </c>
      <c r="AJ1161" s="11">
        <v>0</v>
      </c>
      <c r="AK1161" s="11">
        <v>0</v>
      </c>
      <c r="AL1161" s="6" t="s">
        <v>53</v>
      </c>
      <c r="AM1161" s="21" t="s">
        <v>2269</v>
      </c>
      <c r="AN1161" s="47">
        <v>0</v>
      </c>
      <c r="AO1161" t="s">
        <v>28</v>
      </c>
    </row>
    <row r="1162" spans="1:41" x14ac:dyDescent="0.25">
      <c r="A1162" s="7">
        <v>3</v>
      </c>
      <c r="B1162" s="7">
        <v>5941</v>
      </c>
      <c r="C1162" s="4" t="s">
        <v>65</v>
      </c>
      <c r="D1162" s="4" t="s">
        <v>78</v>
      </c>
      <c r="E1162" s="4" t="s">
        <v>173</v>
      </c>
      <c r="F1162" s="4" t="s">
        <v>19</v>
      </c>
      <c r="G1162" s="4" t="s">
        <v>6</v>
      </c>
      <c r="H1162" s="4" t="s">
        <v>8</v>
      </c>
      <c r="I1162" s="4" t="s">
        <v>69</v>
      </c>
      <c r="J1162" s="4" t="s">
        <v>205</v>
      </c>
      <c r="K1162" s="6" t="s">
        <v>1249</v>
      </c>
      <c r="L1162" s="6"/>
      <c r="M1162" s="6" t="s">
        <v>2205</v>
      </c>
      <c r="N1162" s="6" t="s">
        <v>1396</v>
      </c>
      <c r="O1162" s="21" t="s">
        <v>1396</v>
      </c>
      <c r="P1162" s="8"/>
      <c r="Q1162" s="6" t="s">
        <v>2056</v>
      </c>
      <c r="R1162" s="6" t="s">
        <v>1942</v>
      </c>
      <c r="S1162" s="6" t="s">
        <v>28</v>
      </c>
      <c r="T1162" s="6" t="s">
        <v>1418</v>
      </c>
      <c r="U1162" s="6" t="s">
        <v>1418</v>
      </c>
      <c r="V1162" s="6" t="s">
        <v>50</v>
      </c>
      <c r="W1162" s="4" t="s">
        <v>1418</v>
      </c>
      <c r="X1162" s="6" t="s">
        <v>1418</v>
      </c>
      <c r="Y1162" s="4" t="s">
        <v>2006</v>
      </c>
      <c r="Z1162" s="4" t="s">
        <v>2006</v>
      </c>
      <c r="AA1162" s="20" t="str">
        <f t="shared" si="27"/>
        <v>NA</v>
      </c>
      <c r="AB1162" s="6" t="s">
        <v>19</v>
      </c>
      <c r="AC1162" s="5" t="s">
        <v>2084</v>
      </c>
      <c r="AD1162" s="9">
        <v>0</v>
      </c>
      <c r="AE1162" s="10">
        <v>0</v>
      </c>
      <c r="AF1162" s="10">
        <v>0</v>
      </c>
      <c r="AG1162" s="43">
        <v>0</v>
      </c>
      <c r="AH1162" s="43">
        <v>0</v>
      </c>
      <c r="AI1162" s="6">
        <v>34677870</v>
      </c>
      <c r="AJ1162" s="11">
        <v>0</v>
      </c>
      <c r="AK1162" s="11">
        <v>0</v>
      </c>
      <c r="AL1162" s="6" t="s">
        <v>53</v>
      </c>
      <c r="AM1162" s="21" t="s">
        <v>2269</v>
      </c>
      <c r="AN1162" s="47">
        <v>0</v>
      </c>
      <c r="AO1162" t="s">
        <v>28</v>
      </c>
    </row>
    <row r="1163" spans="1:41" x14ac:dyDescent="0.25">
      <c r="A1163" s="7">
        <v>3</v>
      </c>
      <c r="B1163" s="17">
        <v>5943</v>
      </c>
      <c r="C1163" s="4" t="s">
        <v>65</v>
      </c>
      <c r="D1163" s="4" t="s">
        <v>78</v>
      </c>
      <c r="E1163" s="4" t="s">
        <v>173</v>
      </c>
      <c r="F1163" s="4" t="s">
        <v>190</v>
      </c>
      <c r="G1163" s="4" t="s">
        <v>14</v>
      </c>
      <c r="H1163" s="4" t="s">
        <v>15</v>
      </c>
      <c r="I1163" s="4" t="s">
        <v>6</v>
      </c>
      <c r="J1163" s="4" t="s">
        <v>205</v>
      </c>
      <c r="K1163" s="6" t="s">
        <v>1250</v>
      </c>
      <c r="L1163" s="6"/>
      <c r="M1163" s="6" t="s">
        <v>1388</v>
      </c>
      <c r="N1163" s="6" t="s">
        <v>1388</v>
      </c>
      <c r="O1163" s="21" t="s">
        <v>2503</v>
      </c>
      <c r="P1163" s="8"/>
      <c r="Q1163" s="6" t="s">
        <v>2055</v>
      </c>
      <c r="R1163" s="6" t="s">
        <v>1842</v>
      </c>
      <c r="S1163" s="6" t="s">
        <v>28</v>
      </c>
      <c r="T1163" s="6" t="s">
        <v>1418</v>
      </c>
      <c r="U1163" s="6" t="s">
        <v>1418</v>
      </c>
      <c r="V1163" s="6" t="s">
        <v>50</v>
      </c>
      <c r="W1163" s="4" t="s">
        <v>1418</v>
      </c>
      <c r="X1163" s="6" t="s">
        <v>1418</v>
      </c>
      <c r="Y1163" s="4" t="s">
        <v>2006</v>
      </c>
      <c r="Z1163" s="4" t="s">
        <v>2006</v>
      </c>
      <c r="AA1163" s="20" t="str">
        <f t="shared" si="27"/>
        <v>NA</v>
      </c>
      <c r="AB1163" s="6" t="s">
        <v>19</v>
      </c>
      <c r="AC1163" s="5" t="s">
        <v>2097</v>
      </c>
      <c r="AD1163" s="9">
        <v>1</v>
      </c>
      <c r="AE1163" s="10">
        <v>0</v>
      </c>
      <c r="AF1163" s="10">
        <v>0</v>
      </c>
      <c r="AG1163" s="43">
        <v>0</v>
      </c>
      <c r="AH1163" s="43">
        <v>0</v>
      </c>
      <c r="AI1163" s="39">
        <v>17546.099999999999</v>
      </c>
      <c r="AJ1163" s="11">
        <v>0</v>
      </c>
      <c r="AK1163" s="11">
        <v>0</v>
      </c>
      <c r="AL1163" s="6" t="s">
        <v>53</v>
      </c>
      <c r="AM1163" s="21" t="s">
        <v>2269</v>
      </c>
      <c r="AN1163" s="47">
        <v>0</v>
      </c>
      <c r="AO1163" t="s">
        <v>28</v>
      </c>
    </row>
    <row r="1164" spans="1:41" x14ac:dyDescent="0.25">
      <c r="A1164" s="7">
        <v>2</v>
      </c>
      <c r="B1164" s="7">
        <v>5944</v>
      </c>
      <c r="C1164" s="4" t="s">
        <v>65</v>
      </c>
      <c r="D1164" s="4" t="s">
        <v>78</v>
      </c>
      <c r="E1164" s="4" t="s">
        <v>173</v>
      </c>
      <c r="F1164" s="4" t="s">
        <v>190</v>
      </c>
      <c r="G1164" s="4" t="s">
        <v>14</v>
      </c>
      <c r="H1164" s="4" t="s">
        <v>15</v>
      </c>
      <c r="I1164" s="4" t="s">
        <v>6</v>
      </c>
      <c r="J1164" s="4" t="s">
        <v>205</v>
      </c>
      <c r="K1164" s="6" t="s">
        <v>1251</v>
      </c>
      <c r="L1164" s="6"/>
      <c r="M1164" s="6" t="s">
        <v>1388</v>
      </c>
      <c r="N1164" s="6" t="s">
        <v>1388</v>
      </c>
      <c r="O1164" s="21" t="s">
        <v>2503</v>
      </c>
      <c r="P1164" s="8"/>
      <c r="Q1164" s="6" t="s">
        <v>2055</v>
      </c>
      <c r="R1164" s="6" t="s">
        <v>2268</v>
      </c>
      <c r="S1164" s="6" t="s">
        <v>28</v>
      </c>
      <c r="T1164" s="6" t="s">
        <v>2262</v>
      </c>
      <c r="U1164" s="6" t="s">
        <v>2066</v>
      </c>
      <c r="V1164" s="6" t="s">
        <v>2263</v>
      </c>
      <c r="W1164" s="4" t="s">
        <v>2264</v>
      </c>
      <c r="X1164" s="6" t="s">
        <v>1418</v>
      </c>
      <c r="Y1164" s="4" t="s">
        <v>2006</v>
      </c>
      <c r="Z1164" s="4" t="s">
        <v>2006</v>
      </c>
      <c r="AA1164" s="20" t="str">
        <f t="shared" si="27"/>
        <v>NA</v>
      </c>
      <c r="AB1164" s="6" t="s">
        <v>19</v>
      </c>
      <c r="AC1164" s="5" t="s">
        <v>2095</v>
      </c>
      <c r="AD1164" s="9">
        <v>1</v>
      </c>
      <c r="AE1164" s="10">
        <v>0</v>
      </c>
      <c r="AF1164" s="10">
        <v>0</v>
      </c>
      <c r="AG1164" s="43">
        <v>0</v>
      </c>
      <c r="AH1164" s="43">
        <v>0</v>
      </c>
      <c r="AI1164" s="39">
        <v>28760</v>
      </c>
      <c r="AJ1164" s="11">
        <v>0</v>
      </c>
      <c r="AK1164" s="11">
        <v>0</v>
      </c>
      <c r="AL1164" s="6" t="s">
        <v>53</v>
      </c>
      <c r="AM1164" s="21" t="s">
        <v>2269</v>
      </c>
      <c r="AN1164" s="47">
        <v>0</v>
      </c>
      <c r="AO1164" t="s">
        <v>28</v>
      </c>
    </row>
    <row r="1165" spans="1:41" x14ac:dyDescent="0.25">
      <c r="A1165" s="7">
        <v>3</v>
      </c>
      <c r="B1165" s="7">
        <v>5945</v>
      </c>
      <c r="C1165" s="4" t="s">
        <v>65</v>
      </c>
      <c r="D1165" s="4" t="s">
        <v>78</v>
      </c>
      <c r="E1165" s="4" t="s">
        <v>173</v>
      </c>
      <c r="F1165" s="4" t="s">
        <v>190</v>
      </c>
      <c r="G1165" s="4" t="s">
        <v>14</v>
      </c>
      <c r="H1165" s="4" t="s">
        <v>15</v>
      </c>
      <c r="I1165" s="4" t="s">
        <v>6</v>
      </c>
      <c r="J1165" s="4" t="s">
        <v>205</v>
      </c>
      <c r="K1165" s="6" t="s">
        <v>1252</v>
      </c>
      <c r="L1165" s="6"/>
      <c r="M1165" s="6" t="s">
        <v>2249</v>
      </c>
      <c r="N1165" s="6" t="s">
        <v>1395</v>
      </c>
      <c r="O1165" s="21" t="s">
        <v>2503</v>
      </c>
      <c r="P1165" s="8"/>
      <c r="Q1165" s="6" t="s">
        <v>2055</v>
      </c>
      <c r="R1165" s="6" t="s">
        <v>2487</v>
      </c>
      <c r="S1165" s="6" t="s">
        <v>28</v>
      </c>
      <c r="T1165" s="6" t="s">
        <v>1418</v>
      </c>
      <c r="U1165" s="6" t="s">
        <v>1418</v>
      </c>
      <c r="V1165" s="6" t="s">
        <v>50</v>
      </c>
      <c r="W1165" s="4" t="s">
        <v>1418</v>
      </c>
      <c r="X1165" s="6" t="s">
        <v>1418</v>
      </c>
      <c r="Y1165" s="4" t="s">
        <v>2006</v>
      </c>
      <c r="Z1165" s="4" t="s">
        <v>2006</v>
      </c>
      <c r="AA1165" s="20" t="str">
        <f t="shared" si="27"/>
        <v>NA</v>
      </c>
      <c r="AB1165" s="6" t="s">
        <v>19</v>
      </c>
      <c r="AC1165" s="5" t="s">
        <v>2096</v>
      </c>
      <c r="AD1165" s="9">
        <v>1</v>
      </c>
      <c r="AE1165" s="10">
        <v>0</v>
      </c>
      <c r="AF1165" s="10">
        <v>0</v>
      </c>
      <c r="AG1165" s="43">
        <v>0</v>
      </c>
      <c r="AH1165" s="43">
        <v>0</v>
      </c>
      <c r="AI1165" s="39">
        <v>548082</v>
      </c>
      <c r="AJ1165" s="11">
        <v>0</v>
      </c>
      <c r="AK1165" s="11">
        <v>0</v>
      </c>
      <c r="AL1165" s="6" t="s">
        <v>53</v>
      </c>
      <c r="AM1165" s="21" t="s">
        <v>2269</v>
      </c>
      <c r="AN1165" s="47">
        <v>0</v>
      </c>
      <c r="AO1165" t="s">
        <v>28</v>
      </c>
    </row>
    <row r="1166" spans="1:41" x14ac:dyDescent="0.25">
      <c r="A1166" s="7">
        <v>2</v>
      </c>
      <c r="B1166" s="7">
        <v>5946</v>
      </c>
      <c r="C1166" s="4" t="s">
        <v>65</v>
      </c>
      <c r="D1166" s="4" t="s">
        <v>78</v>
      </c>
      <c r="E1166" s="4" t="s">
        <v>173</v>
      </c>
      <c r="F1166" s="4" t="s">
        <v>190</v>
      </c>
      <c r="G1166" s="4" t="s">
        <v>14</v>
      </c>
      <c r="H1166" s="4" t="s">
        <v>15</v>
      </c>
      <c r="I1166" s="4" t="s">
        <v>6</v>
      </c>
      <c r="J1166" s="4" t="s">
        <v>205</v>
      </c>
      <c r="K1166" s="6" t="s">
        <v>1253</v>
      </c>
      <c r="L1166" s="6"/>
      <c r="M1166" s="6" t="s">
        <v>1388</v>
      </c>
      <c r="N1166" s="6" t="s">
        <v>1388</v>
      </c>
      <c r="O1166" s="21" t="s">
        <v>2503</v>
      </c>
      <c r="P1166" s="8"/>
      <c r="Q1166" s="6" t="s">
        <v>2055</v>
      </c>
      <c r="R1166" s="6" t="s">
        <v>2488</v>
      </c>
      <c r="S1166" s="6" t="s">
        <v>28</v>
      </c>
      <c r="T1166" s="6" t="s">
        <v>2262</v>
      </c>
      <c r="U1166" s="6" t="s">
        <v>2066</v>
      </c>
      <c r="V1166" s="6" t="s">
        <v>2263</v>
      </c>
      <c r="W1166" s="4" t="s">
        <v>2264</v>
      </c>
      <c r="X1166" s="6" t="s">
        <v>1418</v>
      </c>
      <c r="Y1166" s="4" t="s">
        <v>2006</v>
      </c>
      <c r="Z1166" s="4" t="s">
        <v>2006</v>
      </c>
      <c r="AA1166" s="20" t="str">
        <f t="shared" si="27"/>
        <v>NA</v>
      </c>
      <c r="AB1166" s="6" t="s">
        <v>19</v>
      </c>
      <c r="AC1166" s="5" t="s">
        <v>2095</v>
      </c>
      <c r="AD1166" s="9">
        <v>10</v>
      </c>
      <c r="AE1166" s="10">
        <v>0</v>
      </c>
      <c r="AF1166" s="10">
        <v>0</v>
      </c>
      <c r="AG1166" s="43">
        <v>0</v>
      </c>
      <c r="AH1166" s="43">
        <v>0</v>
      </c>
      <c r="AI1166" s="39">
        <v>173474.03</v>
      </c>
      <c r="AJ1166" s="11">
        <v>0</v>
      </c>
      <c r="AK1166" s="11">
        <v>74172.89</v>
      </c>
      <c r="AL1166" s="6" t="s">
        <v>53</v>
      </c>
      <c r="AM1166" s="21" t="s">
        <v>2269</v>
      </c>
      <c r="AN1166" s="47">
        <v>0</v>
      </c>
      <c r="AO1166" t="s">
        <v>28</v>
      </c>
    </row>
    <row r="1167" spans="1:41" x14ac:dyDescent="0.25">
      <c r="A1167" s="7">
        <v>3</v>
      </c>
      <c r="B1167" s="17">
        <v>5947</v>
      </c>
      <c r="C1167" s="4" t="s">
        <v>65</v>
      </c>
      <c r="D1167" s="4" t="s">
        <v>78</v>
      </c>
      <c r="E1167" s="4" t="s">
        <v>173</v>
      </c>
      <c r="F1167" s="4" t="s">
        <v>190</v>
      </c>
      <c r="G1167" s="4" t="s">
        <v>14</v>
      </c>
      <c r="H1167" s="4" t="s">
        <v>15</v>
      </c>
      <c r="I1167" s="4" t="s">
        <v>6</v>
      </c>
      <c r="J1167" s="4" t="s">
        <v>205</v>
      </c>
      <c r="K1167" s="6" t="s">
        <v>1254</v>
      </c>
      <c r="L1167" s="6"/>
      <c r="M1167" s="6" t="s">
        <v>1388</v>
      </c>
      <c r="N1167" s="6" t="s">
        <v>1388</v>
      </c>
      <c r="O1167" s="21" t="s">
        <v>2503</v>
      </c>
      <c r="P1167" s="8"/>
      <c r="Q1167" s="6" t="s">
        <v>2055</v>
      </c>
      <c r="R1167" s="6" t="s">
        <v>2489</v>
      </c>
      <c r="S1167" s="6" t="s">
        <v>28</v>
      </c>
      <c r="T1167" s="6" t="s">
        <v>1418</v>
      </c>
      <c r="U1167" s="6" t="s">
        <v>1418</v>
      </c>
      <c r="V1167" s="6" t="s">
        <v>50</v>
      </c>
      <c r="W1167" s="4" t="s">
        <v>1418</v>
      </c>
      <c r="X1167" s="6" t="s">
        <v>1418</v>
      </c>
      <c r="Y1167" s="4" t="s">
        <v>2006</v>
      </c>
      <c r="Z1167" s="4" t="s">
        <v>2006</v>
      </c>
      <c r="AA1167" s="20" t="str">
        <f t="shared" si="27"/>
        <v>NA</v>
      </c>
      <c r="AB1167" s="6" t="s">
        <v>19</v>
      </c>
      <c r="AC1167" s="5" t="s">
        <v>2097</v>
      </c>
      <c r="AD1167" s="9">
        <v>25</v>
      </c>
      <c r="AE1167" s="10">
        <v>0</v>
      </c>
      <c r="AF1167" s="10">
        <v>0</v>
      </c>
      <c r="AG1167" s="43">
        <v>0</v>
      </c>
      <c r="AH1167" s="43">
        <v>0</v>
      </c>
      <c r="AI1167" s="39">
        <v>155769.20000000001</v>
      </c>
      <c r="AJ1167" s="11">
        <v>0</v>
      </c>
      <c r="AK1167" s="11">
        <v>26315</v>
      </c>
      <c r="AL1167" s="6" t="s">
        <v>53</v>
      </c>
      <c r="AM1167" s="21" t="s">
        <v>2269</v>
      </c>
      <c r="AN1167" s="47">
        <v>0</v>
      </c>
      <c r="AO1167" t="s">
        <v>28</v>
      </c>
    </row>
    <row r="1168" spans="1:41" x14ac:dyDescent="0.25">
      <c r="A1168" s="7">
        <v>3</v>
      </c>
      <c r="B1168" s="7">
        <v>5948</v>
      </c>
      <c r="C1168" s="4" t="s">
        <v>65</v>
      </c>
      <c r="D1168" s="4" t="s">
        <v>78</v>
      </c>
      <c r="E1168" s="4" t="s">
        <v>173</v>
      </c>
      <c r="F1168" s="4" t="s">
        <v>190</v>
      </c>
      <c r="G1168" s="4" t="s">
        <v>14</v>
      </c>
      <c r="H1168" s="4" t="s">
        <v>15</v>
      </c>
      <c r="I1168" s="4" t="s">
        <v>6</v>
      </c>
      <c r="J1168" s="4" t="s">
        <v>205</v>
      </c>
      <c r="K1168" s="6" t="s">
        <v>1255</v>
      </c>
      <c r="L1168" s="6"/>
      <c r="M1168" s="6" t="s">
        <v>2249</v>
      </c>
      <c r="N1168" s="6" t="s">
        <v>1395</v>
      </c>
      <c r="O1168" s="21" t="s">
        <v>2503</v>
      </c>
      <c r="P1168" s="8"/>
      <c r="Q1168" s="6" t="s">
        <v>2055</v>
      </c>
      <c r="R1168" s="6" t="s">
        <v>2490</v>
      </c>
      <c r="S1168" s="6" t="s">
        <v>28</v>
      </c>
      <c r="T1168" s="6" t="s">
        <v>1418</v>
      </c>
      <c r="U1168" s="6" t="s">
        <v>1418</v>
      </c>
      <c r="V1168" s="6" t="s">
        <v>50</v>
      </c>
      <c r="W1168" s="4" t="s">
        <v>1418</v>
      </c>
      <c r="X1168" s="6" t="s">
        <v>1418</v>
      </c>
      <c r="Y1168" s="4" t="s">
        <v>2006</v>
      </c>
      <c r="Z1168" s="4" t="s">
        <v>2006</v>
      </c>
      <c r="AA1168" s="20" t="str">
        <f t="shared" si="27"/>
        <v>NA</v>
      </c>
      <c r="AB1168" s="6" t="s">
        <v>19</v>
      </c>
      <c r="AC1168" s="5" t="s">
        <v>2098</v>
      </c>
      <c r="AD1168" s="9">
        <v>1</v>
      </c>
      <c r="AE1168" s="10">
        <v>0</v>
      </c>
      <c r="AF1168" s="10">
        <v>0</v>
      </c>
      <c r="AG1168" s="43">
        <v>0</v>
      </c>
      <c r="AH1168" s="43">
        <v>0</v>
      </c>
      <c r="AI1168" s="39">
        <v>6028204.5599999996</v>
      </c>
      <c r="AJ1168" s="11">
        <v>0</v>
      </c>
      <c r="AK1168" s="11">
        <v>0</v>
      </c>
      <c r="AL1168" s="6" t="s">
        <v>53</v>
      </c>
      <c r="AM1168" s="21" t="s">
        <v>2269</v>
      </c>
      <c r="AN1168" s="47">
        <v>0</v>
      </c>
      <c r="AO1168" t="s">
        <v>28</v>
      </c>
    </row>
    <row r="1169" spans="1:41" x14ac:dyDescent="0.25">
      <c r="A1169" s="7">
        <v>3</v>
      </c>
      <c r="B1169" s="17">
        <v>5949</v>
      </c>
      <c r="C1169" s="4" t="s">
        <v>65</v>
      </c>
      <c r="D1169" s="4" t="s">
        <v>78</v>
      </c>
      <c r="E1169" s="4" t="s">
        <v>173</v>
      </c>
      <c r="F1169" s="4" t="s">
        <v>190</v>
      </c>
      <c r="G1169" s="4" t="s">
        <v>14</v>
      </c>
      <c r="H1169" s="4" t="s">
        <v>15</v>
      </c>
      <c r="I1169" s="4" t="s">
        <v>6</v>
      </c>
      <c r="J1169" s="4" t="s">
        <v>205</v>
      </c>
      <c r="K1169" s="6" t="s">
        <v>1256</v>
      </c>
      <c r="L1169" s="6"/>
      <c r="M1169" s="6" t="s">
        <v>1388</v>
      </c>
      <c r="N1169" s="6" t="s">
        <v>1388</v>
      </c>
      <c r="O1169" s="21" t="s">
        <v>2503</v>
      </c>
      <c r="P1169" s="8"/>
      <c r="Q1169" s="6" t="s">
        <v>2055</v>
      </c>
      <c r="R1169" s="6" t="s">
        <v>1943</v>
      </c>
      <c r="S1169" s="6" t="s">
        <v>28</v>
      </c>
      <c r="T1169" s="6" t="s">
        <v>1418</v>
      </c>
      <c r="U1169" s="6" t="s">
        <v>1418</v>
      </c>
      <c r="V1169" s="6" t="s">
        <v>50</v>
      </c>
      <c r="W1169" s="4" t="s">
        <v>1418</v>
      </c>
      <c r="X1169" s="6" t="s">
        <v>1418</v>
      </c>
      <c r="Y1169" s="4" t="s">
        <v>2006</v>
      </c>
      <c r="Z1169" s="4" t="s">
        <v>2006</v>
      </c>
      <c r="AA1169" s="20" t="str">
        <f t="shared" si="27"/>
        <v>NA</v>
      </c>
      <c r="AB1169" s="6" t="s">
        <v>19</v>
      </c>
      <c r="AC1169" s="5" t="s">
        <v>2097</v>
      </c>
      <c r="AD1169" s="9">
        <v>1</v>
      </c>
      <c r="AE1169" s="10">
        <v>0</v>
      </c>
      <c r="AF1169" s="10">
        <v>0</v>
      </c>
      <c r="AG1169" s="43">
        <v>0</v>
      </c>
      <c r="AH1169" s="43">
        <v>0</v>
      </c>
      <c r="AI1169" s="39">
        <v>563260</v>
      </c>
      <c r="AJ1169" s="11">
        <v>0</v>
      </c>
      <c r="AK1169" s="11">
        <v>0</v>
      </c>
      <c r="AL1169" s="6" t="s">
        <v>53</v>
      </c>
      <c r="AM1169" s="21" t="s">
        <v>2269</v>
      </c>
      <c r="AN1169" s="47">
        <v>0</v>
      </c>
      <c r="AO1169" t="s">
        <v>28</v>
      </c>
    </row>
    <row r="1170" spans="1:41" x14ac:dyDescent="0.25">
      <c r="A1170" s="7">
        <v>3</v>
      </c>
      <c r="B1170" s="7">
        <v>5950</v>
      </c>
      <c r="C1170" s="4" t="s">
        <v>65</v>
      </c>
      <c r="D1170" s="4" t="s">
        <v>78</v>
      </c>
      <c r="E1170" s="4" t="s">
        <v>173</v>
      </c>
      <c r="F1170" s="4" t="s">
        <v>190</v>
      </c>
      <c r="G1170" s="4" t="s">
        <v>14</v>
      </c>
      <c r="H1170" s="4" t="s">
        <v>15</v>
      </c>
      <c r="I1170" s="4" t="s">
        <v>14</v>
      </c>
      <c r="J1170" s="4" t="s">
        <v>205</v>
      </c>
      <c r="K1170" s="6" t="s">
        <v>1257</v>
      </c>
      <c r="L1170" s="6"/>
      <c r="M1170" s="6" t="s">
        <v>2249</v>
      </c>
      <c r="N1170" s="6" t="s">
        <v>1395</v>
      </c>
      <c r="O1170" s="21" t="s">
        <v>2503</v>
      </c>
      <c r="P1170" s="8"/>
      <c r="Q1170" s="6" t="s">
        <v>2055</v>
      </c>
      <c r="R1170" s="6" t="s">
        <v>2491</v>
      </c>
      <c r="S1170" s="6" t="s">
        <v>28</v>
      </c>
      <c r="T1170" s="6" t="s">
        <v>1418</v>
      </c>
      <c r="U1170" s="6" t="s">
        <v>1418</v>
      </c>
      <c r="V1170" s="6" t="s">
        <v>50</v>
      </c>
      <c r="W1170" s="4" t="s">
        <v>1418</v>
      </c>
      <c r="X1170" s="6" t="s">
        <v>1418</v>
      </c>
      <c r="Y1170" s="4" t="s">
        <v>2006</v>
      </c>
      <c r="Z1170" s="4" t="s">
        <v>2006</v>
      </c>
      <c r="AA1170" s="20" t="str">
        <f t="shared" si="27"/>
        <v>NA</v>
      </c>
      <c r="AB1170" s="6" t="s">
        <v>19</v>
      </c>
      <c r="AC1170" s="5" t="s">
        <v>2092</v>
      </c>
      <c r="AD1170" s="9">
        <v>1</v>
      </c>
      <c r="AE1170" s="10">
        <v>0</v>
      </c>
      <c r="AF1170" s="10">
        <v>0</v>
      </c>
      <c r="AG1170" s="43">
        <v>0</v>
      </c>
      <c r="AH1170" s="43">
        <v>0</v>
      </c>
      <c r="AI1170" s="39">
        <v>15149760</v>
      </c>
      <c r="AJ1170" s="11">
        <v>0</v>
      </c>
      <c r="AK1170" s="11">
        <v>976710</v>
      </c>
      <c r="AL1170" s="6" t="s">
        <v>53</v>
      </c>
      <c r="AM1170" s="21" t="s">
        <v>2269</v>
      </c>
      <c r="AN1170" s="47">
        <v>0</v>
      </c>
      <c r="AO1170" t="s">
        <v>28</v>
      </c>
    </row>
    <row r="1171" spans="1:41" x14ac:dyDescent="0.25">
      <c r="A1171" s="7">
        <v>3</v>
      </c>
      <c r="B1171" s="7">
        <v>5951</v>
      </c>
      <c r="C1171" s="4" t="s">
        <v>65</v>
      </c>
      <c r="D1171" s="4" t="s">
        <v>78</v>
      </c>
      <c r="E1171" s="4" t="s">
        <v>173</v>
      </c>
      <c r="F1171" s="4" t="s">
        <v>190</v>
      </c>
      <c r="G1171" s="4" t="s">
        <v>14</v>
      </c>
      <c r="H1171" s="4" t="s">
        <v>15</v>
      </c>
      <c r="I1171" s="4" t="s">
        <v>69</v>
      </c>
      <c r="J1171" s="4" t="s">
        <v>205</v>
      </c>
      <c r="K1171" s="6" t="s">
        <v>1258</v>
      </c>
      <c r="L1171" s="6"/>
      <c r="M1171" s="6" t="s">
        <v>2205</v>
      </c>
      <c r="N1171" s="6" t="s">
        <v>1414</v>
      </c>
      <c r="O1171" s="21" t="s">
        <v>2503</v>
      </c>
      <c r="P1171" s="8"/>
      <c r="Q1171" s="6" t="s">
        <v>2056</v>
      </c>
      <c r="R1171" s="6" t="s">
        <v>2492</v>
      </c>
      <c r="S1171" s="6" t="s">
        <v>28</v>
      </c>
      <c r="T1171" s="6" t="s">
        <v>1418</v>
      </c>
      <c r="U1171" s="6" t="s">
        <v>1418</v>
      </c>
      <c r="V1171" s="6" t="s">
        <v>50</v>
      </c>
      <c r="W1171" s="4" t="s">
        <v>1418</v>
      </c>
      <c r="X1171" s="6" t="s">
        <v>1418</v>
      </c>
      <c r="Y1171" s="4" t="s">
        <v>2006</v>
      </c>
      <c r="Z1171" s="4" t="s">
        <v>2006</v>
      </c>
      <c r="AA1171" s="20" t="str">
        <f t="shared" si="27"/>
        <v>NA</v>
      </c>
      <c r="AB1171" s="6" t="s">
        <v>19</v>
      </c>
      <c r="AC1171" s="5" t="s">
        <v>2084</v>
      </c>
      <c r="AD1171" s="9">
        <v>0</v>
      </c>
      <c r="AE1171" s="10">
        <v>0</v>
      </c>
      <c r="AF1171" s="10">
        <v>0</v>
      </c>
      <c r="AG1171" s="43">
        <v>0</v>
      </c>
      <c r="AH1171" s="43">
        <v>0</v>
      </c>
      <c r="AI1171" s="6">
        <v>484726.26</v>
      </c>
      <c r="AJ1171" s="11">
        <v>0</v>
      </c>
      <c r="AK1171" s="11">
        <v>0</v>
      </c>
      <c r="AL1171" s="6" t="s">
        <v>53</v>
      </c>
      <c r="AM1171" s="21" t="s">
        <v>2269</v>
      </c>
      <c r="AN1171" s="47">
        <v>0</v>
      </c>
      <c r="AO1171" t="s">
        <v>28</v>
      </c>
    </row>
    <row r="1172" spans="1:41" x14ac:dyDescent="0.25">
      <c r="A1172" s="7">
        <v>3</v>
      </c>
      <c r="B1172" s="7">
        <v>5973</v>
      </c>
      <c r="C1172" s="4" t="s">
        <v>65</v>
      </c>
      <c r="D1172" s="4" t="s">
        <v>78</v>
      </c>
      <c r="E1172" s="4" t="s">
        <v>173</v>
      </c>
      <c r="F1172" s="4" t="s">
        <v>19</v>
      </c>
      <c r="G1172" s="4" t="s">
        <v>6</v>
      </c>
      <c r="H1172" s="4" t="s">
        <v>8</v>
      </c>
      <c r="I1172" s="4" t="s">
        <v>68</v>
      </c>
      <c r="J1172" s="4" t="s">
        <v>205</v>
      </c>
      <c r="K1172" s="6" t="s">
        <v>1259</v>
      </c>
      <c r="L1172" s="6"/>
      <c r="M1172" s="6" t="s">
        <v>2205</v>
      </c>
      <c r="N1172" s="6" t="s">
        <v>1397</v>
      </c>
      <c r="O1172" s="21" t="s">
        <v>1397</v>
      </c>
      <c r="P1172" s="8"/>
      <c r="Q1172" s="6" t="s">
        <v>2056</v>
      </c>
      <c r="R1172" s="6" t="s">
        <v>127</v>
      </c>
      <c r="S1172" s="6" t="s">
        <v>28</v>
      </c>
      <c r="T1172" s="6" t="s">
        <v>1418</v>
      </c>
      <c r="U1172" s="6" t="s">
        <v>1418</v>
      </c>
      <c r="V1172" s="6" t="s">
        <v>50</v>
      </c>
      <c r="W1172" s="4" t="s">
        <v>1418</v>
      </c>
      <c r="X1172" s="6" t="s">
        <v>1418</v>
      </c>
      <c r="Y1172" s="4" t="s">
        <v>2006</v>
      </c>
      <c r="Z1172" s="4" t="s">
        <v>2006</v>
      </c>
      <c r="AA1172" s="20" t="str">
        <f t="shared" si="27"/>
        <v>NA</v>
      </c>
      <c r="AB1172" s="6" t="s">
        <v>19</v>
      </c>
      <c r="AC1172" s="5" t="s">
        <v>2086</v>
      </c>
      <c r="AD1172" s="9">
        <v>0</v>
      </c>
      <c r="AE1172" s="10">
        <v>0</v>
      </c>
      <c r="AF1172" s="10">
        <v>0</v>
      </c>
      <c r="AG1172" s="43">
        <v>0</v>
      </c>
      <c r="AH1172" s="43">
        <v>0</v>
      </c>
      <c r="AI1172" s="6">
        <v>861300</v>
      </c>
      <c r="AJ1172" s="11">
        <v>0</v>
      </c>
      <c r="AK1172" s="11">
        <v>0</v>
      </c>
      <c r="AL1172" s="6" t="s">
        <v>53</v>
      </c>
      <c r="AM1172" s="21" t="s">
        <v>2269</v>
      </c>
      <c r="AN1172" s="47">
        <v>0</v>
      </c>
      <c r="AO1172" t="s">
        <v>28</v>
      </c>
    </row>
    <row r="1173" spans="1:41" x14ac:dyDescent="0.25">
      <c r="A1173" s="7">
        <v>3</v>
      </c>
      <c r="B1173" s="7">
        <v>5974</v>
      </c>
      <c r="C1173" s="4" t="s">
        <v>65</v>
      </c>
      <c r="D1173" s="4" t="s">
        <v>78</v>
      </c>
      <c r="E1173" s="4" t="s">
        <v>173</v>
      </c>
      <c r="F1173" s="4" t="s">
        <v>19</v>
      </c>
      <c r="G1173" s="4" t="s">
        <v>13</v>
      </c>
      <c r="H1173" s="4" t="s">
        <v>31</v>
      </c>
      <c r="I1173" s="4" t="s">
        <v>70</v>
      </c>
      <c r="J1173" s="4" t="s">
        <v>203</v>
      </c>
      <c r="K1173" s="6" t="s">
        <v>1260</v>
      </c>
      <c r="L1173" s="6"/>
      <c r="M1173" s="6" t="s">
        <v>1371</v>
      </c>
      <c r="N1173" s="6" t="s">
        <v>1371</v>
      </c>
      <c r="O1173" s="21" t="s">
        <v>1371</v>
      </c>
      <c r="P1173" s="8"/>
      <c r="Q1173" s="6" t="s">
        <v>2057</v>
      </c>
      <c r="R1173" s="6" t="s">
        <v>1944</v>
      </c>
      <c r="S1173" s="6" t="s">
        <v>28</v>
      </c>
      <c r="T1173" s="6" t="s">
        <v>1418</v>
      </c>
      <c r="U1173" s="6" t="s">
        <v>1418</v>
      </c>
      <c r="V1173" s="6" t="s">
        <v>50</v>
      </c>
      <c r="W1173" s="4" t="s">
        <v>1418</v>
      </c>
      <c r="X1173" s="6" t="s">
        <v>1418</v>
      </c>
      <c r="Y1173" s="4" t="s">
        <v>2006</v>
      </c>
      <c r="Z1173" s="4" t="s">
        <v>2006</v>
      </c>
      <c r="AA1173" s="20" t="str">
        <f t="shared" si="27"/>
        <v>NA</v>
      </c>
      <c r="AB1173" s="6" t="s">
        <v>19</v>
      </c>
      <c r="AC1173" s="5" t="s">
        <v>2088</v>
      </c>
      <c r="AD1173" s="9">
        <v>0</v>
      </c>
      <c r="AE1173" s="10">
        <v>0</v>
      </c>
      <c r="AF1173" s="10">
        <v>0</v>
      </c>
      <c r="AG1173" s="43">
        <v>0</v>
      </c>
      <c r="AH1173" s="43">
        <v>0</v>
      </c>
      <c r="AI1173" s="6">
        <v>158100</v>
      </c>
      <c r="AJ1173" s="11">
        <v>0</v>
      </c>
      <c r="AK1173" s="11">
        <v>73403.56</v>
      </c>
      <c r="AL1173" s="6" t="s">
        <v>53</v>
      </c>
      <c r="AM1173" s="21" t="s">
        <v>2269</v>
      </c>
      <c r="AN1173" s="47">
        <v>0</v>
      </c>
      <c r="AO1173" t="s">
        <v>28</v>
      </c>
    </row>
    <row r="1174" spans="1:41" x14ac:dyDescent="0.25">
      <c r="A1174" s="7">
        <v>3</v>
      </c>
      <c r="B1174" s="7">
        <v>5978</v>
      </c>
      <c r="C1174" s="4" t="s">
        <v>65</v>
      </c>
      <c r="D1174" s="4" t="s">
        <v>78</v>
      </c>
      <c r="E1174" s="4" t="s">
        <v>173</v>
      </c>
      <c r="F1174" s="4" t="s">
        <v>19</v>
      </c>
      <c r="G1174" s="4" t="s">
        <v>6</v>
      </c>
      <c r="H1174" s="4" t="s">
        <v>8</v>
      </c>
      <c r="I1174" s="4" t="s">
        <v>6</v>
      </c>
      <c r="J1174" s="4" t="s">
        <v>205</v>
      </c>
      <c r="K1174" s="6" t="s">
        <v>1261</v>
      </c>
      <c r="L1174" s="6"/>
      <c r="M1174" s="6" t="s">
        <v>2205</v>
      </c>
      <c r="N1174" s="6" t="s">
        <v>1396</v>
      </c>
      <c r="O1174" s="21" t="s">
        <v>1396</v>
      </c>
      <c r="P1174" s="8"/>
      <c r="Q1174" s="6" t="s">
        <v>2055</v>
      </c>
      <c r="R1174" s="6" t="s">
        <v>1945</v>
      </c>
      <c r="S1174" s="6" t="s">
        <v>28</v>
      </c>
      <c r="T1174" s="6" t="s">
        <v>1418</v>
      </c>
      <c r="U1174" s="6" t="s">
        <v>1418</v>
      </c>
      <c r="V1174" s="6" t="s">
        <v>50</v>
      </c>
      <c r="W1174" s="4" t="s">
        <v>1418</v>
      </c>
      <c r="X1174" s="6" t="s">
        <v>1418</v>
      </c>
      <c r="Y1174" s="4" t="s">
        <v>2006</v>
      </c>
      <c r="Z1174" s="4" t="s">
        <v>2006</v>
      </c>
      <c r="AA1174" s="20" t="str">
        <f t="shared" si="27"/>
        <v>NA</v>
      </c>
      <c r="AB1174" s="6" t="s">
        <v>19</v>
      </c>
      <c r="AC1174" s="5" t="s">
        <v>2093</v>
      </c>
      <c r="AD1174" s="9">
        <v>1</v>
      </c>
      <c r="AE1174" s="10">
        <v>0</v>
      </c>
      <c r="AF1174" s="10">
        <v>0</v>
      </c>
      <c r="AG1174" s="43">
        <v>0</v>
      </c>
      <c r="AH1174" s="43">
        <v>0</v>
      </c>
      <c r="AI1174" s="6">
        <v>4775000</v>
      </c>
      <c r="AJ1174" s="11">
        <v>0</v>
      </c>
      <c r="AK1174" s="11">
        <v>0</v>
      </c>
      <c r="AL1174" s="6" t="s">
        <v>53</v>
      </c>
      <c r="AM1174" s="21" t="s">
        <v>2269</v>
      </c>
      <c r="AN1174" s="47">
        <v>0</v>
      </c>
      <c r="AO1174" t="s">
        <v>28</v>
      </c>
    </row>
    <row r="1175" spans="1:41" x14ac:dyDescent="0.25">
      <c r="A1175" s="7">
        <v>3</v>
      </c>
      <c r="B1175" s="7">
        <v>5979</v>
      </c>
      <c r="C1175" s="4" t="s">
        <v>65</v>
      </c>
      <c r="D1175" s="4" t="s">
        <v>78</v>
      </c>
      <c r="E1175" s="4" t="s">
        <v>173</v>
      </c>
      <c r="F1175" s="4" t="s">
        <v>19</v>
      </c>
      <c r="G1175" s="4" t="s">
        <v>6</v>
      </c>
      <c r="H1175" s="4" t="s">
        <v>8</v>
      </c>
      <c r="I1175" s="4" t="s">
        <v>6</v>
      </c>
      <c r="J1175" s="4" t="s">
        <v>205</v>
      </c>
      <c r="K1175" s="6" t="s">
        <v>1262</v>
      </c>
      <c r="L1175" s="6"/>
      <c r="M1175" s="6" t="s">
        <v>2205</v>
      </c>
      <c r="N1175" s="6" t="s">
        <v>1396</v>
      </c>
      <c r="O1175" s="21" t="s">
        <v>1396</v>
      </c>
      <c r="P1175" s="8"/>
      <c r="Q1175" s="6" t="s">
        <v>2055</v>
      </c>
      <c r="R1175" s="6" t="s">
        <v>1946</v>
      </c>
      <c r="S1175" s="6" t="s">
        <v>28</v>
      </c>
      <c r="T1175" s="6" t="s">
        <v>1418</v>
      </c>
      <c r="U1175" s="6" t="s">
        <v>1418</v>
      </c>
      <c r="V1175" s="6" t="s">
        <v>50</v>
      </c>
      <c r="W1175" s="4" t="s">
        <v>1418</v>
      </c>
      <c r="X1175" s="6" t="s">
        <v>1418</v>
      </c>
      <c r="Y1175" s="4" t="s">
        <v>2006</v>
      </c>
      <c r="Z1175" s="4" t="s">
        <v>2006</v>
      </c>
      <c r="AA1175" s="20" t="str">
        <f t="shared" si="27"/>
        <v>NA</v>
      </c>
      <c r="AB1175" s="6" t="s">
        <v>19</v>
      </c>
      <c r="AC1175" s="5" t="s">
        <v>2093</v>
      </c>
      <c r="AD1175" s="9">
        <v>1</v>
      </c>
      <c r="AE1175" s="10">
        <v>0</v>
      </c>
      <c r="AF1175" s="10">
        <v>0</v>
      </c>
      <c r="AG1175" s="43">
        <v>0</v>
      </c>
      <c r="AH1175" s="43">
        <v>0</v>
      </c>
      <c r="AI1175" s="6">
        <v>1910000</v>
      </c>
      <c r="AJ1175" s="11">
        <v>0</v>
      </c>
      <c r="AK1175" s="11">
        <v>0</v>
      </c>
      <c r="AL1175" s="6" t="s">
        <v>53</v>
      </c>
      <c r="AM1175" s="21" t="s">
        <v>2269</v>
      </c>
      <c r="AN1175" s="47">
        <v>0</v>
      </c>
      <c r="AO1175" t="s">
        <v>28</v>
      </c>
    </row>
    <row r="1176" spans="1:41" x14ac:dyDescent="0.25">
      <c r="A1176" s="7">
        <v>3</v>
      </c>
      <c r="B1176" s="7">
        <v>5980</v>
      </c>
      <c r="C1176" s="4" t="s">
        <v>65</v>
      </c>
      <c r="D1176" s="4" t="s">
        <v>78</v>
      </c>
      <c r="E1176" s="4" t="s">
        <v>173</v>
      </c>
      <c r="F1176" s="4" t="s">
        <v>19</v>
      </c>
      <c r="G1176" s="4" t="s">
        <v>6</v>
      </c>
      <c r="H1176" s="4" t="s">
        <v>8</v>
      </c>
      <c r="I1176" s="4" t="s">
        <v>6</v>
      </c>
      <c r="J1176" s="4" t="s">
        <v>205</v>
      </c>
      <c r="K1176" s="6" t="s">
        <v>1263</v>
      </c>
      <c r="L1176" s="6"/>
      <c r="M1176" s="6" t="s">
        <v>2205</v>
      </c>
      <c r="N1176" s="6" t="s">
        <v>1396</v>
      </c>
      <c r="O1176" s="21" t="s">
        <v>1396</v>
      </c>
      <c r="P1176" s="8"/>
      <c r="Q1176" s="6" t="s">
        <v>2055</v>
      </c>
      <c r="R1176" s="6" t="s">
        <v>1947</v>
      </c>
      <c r="S1176" s="6" t="s">
        <v>28</v>
      </c>
      <c r="T1176" s="6" t="s">
        <v>1418</v>
      </c>
      <c r="U1176" s="6" t="s">
        <v>1418</v>
      </c>
      <c r="V1176" s="6" t="s">
        <v>50</v>
      </c>
      <c r="W1176" s="4" t="s">
        <v>1418</v>
      </c>
      <c r="X1176" s="6" t="s">
        <v>1418</v>
      </c>
      <c r="Y1176" s="4" t="s">
        <v>2006</v>
      </c>
      <c r="Z1176" s="4" t="s">
        <v>2006</v>
      </c>
      <c r="AA1176" s="20" t="str">
        <f t="shared" si="27"/>
        <v>NA</v>
      </c>
      <c r="AB1176" s="6" t="s">
        <v>19</v>
      </c>
      <c r="AC1176" s="5" t="s">
        <v>2093</v>
      </c>
      <c r="AD1176" s="9">
        <v>1</v>
      </c>
      <c r="AE1176" s="10">
        <v>0</v>
      </c>
      <c r="AF1176" s="10">
        <v>0</v>
      </c>
      <c r="AG1176" s="43">
        <v>0</v>
      </c>
      <c r="AH1176" s="43">
        <v>0</v>
      </c>
      <c r="AI1176" s="6">
        <v>955000</v>
      </c>
      <c r="AJ1176" s="11">
        <v>0</v>
      </c>
      <c r="AK1176" s="11">
        <v>0</v>
      </c>
      <c r="AL1176" s="6" t="s">
        <v>53</v>
      </c>
      <c r="AM1176" s="21" t="s">
        <v>2269</v>
      </c>
      <c r="AN1176" s="47">
        <v>0</v>
      </c>
      <c r="AO1176" t="s">
        <v>28</v>
      </c>
    </row>
    <row r="1177" spans="1:41" x14ac:dyDescent="0.25">
      <c r="A1177" s="7">
        <v>3</v>
      </c>
      <c r="B1177" s="7">
        <v>5981</v>
      </c>
      <c r="C1177" s="4" t="s">
        <v>65</v>
      </c>
      <c r="D1177" s="4" t="s">
        <v>78</v>
      </c>
      <c r="E1177" s="4" t="s">
        <v>173</v>
      </c>
      <c r="F1177" s="4" t="s">
        <v>19</v>
      </c>
      <c r="G1177" s="4" t="s">
        <v>6</v>
      </c>
      <c r="H1177" s="4" t="s">
        <v>8</v>
      </c>
      <c r="I1177" s="4" t="s">
        <v>6</v>
      </c>
      <c r="J1177" s="4" t="s">
        <v>205</v>
      </c>
      <c r="K1177" s="6" t="s">
        <v>1264</v>
      </c>
      <c r="L1177" s="6"/>
      <c r="M1177" s="6" t="s">
        <v>2205</v>
      </c>
      <c r="N1177" s="6" t="s">
        <v>1396</v>
      </c>
      <c r="O1177" s="21" t="s">
        <v>1396</v>
      </c>
      <c r="P1177" s="8"/>
      <c r="Q1177" s="6" t="s">
        <v>2055</v>
      </c>
      <c r="R1177" s="6" t="s">
        <v>1948</v>
      </c>
      <c r="S1177" s="6" t="s">
        <v>28</v>
      </c>
      <c r="T1177" s="6" t="s">
        <v>1418</v>
      </c>
      <c r="U1177" s="6" t="s">
        <v>1418</v>
      </c>
      <c r="V1177" s="6" t="s">
        <v>50</v>
      </c>
      <c r="W1177" s="4" t="s">
        <v>1418</v>
      </c>
      <c r="X1177" s="6" t="s">
        <v>1418</v>
      </c>
      <c r="Y1177" s="4" t="s">
        <v>2006</v>
      </c>
      <c r="Z1177" s="4" t="s">
        <v>2006</v>
      </c>
      <c r="AA1177" s="20" t="str">
        <f t="shared" si="27"/>
        <v>NA</v>
      </c>
      <c r="AB1177" s="6" t="s">
        <v>19</v>
      </c>
      <c r="AC1177" s="5" t="s">
        <v>2093</v>
      </c>
      <c r="AD1177" s="9">
        <v>1</v>
      </c>
      <c r="AE1177" s="10">
        <v>0</v>
      </c>
      <c r="AF1177" s="10">
        <v>0</v>
      </c>
      <c r="AG1177" s="43">
        <v>0</v>
      </c>
      <c r="AH1177" s="43">
        <v>0</v>
      </c>
      <c r="AI1177" s="6">
        <v>477500</v>
      </c>
      <c r="AJ1177" s="11">
        <v>0</v>
      </c>
      <c r="AK1177" s="11">
        <v>0</v>
      </c>
      <c r="AL1177" s="6" t="s">
        <v>53</v>
      </c>
      <c r="AM1177" s="21" t="s">
        <v>2269</v>
      </c>
      <c r="AN1177" s="47">
        <v>0</v>
      </c>
      <c r="AO1177" t="s">
        <v>28</v>
      </c>
    </row>
    <row r="1178" spans="1:41" x14ac:dyDescent="0.25">
      <c r="A1178" s="7">
        <v>3</v>
      </c>
      <c r="B1178" s="7">
        <v>5982</v>
      </c>
      <c r="C1178" s="4" t="s">
        <v>65</v>
      </c>
      <c r="D1178" s="4" t="s">
        <v>78</v>
      </c>
      <c r="E1178" s="4" t="s">
        <v>173</v>
      </c>
      <c r="F1178" s="4" t="s">
        <v>19</v>
      </c>
      <c r="G1178" s="4" t="s">
        <v>6</v>
      </c>
      <c r="H1178" s="4" t="s">
        <v>8</v>
      </c>
      <c r="I1178" s="4" t="s">
        <v>6</v>
      </c>
      <c r="J1178" s="4" t="s">
        <v>205</v>
      </c>
      <c r="K1178" s="6" t="s">
        <v>1265</v>
      </c>
      <c r="L1178" s="6"/>
      <c r="M1178" s="6" t="s">
        <v>2205</v>
      </c>
      <c r="N1178" s="6" t="s">
        <v>1396</v>
      </c>
      <c r="O1178" s="21" t="s">
        <v>1396</v>
      </c>
      <c r="P1178" s="8"/>
      <c r="Q1178" s="6" t="s">
        <v>2055</v>
      </c>
      <c r="R1178" s="6" t="s">
        <v>1949</v>
      </c>
      <c r="S1178" s="6" t="s">
        <v>28</v>
      </c>
      <c r="T1178" s="6" t="s">
        <v>1418</v>
      </c>
      <c r="U1178" s="6" t="s">
        <v>1418</v>
      </c>
      <c r="V1178" s="6" t="s">
        <v>50</v>
      </c>
      <c r="W1178" s="4" t="s">
        <v>1418</v>
      </c>
      <c r="X1178" s="6" t="s">
        <v>1418</v>
      </c>
      <c r="Y1178" s="4" t="s">
        <v>2006</v>
      </c>
      <c r="Z1178" s="4" t="s">
        <v>2006</v>
      </c>
      <c r="AA1178" s="20" t="str">
        <f t="shared" si="27"/>
        <v>NA</v>
      </c>
      <c r="AB1178" s="6" t="s">
        <v>19</v>
      </c>
      <c r="AC1178" s="5" t="s">
        <v>2093</v>
      </c>
      <c r="AD1178" s="9">
        <v>1</v>
      </c>
      <c r="AE1178" s="10">
        <v>0</v>
      </c>
      <c r="AF1178" s="10">
        <v>0</v>
      </c>
      <c r="AG1178" s="43">
        <v>0</v>
      </c>
      <c r="AH1178" s="43">
        <v>0</v>
      </c>
      <c r="AI1178" s="6">
        <v>1432500</v>
      </c>
      <c r="AJ1178" s="11">
        <v>0</v>
      </c>
      <c r="AK1178" s="11">
        <v>0</v>
      </c>
      <c r="AL1178" s="6" t="s">
        <v>53</v>
      </c>
      <c r="AM1178" s="21" t="s">
        <v>2269</v>
      </c>
      <c r="AN1178" s="47">
        <v>0</v>
      </c>
      <c r="AO1178" t="s">
        <v>28</v>
      </c>
    </row>
    <row r="1179" spans="1:41" x14ac:dyDescent="0.25">
      <c r="A1179" s="7">
        <v>3</v>
      </c>
      <c r="B1179" s="7">
        <v>5986</v>
      </c>
      <c r="C1179" s="4" t="s">
        <v>65</v>
      </c>
      <c r="D1179" s="4" t="s">
        <v>78</v>
      </c>
      <c r="E1179" s="4" t="s">
        <v>173</v>
      </c>
      <c r="F1179" s="4" t="s">
        <v>190</v>
      </c>
      <c r="G1179" s="4" t="s">
        <v>14</v>
      </c>
      <c r="H1179" s="4" t="s">
        <v>15</v>
      </c>
      <c r="I1179" s="4" t="s">
        <v>14</v>
      </c>
      <c r="J1179" s="4" t="s">
        <v>205</v>
      </c>
      <c r="K1179" s="6" t="s">
        <v>1266</v>
      </c>
      <c r="L1179" s="6"/>
      <c r="M1179" s="6" t="s">
        <v>2205</v>
      </c>
      <c r="N1179" s="6" t="s">
        <v>1402</v>
      </c>
      <c r="O1179" s="21" t="s">
        <v>2503</v>
      </c>
      <c r="P1179" s="8"/>
      <c r="Q1179" s="6" t="s">
        <v>2055</v>
      </c>
      <c r="R1179" s="6" t="s">
        <v>2493</v>
      </c>
      <c r="S1179" s="6" t="s">
        <v>28</v>
      </c>
      <c r="T1179" s="6" t="s">
        <v>1418</v>
      </c>
      <c r="U1179" s="6" t="s">
        <v>1418</v>
      </c>
      <c r="V1179" s="6" t="s">
        <v>50</v>
      </c>
      <c r="W1179" s="4" t="s">
        <v>1418</v>
      </c>
      <c r="X1179" s="6" t="s">
        <v>1418</v>
      </c>
      <c r="Y1179" s="4" t="s">
        <v>2006</v>
      </c>
      <c r="Z1179" s="4" t="s">
        <v>2006</v>
      </c>
      <c r="AA1179" s="20" t="str">
        <f t="shared" si="27"/>
        <v>NA</v>
      </c>
      <c r="AB1179" s="6" t="s">
        <v>19</v>
      </c>
      <c r="AC1179" s="5" t="s">
        <v>2093</v>
      </c>
      <c r="AD1179" s="9">
        <v>1</v>
      </c>
      <c r="AE1179" s="10">
        <v>0</v>
      </c>
      <c r="AF1179" s="10">
        <v>0</v>
      </c>
      <c r="AG1179" s="43">
        <v>0</v>
      </c>
      <c r="AH1179" s="43">
        <v>0</v>
      </c>
      <c r="AI1179" s="6">
        <v>698000</v>
      </c>
      <c r="AJ1179" s="11">
        <v>0</v>
      </c>
      <c r="AK1179" s="11">
        <v>0</v>
      </c>
      <c r="AL1179" s="6" t="s">
        <v>53</v>
      </c>
      <c r="AM1179" s="21" t="s">
        <v>2269</v>
      </c>
      <c r="AN1179" s="47">
        <v>0</v>
      </c>
      <c r="AO1179" t="s">
        <v>28</v>
      </c>
    </row>
    <row r="1180" spans="1:41" x14ac:dyDescent="0.25">
      <c r="A1180" s="7">
        <v>3</v>
      </c>
      <c r="B1180" s="7">
        <v>5988</v>
      </c>
      <c r="C1180" s="4" t="s">
        <v>65</v>
      </c>
      <c r="D1180" s="4" t="s">
        <v>78</v>
      </c>
      <c r="E1180" s="4" t="s">
        <v>173</v>
      </c>
      <c r="F1180" s="4" t="s">
        <v>19</v>
      </c>
      <c r="G1180" s="4" t="s">
        <v>6</v>
      </c>
      <c r="H1180" s="4" t="s">
        <v>8</v>
      </c>
      <c r="I1180" s="4" t="s">
        <v>69</v>
      </c>
      <c r="J1180" s="4" t="s">
        <v>205</v>
      </c>
      <c r="K1180" s="6" t="s">
        <v>1267</v>
      </c>
      <c r="L1180" s="6"/>
      <c r="M1180" s="6" t="s">
        <v>2205</v>
      </c>
      <c r="N1180" s="6" t="s">
        <v>1396</v>
      </c>
      <c r="O1180" s="21" t="s">
        <v>1396</v>
      </c>
      <c r="P1180" s="8"/>
      <c r="Q1180" s="6" t="s">
        <v>2055</v>
      </c>
      <c r="R1180" s="6" t="s">
        <v>1950</v>
      </c>
      <c r="S1180" s="6" t="s">
        <v>28</v>
      </c>
      <c r="T1180" s="6" t="s">
        <v>1418</v>
      </c>
      <c r="U1180" s="6" t="s">
        <v>1418</v>
      </c>
      <c r="V1180" s="6" t="s">
        <v>50</v>
      </c>
      <c r="W1180" s="4" t="s">
        <v>1418</v>
      </c>
      <c r="X1180" s="6" t="s">
        <v>1418</v>
      </c>
      <c r="Y1180" s="4" t="s">
        <v>2006</v>
      </c>
      <c r="Z1180" s="4" t="s">
        <v>2006</v>
      </c>
      <c r="AA1180" s="20" t="str">
        <f t="shared" si="27"/>
        <v>NA</v>
      </c>
      <c r="AB1180" s="6" t="s">
        <v>19</v>
      </c>
      <c r="AC1180" s="5" t="s">
        <v>2084</v>
      </c>
      <c r="AD1180" s="9">
        <v>0</v>
      </c>
      <c r="AE1180" s="10">
        <v>0</v>
      </c>
      <c r="AF1180" s="10">
        <v>0</v>
      </c>
      <c r="AG1180" s="43">
        <v>0</v>
      </c>
      <c r="AH1180" s="43">
        <v>0</v>
      </c>
      <c r="AI1180" s="6">
        <v>716250</v>
      </c>
      <c r="AJ1180" s="11">
        <v>0</v>
      </c>
      <c r="AK1180" s="11">
        <v>716250</v>
      </c>
      <c r="AL1180" s="6" t="s">
        <v>53</v>
      </c>
      <c r="AM1180" s="21" t="s">
        <v>2269</v>
      </c>
      <c r="AN1180" s="47">
        <v>0</v>
      </c>
      <c r="AO1180" t="s">
        <v>28</v>
      </c>
    </row>
    <row r="1181" spans="1:41" x14ac:dyDescent="0.25">
      <c r="A1181" s="7">
        <v>3</v>
      </c>
      <c r="B1181" s="7">
        <v>5992</v>
      </c>
      <c r="C1181" s="4" t="s">
        <v>65</v>
      </c>
      <c r="D1181" s="4" t="s">
        <v>78</v>
      </c>
      <c r="E1181" s="4" t="s">
        <v>173</v>
      </c>
      <c r="F1181" s="4" t="s">
        <v>19</v>
      </c>
      <c r="G1181" s="4" t="s">
        <v>6</v>
      </c>
      <c r="H1181" s="4" t="s">
        <v>8</v>
      </c>
      <c r="I1181" s="4" t="s">
        <v>6</v>
      </c>
      <c r="J1181" s="4" t="s">
        <v>205</v>
      </c>
      <c r="K1181" s="6" t="s">
        <v>1268</v>
      </c>
      <c r="L1181" s="6"/>
      <c r="M1181" s="6" t="s">
        <v>1388</v>
      </c>
      <c r="N1181" s="6" t="s">
        <v>1388</v>
      </c>
      <c r="O1181" s="21" t="s">
        <v>1388</v>
      </c>
      <c r="P1181" s="8"/>
      <c r="Q1181" s="6" t="s">
        <v>2056</v>
      </c>
      <c r="R1181" s="6" t="s">
        <v>127</v>
      </c>
      <c r="S1181" s="6" t="s">
        <v>28</v>
      </c>
      <c r="T1181" s="6" t="s">
        <v>1418</v>
      </c>
      <c r="U1181" s="6" t="s">
        <v>1418</v>
      </c>
      <c r="V1181" s="6" t="s">
        <v>50</v>
      </c>
      <c r="W1181" s="4" t="s">
        <v>1418</v>
      </c>
      <c r="X1181" s="6" t="s">
        <v>1418</v>
      </c>
      <c r="Y1181" s="4" t="s">
        <v>2006</v>
      </c>
      <c r="Z1181" s="4" t="s">
        <v>2006</v>
      </c>
      <c r="AA1181" s="20" t="str">
        <f t="shared" si="27"/>
        <v>NA</v>
      </c>
      <c r="AB1181" s="6" t="s">
        <v>19</v>
      </c>
      <c r="AC1181" s="5" t="s">
        <v>2092</v>
      </c>
      <c r="AD1181" s="9">
        <v>0</v>
      </c>
      <c r="AE1181" s="10">
        <v>0</v>
      </c>
      <c r="AF1181" s="10">
        <v>0</v>
      </c>
      <c r="AG1181" s="43">
        <v>0</v>
      </c>
      <c r="AH1181" s="43">
        <v>0</v>
      </c>
      <c r="AI1181" s="6">
        <v>34165298.019999996</v>
      </c>
      <c r="AJ1181" s="11">
        <v>0</v>
      </c>
      <c r="AK1181" s="11">
        <v>0</v>
      </c>
      <c r="AL1181" s="6" t="s">
        <v>53</v>
      </c>
      <c r="AM1181" s="21" t="s">
        <v>2269</v>
      </c>
      <c r="AN1181" s="47">
        <v>0</v>
      </c>
      <c r="AO1181" t="s">
        <v>28</v>
      </c>
    </row>
    <row r="1182" spans="1:41" x14ac:dyDescent="0.25">
      <c r="A1182" s="7">
        <v>3</v>
      </c>
      <c r="B1182" s="7">
        <v>5993</v>
      </c>
      <c r="C1182" s="4" t="s">
        <v>65</v>
      </c>
      <c r="D1182" s="4" t="s">
        <v>78</v>
      </c>
      <c r="E1182" s="4" t="s">
        <v>173</v>
      </c>
      <c r="F1182" s="4" t="s">
        <v>190</v>
      </c>
      <c r="G1182" s="4" t="s">
        <v>14</v>
      </c>
      <c r="H1182" s="4" t="s">
        <v>15</v>
      </c>
      <c r="I1182" s="4" t="s">
        <v>71</v>
      </c>
      <c r="J1182" s="4" t="s">
        <v>205</v>
      </c>
      <c r="K1182" s="6" t="s">
        <v>1269</v>
      </c>
      <c r="L1182" s="6"/>
      <c r="M1182" s="6" t="s">
        <v>2205</v>
      </c>
      <c r="N1182" s="6" t="s">
        <v>1408</v>
      </c>
      <c r="O1182" s="21" t="s">
        <v>2503</v>
      </c>
      <c r="P1182" s="8"/>
      <c r="Q1182" s="6" t="s">
        <v>2063</v>
      </c>
      <c r="R1182" s="6" t="s">
        <v>2122</v>
      </c>
      <c r="S1182" s="6" t="s">
        <v>28</v>
      </c>
      <c r="T1182" s="6" t="s">
        <v>1418</v>
      </c>
      <c r="U1182" s="6" t="s">
        <v>1418</v>
      </c>
      <c r="V1182" s="6" t="s">
        <v>50</v>
      </c>
      <c r="W1182" s="4" t="s">
        <v>1418</v>
      </c>
      <c r="X1182" s="6" t="s">
        <v>1418</v>
      </c>
      <c r="Y1182" s="4" t="s">
        <v>2006</v>
      </c>
      <c r="Z1182" s="4" t="s">
        <v>2006</v>
      </c>
      <c r="AA1182" s="20" t="str">
        <f t="shared" si="27"/>
        <v>NA</v>
      </c>
      <c r="AB1182" s="6" t="s">
        <v>19</v>
      </c>
      <c r="AC1182" s="5" t="s">
        <v>2091</v>
      </c>
      <c r="AD1182" s="9">
        <v>0</v>
      </c>
      <c r="AE1182" s="10">
        <v>0</v>
      </c>
      <c r="AF1182" s="10">
        <v>0</v>
      </c>
      <c r="AG1182" s="43">
        <v>0</v>
      </c>
      <c r="AH1182" s="43">
        <v>0</v>
      </c>
      <c r="AI1182" s="6">
        <v>369341.57</v>
      </c>
      <c r="AJ1182" s="11">
        <v>0</v>
      </c>
      <c r="AK1182" s="11">
        <v>0</v>
      </c>
      <c r="AL1182" s="6" t="s">
        <v>53</v>
      </c>
      <c r="AM1182" s="21" t="s">
        <v>2269</v>
      </c>
      <c r="AN1182" s="47">
        <v>0</v>
      </c>
      <c r="AO1182" t="s">
        <v>28</v>
      </c>
    </row>
    <row r="1183" spans="1:41" x14ac:dyDescent="0.25">
      <c r="A1183" s="7">
        <v>3</v>
      </c>
      <c r="B1183" s="17">
        <v>5997</v>
      </c>
      <c r="C1183" s="4" t="s">
        <v>65</v>
      </c>
      <c r="D1183" s="4" t="s">
        <v>78</v>
      </c>
      <c r="E1183" s="4" t="s">
        <v>173</v>
      </c>
      <c r="F1183" s="4" t="s">
        <v>19</v>
      </c>
      <c r="G1183" s="4" t="s">
        <v>6</v>
      </c>
      <c r="H1183" s="4" t="s">
        <v>8</v>
      </c>
      <c r="I1183" s="4" t="s">
        <v>6</v>
      </c>
      <c r="J1183" s="4" t="s">
        <v>205</v>
      </c>
      <c r="K1183" s="6" t="s">
        <v>1270</v>
      </c>
      <c r="L1183" s="6"/>
      <c r="M1183" s="6" t="s">
        <v>1388</v>
      </c>
      <c r="N1183" s="6" t="s">
        <v>1388</v>
      </c>
      <c r="O1183" s="21" t="s">
        <v>1388</v>
      </c>
      <c r="P1183" s="8"/>
      <c r="Q1183" s="6" t="s">
        <v>2056</v>
      </c>
      <c r="R1183" s="6" t="s">
        <v>127</v>
      </c>
      <c r="S1183" s="6" t="s">
        <v>28</v>
      </c>
      <c r="T1183" s="6" t="s">
        <v>1418</v>
      </c>
      <c r="U1183" s="6" t="s">
        <v>1418</v>
      </c>
      <c r="V1183" s="6" t="s">
        <v>50</v>
      </c>
      <c r="W1183" s="4" t="s">
        <v>1418</v>
      </c>
      <c r="X1183" s="6" t="s">
        <v>1418</v>
      </c>
      <c r="Y1183" s="4" t="s">
        <v>2006</v>
      </c>
      <c r="Z1183" s="4" t="s">
        <v>2006</v>
      </c>
      <c r="AA1183" s="20" t="str">
        <f t="shared" si="27"/>
        <v>NA</v>
      </c>
      <c r="AB1183" s="6" t="s">
        <v>19</v>
      </c>
      <c r="AC1183" s="5" t="s">
        <v>2097</v>
      </c>
      <c r="AD1183" s="9">
        <v>0</v>
      </c>
      <c r="AE1183" s="10">
        <v>0</v>
      </c>
      <c r="AF1183" s="10">
        <v>0</v>
      </c>
      <c r="AG1183" s="43">
        <v>0</v>
      </c>
      <c r="AH1183" s="43">
        <v>0</v>
      </c>
      <c r="AI1183" s="6">
        <v>855495</v>
      </c>
      <c r="AJ1183" s="11">
        <v>0</v>
      </c>
      <c r="AK1183" s="11">
        <v>134000</v>
      </c>
      <c r="AL1183" s="6" t="s">
        <v>53</v>
      </c>
      <c r="AM1183" s="21" t="s">
        <v>2269</v>
      </c>
      <c r="AN1183" s="47">
        <v>0</v>
      </c>
      <c r="AO1183" t="s">
        <v>28</v>
      </c>
    </row>
    <row r="1184" spans="1:41" x14ac:dyDescent="0.25">
      <c r="A1184" s="7">
        <v>3</v>
      </c>
      <c r="B1184" s="7">
        <v>6000</v>
      </c>
      <c r="C1184" s="4" t="s">
        <v>65</v>
      </c>
      <c r="D1184" s="4" t="s">
        <v>78</v>
      </c>
      <c r="E1184" s="4" t="s">
        <v>173</v>
      </c>
      <c r="F1184" s="4" t="s">
        <v>19</v>
      </c>
      <c r="G1184" s="4" t="s">
        <v>6</v>
      </c>
      <c r="H1184" s="4" t="s">
        <v>8</v>
      </c>
      <c r="I1184" s="4" t="s">
        <v>6</v>
      </c>
      <c r="J1184" s="4" t="s">
        <v>205</v>
      </c>
      <c r="K1184" s="6" t="s">
        <v>1271</v>
      </c>
      <c r="L1184" s="6"/>
      <c r="M1184" s="6" t="s">
        <v>2205</v>
      </c>
      <c r="N1184" s="6" t="s">
        <v>1396</v>
      </c>
      <c r="O1184" s="21" t="s">
        <v>1396</v>
      </c>
      <c r="P1184" s="8"/>
      <c r="Q1184" s="6" t="s">
        <v>2057</v>
      </c>
      <c r="R1184" s="6" t="s">
        <v>2494</v>
      </c>
      <c r="S1184" s="6" t="s">
        <v>28</v>
      </c>
      <c r="T1184" s="6" t="s">
        <v>1418</v>
      </c>
      <c r="U1184" s="6" t="s">
        <v>1418</v>
      </c>
      <c r="V1184" s="6" t="s">
        <v>50</v>
      </c>
      <c r="W1184" s="4" t="s">
        <v>1418</v>
      </c>
      <c r="X1184" s="6" t="s">
        <v>1418</v>
      </c>
      <c r="Y1184" s="4" t="s">
        <v>2006</v>
      </c>
      <c r="Z1184" s="4" t="s">
        <v>2006</v>
      </c>
      <c r="AA1184" s="20" t="str">
        <f t="shared" ref="AA1184:AA1188" si="28">LEFT(Z1184,4)</f>
        <v>NA</v>
      </c>
      <c r="AB1184" s="6" t="s">
        <v>19</v>
      </c>
      <c r="AC1184" s="5" t="s">
        <v>2092</v>
      </c>
      <c r="AD1184" s="9">
        <v>1</v>
      </c>
      <c r="AE1184" s="10">
        <v>0</v>
      </c>
      <c r="AF1184" s="10">
        <v>0</v>
      </c>
      <c r="AG1184" s="43">
        <v>0</v>
      </c>
      <c r="AH1184" s="43">
        <v>0</v>
      </c>
      <c r="AI1184" s="6">
        <v>26740000</v>
      </c>
      <c r="AJ1184" s="11">
        <v>0</v>
      </c>
      <c r="AK1184" s="11">
        <v>0</v>
      </c>
      <c r="AL1184" s="6" t="s">
        <v>53</v>
      </c>
      <c r="AM1184" s="21" t="s">
        <v>2269</v>
      </c>
      <c r="AN1184" s="47">
        <v>0</v>
      </c>
      <c r="AO1184" t="s">
        <v>28</v>
      </c>
    </row>
    <row r="1185" spans="1:41" x14ac:dyDescent="0.25">
      <c r="A1185" s="17">
        <v>1</v>
      </c>
      <c r="B1185" s="17">
        <v>6003</v>
      </c>
      <c r="C1185" s="4" t="s">
        <v>65</v>
      </c>
      <c r="D1185" s="4" t="s">
        <v>66</v>
      </c>
      <c r="E1185" s="4" t="s">
        <v>174</v>
      </c>
      <c r="F1185" s="4" t="s">
        <v>191</v>
      </c>
      <c r="G1185" s="18" t="s">
        <v>6</v>
      </c>
      <c r="H1185" s="18" t="s">
        <v>8</v>
      </c>
      <c r="I1185" s="4" t="s">
        <v>68</v>
      </c>
      <c r="J1185" s="4" t="s">
        <v>204</v>
      </c>
      <c r="K1185" s="6" t="s">
        <v>1272</v>
      </c>
      <c r="L1185" s="6" t="e">
        <f>VLOOKUP(B1185,#REF!,3,0)</f>
        <v>#REF!</v>
      </c>
      <c r="M1185" s="6" t="s">
        <v>2205</v>
      </c>
      <c r="N1185" s="6" t="s">
        <v>1370</v>
      </c>
      <c r="O1185" s="21" t="s">
        <v>1370</v>
      </c>
      <c r="P1185" s="8"/>
      <c r="Q1185" s="6" t="s">
        <v>2060</v>
      </c>
      <c r="R1185" s="6" t="s">
        <v>1951</v>
      </c>
      <c r="S1185" s="6" t="s">
        <v>53</v>
      </c>
      <c r="T1185" s="6" t="s">
        <v>136</v>
      </c>
      <c r="U1185" s="6" t="s">
        <v>2065</v>
      </c>
      <c r="V1185" s="6" t="s">
        <v>2079</v>
      </c>
      <c r="W1185" s="4" t="s">
        <v>2077</v>
      </c>
      <c r="X1185" s="6" t="s">
        <v>1418</v>
      </c>
      <c r="Y1185" s="4" t="s">
        <v>2006</v>
      </c>
      <c r="Z1185" s="4" t="s">
        <v>2006</v>
      </c>
      <c r="AA1185" s="20" t="str">
        <f t="shared" si="28"/>
        <v>NA</v>
      </c>
      <c r="AB1185" s="6" t="s">
        <v>19</v>
      </c>
      <c r="AC1185" s="5" t="s">
        <v>2086</v>
      </c>
      <c r="AD1185" s="9">
        <v>0</v>
      </c>
      <c r="AE1185" s="10">
        <v>0</v>
      </c>
      <c r="AF1185" s="10">
        <v>0</v>
      </c>
      <c r="AG1185" s="43">
        <v>0</v>
      </c>
      <c r="AH1185" s="43">
        <v>0</v>
      </c>
      <c r="AI1185" s="6">
        <v>18977325.27</v>
      </c>
      <c r="AJ1185" s="11">
        <v>0</v>
      </c>
      <c r="AK1185" s="11">
        <v>0</v>
      </c>
      <c r="AL1185" s="6" t="s">
        <v>53</v>
      </c>
      <c r="AM1185" s="21" t="s">
        <v>2269</v>
      </c>
      <c r="AN1185" s="47">
        <v>0</v>
      </c>
      <c r="AO1185" t="s">
        <v>28</v>
      </c>
    </row>
    <row r="1186" spans="1:41" x14ac:dyDescent="0.25">
      <c r="A1186" s="7">
        <v>3</v>
      </c>
      <c r="B1186" s="7">
        <v>6005</v>
      </c>
      <c r="C1186" s="4" t="s">
        <v>65</v>
      </c>
      <c r="D1186" s="4" t="s">
        <v>78</v>
      </c>
      <c r="E1186" s="4" t="s">
        <v>173</v>
      </c>
      <c r="F1186" s="4" t="s">
        <v>190</v>
      </c>
      <c r="G1186" s="4" t="s">
        <v>14</v>
      </c>
      <c r="H1186" s="4" t="s">
        <v>15</v>
      </c>
      <c r="I1186" s="4" t="s">
        <v>6</v>
      </c>
      <c r="J1186" s="4" t="s">
        <v>205</v>
      </c>
      <c r="K1186" s="6" t="s">
        <v>1273</v>
      </c>
      <c r="L1186" s="6"/>
      <c r="M1186" s="6" t="s">
        <v>1388</v>
      </c>
      <c r="N1186" s="6" t="s">
        <v>1388</v>
      </c>
      <c r="O1186" s="21" t="s">
        <v>2503</v>
      </c>
      <c r="P1186" s="8"/>
      <c r="Q1186" s="6" t="s">
        <v>2055</v>
      </c>
      <c r="R1186" s="6" t="s">
        <v>2495</v>
      </c>
      <c r="S1186" s="6" t="s">
        <v>28</v>
      </c>
      <c r="T1186" s="6" t="s">
        <v>1418</v>
      </c>
      <c r="U1186" s="6" t="s">
        <v>1418</v>
      </c>
      <c r="V1186" s="6" t="s">
        <v>50</v>
      </c>
      <c r="W1186" s="4" t="s">
        <v>1418</v>
      </c>
      <c r="X1186" s="6" t="s">
        <v>1418</v>
      </c>
      <c r="Y1186" s="4" t="s">
        <v>2006</v>
      </c>
      <c r="Z1186" s="4" t="s">
        <v>2006</v>
      </c>
      <c r="AA1186" s="20" t="str">
        <f t="shared" si="28"/>
        <v>NA</v>
      </c>
      <c r="AB1186" s="6" t="s">
        <v>19</v>
      </c>
      <c r="AC1186" s="5" t="s">
        <v>2095</v>
      </c>
      <c r="AD1186" s="9">
        <v>25</v>
      </c>
      <c r="AE1186" s="10">
        <v>0</v>
      </c>
      <c r="AF1186" s="10">
        <v>0</v>
      </c>
      <c r="AG1186" s="43">
        <v>0</v>
      </c>
      <c r="AH1186" s="43">
        <v>0</v>
      </c>
      <c r="AI1186" s="39">
        <v>6068.3</v>
      </c>
      <c r="AJ1186" s="11">
        <v>0</v>
      </c>
      <c r="AK1186" s="11">
        <v>4275</v>
      </c>
      <c r="AL1186" s="6" t="s">
        <v>53</v>
      </c>
      <c r="AM1186" s="21" t="s">
        <v>2269</v>
      </c>
      <c r="AN1186" s="47">
        <v>0</v>
      </c>
      <c r="AO1186" t="s">
        <v>28</v>
      </c>
    </row>
    <row r="1187" spans="1:41" x14ac:dyDescent="0.25">
      <c r="A1187" s="7">
        <v>3</v>
      </c>
      <c r="B1187" s="7">
        <v>6006</v>
      </c>
      <c r="C1187" s="4" t="s">
        <v>65</v>
      </c>
      <c r="D1187" s="4" t="s">
        <v>78</v>
      </c>
      <c r="E1187" s="4" t="s">
        <v>173</v>
      </c>
      <c r="F1187" s="4" t="s">
        <v>190</v>
      </c>
      <c r="G1187" s="4" t="s">
        <v>14</v>
      </c>
      <c r="H1187" s="4" t="s">
        <v>15</v>
      </c>
      <c r="I1187" s="4" t="s">
        <v>70</v>
      </c>
      <c r="J1187" s="4" t="s">
        <v>205</v>
      </c>
      <c r="K1187" s="6" t="s">
        <v>1274</v>
      </c>
      <c r="L1187" s="6"/>
      <c r="M1187" s="6" t="s">
        <v>2249</v>
      </c>
      <c r="N1187" s="6" t="s">
        <v>1395</v>
      </c>
      <c r="O1187" s="21" t="s">
        <v>2503</v>
      </c>
      <c r="P1187" s="8"/>
      <c r="Q1187" s="6" t="s">
        <v>2059</v>
      </c>
      <c r="R1187" s="6" t="s">
        <v>1952</v>
      </c>
      <c r="S1187" s="6" t="s">
        <v>28</v>
      </c>
      <c r="T1187" s="6" t="s">
        <v>1418</v>
      </c>
      <c r="U1187" s="6" t="s">
        <v>1418</v>
      </c>
      <c r="V1187" s="6" t="s">
        <v>50</v>
      </c>
      <c r="W1187" s="4" t="s">
        <v>1418</v>
      </c>
      <c r="X1187" s="6" t="s">
        <v>1418</v>
      </c>
      <c r="Y1187" s="4" t="s">
        <v>2006</v>
      </c>
      <c r="Z1187" s="4" t="s">
        <v>2006</v>
      </c>
      <c r="AA1187" s="20" t="str">
        <f t="shared" si="28"/>
        <v>NA</v>
      </c>
      <c r="AB1187" s="6" t="s">
        <v>19</v>
      </c>
      <c r="AC1187" s="5" t="s">
        <v>2088</v>
      </c>
      <c r="AD1187" s="9">
        <v>100</v>
      </c>
      <c r="AE1187" s="10">
        <v>0</v>
      </c>
      <c r="AF1187" s="10">
        <v>0</v>
      </c>
      <c r="AG1187" s="43">
        <v>0</v>
      </c>
      <c r="AH1187" s="43">
        <v>0</v>
      </c>
      <c r="AI1187" s="39">
        <v>14626.8</v>
      </c>
      <c r="AJ1187" s="11">
        <v>0</v>
      </c>
      <c r="AK1187" s="11">
        <v>4636.8</v>
      </c>
      <c r="AL1187" s="6" t="s">
        <v>53</v>
      </c>
      <c r="AM1187" s="21" t="s">
        <v>2269</v>
      </c>
      <c r="AN1187" s="47">
        <v>0</v>
      </c>
      <c r="AO1187" t="s">
        <v>28</v>
      </c>
    </row>
    <row r="1188" spans="1:41" x14ac:dyDescent="0.25">
      <c r="A1188" s="7">
        <v>3</v>
      </c>
      <c r="B1188" s="7">
        <v>6011</v>
      </c>
      <c r="C1188" s="4" t="s">
        <v>65</v>
      </c>
      <c r="D1188" s="4" t="s">
        <v>78</v>
      </c>
      <c r="E1188" s="4" t="s">
        <v>173</v>
      </c>
      <c r="F1188" s="4" t="s">
        <v>19</v>
      </c>
      <c r="G1188" s="4" t="s">
        <v>6</v>
      </c>
      <c r="H1188" s="4" t="s">
        <v>8</v>
      </c>
      <c r="I1188" s="4" t="s">
        <v>71</v>
      </c>
      <c r="J1188" s="4" t="s">
        <v>205</v>
      </c>
      <c r="K1188" s="6" t="s">
        <v>1275</v>
      </c>
      <c r="L1188" s="6"/>
      <c r="M1188" s="6" t="s">
        <v>2205</v>
      </c>
      <c r="N1188" s="6" t="s">
        <v>1399</v>
      </c>
      <c r="O1188" s="21" t="s">
        <v>2503</v>
      </c>
      <c r="P1188" s="8"/>
      <c r="Q1188" s="6" t="s">
        <v>2063</v>
      </c>
      <c r="R1188" s="6" t="s">
        <v>2123</v>
      </c>
      <c r="S1188" s="6" t="s">
        <v>28</v>
      </c>
      <c r="T1188" s="6" t="s">
        <v>1418</v>
      </c>
      <c r="U1188" s="6" t="s">
        <v>1418</v>
      </c>
      <c r="V1188" s="6" t="s">
        <v>50</v>
      </c>
      <c r="W1188" s="4" t="s">
        <v>1418</v>
      </c>
      <c r="X1188" s="6" t="s">
        <v>1418</v>
      </c>
      <c r="Y1188" s="4" t="s">
        <v>2006</v>
      </c>
      <c r="Z1188" s="4" t="s">
        <v>2006</v>
      </c>
      <c r="AA1188" s="20" t="str">
        <f t="shared" si="28"/>
        <v>NA</v>
      </c>
      <c r="AB1188" s="6" t="s">
        <v>19</v>
      </c>
      <c r="AC1188" s="5" t="s">
        <v>2091</v>
      </c>
      <c r="AD1188" s="9">
        <v>0</v>
      </c>
      <c r="AE1188" s="10">
        <v>0</v>
      </c>
      <c r="AF1188" s="10">
        <v>0</v>
      </c>
      <c r="AG1188" s="43">
        <v>0</v>
      </c>
      <c r="AH1188" s="43">
        <v>0</v>
      </c>
      <c r="AI1188" s="6">
        <v>366557.89</v>
      </c>
      <c r="AJ1188" s="11">
        <v>0</v>
      </c>
      <c r="AK1188" s="11">
        <v>0</v>
      </c>
      <c r="AL1188" s="6" t="s">
        <v>53</v>
      </c>
      <c r="AM1188" s="21" t="s">
        <v>2269</v>
      </c>
      <c r="AN1188" s="47">
        <v>0</v>
      </c>
      <c r="AO1188" t="s">
        <v>28</v>
      </c>
    </row>
    <row r="1189" spans="1:41" x14ac:dyDescent="0.25">
      <c r="A1189" s="7">
        <v>3</v>
      </c>
      <c r="B1189" s="7">
        <v>4555</v>
      </c>
      <c r="C1189" s="4" t="s">
        <v>65</v>
      </c>
      <c r="D1189" s="4" t="s">
        <v>78</v>
      </c>
      <c r="E1189" s="4" t="s">
        <v>173</v>
      </c>
      <c r="F1189" s="4" t="s">
        <v>190</v>
      </c>
      <c r="G1189" s="4" t="s">
        <v>14</v>
      </c>
      <c r="H1189" s="4" t="s">
        <v>15</v>
      </c>
      <c r="I1189" s="4" t="s">
        <v>14</v>
      </c>
      <c r="J1189" s="4" t="s">
        <v>205</v>
      </c>
      <c r="K1189" s="6" t="s">
        <v>1276</v>
      </c>
      <c r="L1189" s="6"/>
      <c r="M1189" s="6" t="s">
        <v>2249</v>
      </c>
      <c r="N1189" s="6" t="s">
        <v>1395</v>
      </c>
      <c r="O1189" s="21" t="s">
        <v>2503</v>
      </c>
      <c r="P1189" s="8"/>
      <c r="Q1189" s="6" t="s">
        <v>2056</v>
      </c>
      <c r="R1189" s="6" t="s">
        <v>127</v>
      </c>
      <c r="S1189" s="6" t="s">
        <v>28</v>
      </c>
      <c r="T1189" s="6" t="s">
        <v>1418</v>
      </c>
      <c r="U1189" s="6" t="s">
        <v>1418</v>
      </c>
      <c r="V1189" s="6" t="s">
        <v>50</v>
      </c>
      <c r="W1189" s="4" t="s">
        <v>1418</v>
      </c>
      <c r="X1189" s="6" t="s">
        <v>1418</v>
      </c>
      <c r="Y1189" s="4" t="s">
        <v>2022</v>
      </c>
      <c r="Z1189" s="4" t="s">
        <v>84</v>
      </c>
      <c r="AA1189" s="20" t="str">
        <f t="shared" ref="AA1189:AA1247" si="29">LEFT(Z1189,4)</f>
        <v>214S</v>
      </c>
      <c r="AB1189" s="6">
        <v>2</v>
      </c>
      <c r="AC1189" s="5" t="s">
        <v>2006</v>
      </c>
      <c r="AD1189" s="9">
        <v>0</v>
      </c>
      <c r="AE1189" s="10">
        <v>505000</v>
      </c>
      <c r="AF1189" s="10">
        <v>499562</v>
      </c>
      <c r="AG1189" s="43">
        <v>6040</v>
      </c>
      <c r="AH1189" s="43">
        <v>6040</v>
      </c>
      <c r="AI1189" s="39">
        <v>0</v>
      </c>
      <c r="AJ1189" s="11">
        <v>0</v>
      </c>
      <c r="AK1189" s="11">
        <v>0</v>
      </c>
      <c r="AL1189" s="6" t="s">
        <v>53</v>
      </c>
      <c r="AM1189" s="21" t="s">
        <v>2269</v>
      </c>
      <c r="AN1189" s="47">
        <v>0</v>
      </c>
      <c r="AO1189" t="s">
        <v>53</v>
      </c>
    </row>
    <row r="1190" spans="1:41" x14ac:dyDescent="0.25">
      <c r="A1190" s="7">
        <v>3</v>
      </c>
      <c r="B1190" s="7">
        <v>6079</v>
      </c>
      <c r="C1190" s="4" t="s">
        <v>65</v>
      </c>
      <c r="D1190" s="4" t="s">
        <v>78</v>
      </c>
      <c r="E1190" s="4" t="s">
        <v>173</v>
      </c>
      <c r="F1190" s="4" t="s">
        <v>19</v>
      </c>
      <c r="G1190" s="4" t="s">
        <v>6</v>
      </c>
      <c r="H1190" s="4" t="s">
        <v>8</v>
      </c>
      <c r="I1190" s="4" t="s">
        <v>73</v>
      </c>
      <c r="J1190" s="4" t="s">
        <v>205</v>
      </c>
      <c r="K1190" s="6" t="s">
        <v>1277</v>
      </c>
      <c r="L1190" s="6"/>
      <c r="M1190" s="6" t="s">
        <v>2205</v>
      </c>
      <c r="N1190" s="6" t="s">
        <v>1398</v>
      </c>
      <c r="O1190" s="21" t="s">
        <v>2507</v>
      </c>
      <c r="P1190" s="8"/>
      <c r="Q1190" s="6" t="s">
        <v>2055</v>
      </c>
      <c r="R1190" s="6" t="s">
        <v>1953</v>
      </c>
      <c r="S1190" s="6" t="s">
        <v>28</v>
      </c>
      <c r="T1190" s="6" t="s">
        <v>1418</v>
      </c>
      <c r="U1190" s="6" t="s">
        <v>1418</v>
      </c>
      <c r="V1190" s="6" t="s">
        <v>50</v>
      </c>
      <c r="W1190" s="4" t="s">
        <v>1418</v>
      </c>
      <c r="X1190" s="6" t="s">
        <v>1418</v>
      </c>
      <c r="Y1190" s="4" t="s">
        <v>194</v>
      </c>
      <c r="Z1190" s="4">
        <v>0</v>
      </c>
      <c r="AA1190" s="20" t="str">
        <f t="shared" si="29"/>
        <v>0</v>
      </c>
      <c r="AB1190" s="6" t="s">
        <v>19</v>
      </c>
      <c r="AC1190" s="5" t="s">
        <v>2087</v>
      </c>
      <c r="AD1190" s="9">
        <v>0</v>
      </c>
      <c r="AE1190" s="10"/>
      <c r="AF1190" s="10">
        <v>0</v>
      </c>
      <c r="AG1190" s="43">
        <v>0</v>
      </c>
      <c r="AH1190" s="43">
        <v>0</v>
      </c>
      <c r="AI1190" s="6">
        <v>668500</v>
      </c>
      <c r="AJ1190" s="11">
        <v>0</v>
      </c>
      <c r="AK1190" s="11">
        <v>0</v>
      </c>
      <c r="AL1190" s="6" t="s">
        <v>53</v>
      </c>
      <c r="AM1190" s="21" t="s">
        <v>2269</v>
      </c>
      <c r="AN1190" s="47">
        <v>0</v>
      </c>
      <c r="AO1190" t="s">
        <v>28</v>
      </c>
    </row>
    <row r="1191" spans="1:41" x14ac:dyDescent="0.25">
      <c r="A1191" s="7">
        <v>3</v>
      </c>
      <c r="B1191" s="7">
        <v>6077</v>
      </c>
      <c r="C1191" s="4" t="s">
        <v>65</v>
      </c>
      <c r="D1191" s="4" t="s">
        <v>78</v>
      </c>
      <c r="E1191" s="4" t="s">
        <v>173</v>
      </c>
      <c r="F1191" s="4" t="s">
        <v>19</v>
      </c>
      <c r="G1191" s="4" t="s">
        <v>6</v>
      </c>
      <c r="H1191" s="4" t="s">
        <v>8</v>
      </c>
      <c r="I1191" s="4" t="s">
        <v>73</v>
      </c>
      <c r="J1191" s="4" t="s">
        <v>205</v>
      </c>
      <c r="K1191" s="6" t="s">
        <v>1278</v>
      </c>
      <c r="L1191" s="6"/>
      <c r="M1191" s="6" t="s">
        <v>2205</v>
      </c>
      <c r="N1191" s="6" t="s">
        <v>1398</v>
      </c>
      <c r="O1191" s="21" t="s">
        <v>2507</v>
      </c>
      <c r="P1191" s="8"/>
      <c r="Q1191" s="6" t="s">
        <v>2055</v>
      </c>
      <c r="R1191" s="6" t="s">
        <v>1954</v>
      </c>
      <c r="S1191" s="6" t="s">
        <v>28</v>
      </c>
      <c r="T1191" s="6" t="s">
        <v>1418</v>
      </c>
      <c r="U1191" s="6" t="s">
        <v>1418</v>
      </c>
      <c r="V1191" s="6" t="s">
        <v>50</v>
      </c>
      <c r="W1191" s="4" t="s">
        <v>1418</v>
      </c>
      <c r="X1191" s="6" t="s">
        <v>1418</v>
      </c>
      <c r="Y1191" s="4" t="s">
        <v>194</v>
      </c>
      <c r="Z1191" s="4">
        <v>0</v>
      </c>
      <c r="AA1191" s="20" t="str">
        <f t="shared" si="29"/>
        <v>0</v>
      </c>
      <c r="AB1191" s="6" t="s">
        <v>19</v>
      </c>
      <c r="AC1191" s="5" t="s">
        <v>2087</v>
      </c>
      <c r="AD1191" s="9">
        <v>0</v>
      </c>
      <c r="AE1191" s="10"/>
      <c r="AF1191" s="10">
        <v>0</v>
      </c>
      <c r="AG1191" s="43">
        <v>0</v>
      </c>
      <c r="AH1191" s="43">
        <v>0</v>
      </c>
      <c r="AI1191" s="6">
        <v>477500</v>
      </c>
      <c r="AJ1191" s="11">
        <v>0</v>
      </c>
      <c r="AK1191" s="11">
        <v>0</v>
      </c>
      <c r="AL1191" s="6" t="s">
        <v>53</v>
      </c>
      <c r="AM1191" s="21" t="s">
        <v>2269</v>
      </c>
      <c r="AN1191" s="47">
        <v>0</v>
      </c>
      <c r="AO1191" t="s">
        <v>28</v>
      </c>
    </row>
    <row r="1192" spans="1:41" x14ac:dyDescent="0.25">
      <c r="A1192" s="7">
        <v>3</v>
      </c>
      <c r="B1192" s="7">
        <v>6080</v>
      </c>
      <c r="C1192" s="4" t="s">
        <v>65</v>
      </c>
      <c r="D1192" s="4" t="s">
        <v>78</v>
      </c>
      <c r="E1192" s="4" t="s">
        <v>173</v>
      </c>
      <c r="F1192" s="4" t="s">
        <v>19</v>
      </c>
      <c r="G1192" s="4" t="s">
        <v>6</v>
      </c>
      <c r="H1192" s="4" t="s">
        <v>8</v>
      </c>
      <c r="I1192" s="4" t="s">
        <v>73</v>
      </c>
      <c r="J1192" s="4" t="s">
        <v>205</v>
      </c>
      <c r="K1192" s="6" t="s">
        <v>1279</v>
      </c>
      <c r="L1192" s="6"/>
      <c r="M1192" s="6" t="s">
        <v>2205</v>
      </c>
      <c r="N1192" s="6" t="s">
        <v>1398</v>
      </c>
      <c r="O1192" s="21" t="s">
        <v>2507</v>
      </c>
      <c r="P1192" s="8"/>
      <c r="Q1192" s="6" t="s">
        <v>2055</v>
      </c>
      <c r="R1192" s="6" t="s">
        <v>1955</v>
      </c>
      <c r="S1192" s="6" t="s">
        <v>28</v>
      </c>
      <c r="T1192" s="6" t="s">
        <v>1418</v>
      </c>
      <c r="U1192" s="6" t="s">
        <v>1418</v>
      </c>
      <c r="V1192" s="6" t="s">
        <v>50</v>
      </c>
      <c r="W1192" s="4" t="s">
        <v>1418</v>
      </c>
      <c r="X1192" s="6" t="s">
        <v>1418</v>
      </c>
      <c r="Y1192" s="4" t="s">
        <v>194</v>
      </c>
      <c r="Z1192" s="4">
        <v>0</v>
      </c>
      <c r="AA1192" s="20" t="str">
        <f t="shared" si="29"/>
        <v>0</v>
      </c>
      <c r="AB1192" s="6" t="s">
        <v>19</v>
      </c>
      <c r="AC1192" s="5" t="s">
        <v>2087</v>
      </c>
      <c r="AD1192" s="9">
        <v>0</v>
      </c>
      <c r="AE1192" s="10"/>
      <c r="AF1192" s="10">
        <v>0</v>
      </c>
      <c r="AG1192" s="43">
        <v>0</v>
      </c>
      <c r="AH1192" s="43">
        <v>0</v>
      </c>
      <c r="AI1192" s="6">
        <v>286500</v>
      </c>
      <c r="AJ1192" s="11">
        <v>0</v>
      </c>
      <c r="AK1192" s="11">
        <v>0</v>
      </c>
      <c r="AL1192" s="6" t="s">
        <v>53</v>
      </c>
      <c r="AM1192" s="21" t="s">
        <v>2269</v>
      </c>
      <c r="AN1192" s="47">
        <v>0</v>
      </c>
      <c r="AO1192" t="s">
        <v>28</v>
      </c>
    </row>
    <row r="1193" spans="1:41" x14ac:dyDescent="0.25">
      <c r="A1193" s="7">
        <v>3</v>
      </c>
      <c r="B1193" s="7">
        <v>6078</v>
      </c>
      <c r="C1193" s="4" t="s">
        <v>65</v>
      </c>
      <c r="D1193" s="4" t="s">
        <v>78</v>
      </c>
      <c r="E1193" s="4" t="s">
        <v>173</v>
      </c>
      <c r="F1193" s="4" t="s">
        <v>19</v>
      </c>
      <c r="G1193" s="4" t="s">
        <v>6</v>
      </c>
      <c r="H1193" s="4" t="s">
        <v>8</v>
      </c>
      <c r="I1193" s="4" t="s">
        <v>73</v>
      </c>
      <c r="J1193" s="4" t="s">
        <v>205</v>
      </c>
      <c r="K1193" s="6" t="s">
        <v>1280</v>
      </c>
      <c r="L1193" s="6"/>
      <c r="M1193" s="6" t="s">
        <v>2205</v>
      </c>
      <c r="N1193" s="6" t="s">
        <v>1398</v>
      </c>
      <c r="O1193" s="21" t="s">
        <v>2507</v>
      </c>
      <c r="P1193" s="8"/>
      <c r="Q1193" s="6" t="s">
        <v>2055</v>
      </c>
      <c r="R1193" s="6" t="s">
        <v>1956</v>
      </c>
      <c r="S1193" s="6" t="s">
        <v>28</v>
      </c>
      <c r="T1193" s="6" t="s">
        <v>1418</v>
      </c>
      <c r="U1193" s="6" t="s">
        <v>1418</v>
      </c>
      <c r="V1193" s="6" t="s">
        <v>50</v>
      </c>
      <c r="W1193" s="4" t="s">
        <v>1418</v>
      </c>
      <c r="X1193" s="6" t="s">
        <v>1418</v>
      </c>
      <c r="Y1193" s="4" t="s">
        <v>194</v>
      </c>
      <c r="Z1193" s="4">
        <v>0</v>
      </c>
      <c r="AA1193" s="20" t="str">
        <f t="shared" si="29"/>
        <v>0</v>
      </c>
      <c r="AB1193" s="6" t="s">
        <v>19</v>
      </c>
      <c r="AC1193" s="5" t="s">
        <v>2087</v>
      </c>
      <c r="AD1193" s="9">
        <v>0</v>
      </c>
      <c r="AE1193" s="10"/>
      <c r="AF1193" s="10">
        <v>0</v>
      </c>
      <c r="AG1193" s="43">
        <v>0</v>
      </c>
      <c r="AH1193" s="43">
        <v>0</v>
      </c>
      <c r="AI1193" s="6">
        <v>955000</v>
      </c>
      <c r="AJ1193" s="11">
        <v>0</v>
      </c>
      <c r="AK1193" s="11">
        <v>0</v>
      </c>
      <c r="AL1193" s="6" t="s">
        <v>53</v>
      </c>
      <c r="AM1193" s="21" t="s">
        <v>2269</v>
      </c>
      <c r="AN1193" s="47">
        <v>0</v>
      </c>
      <c r="AO1193" t="s">
        <v>28</v>
      </c>
    </row>
    <row r="1194" spans="1:41" x14ac:dyDescent="0.25">
      <c r="A1194" s="7">
        <v>3</v>
      </c>
      <c r="B1194" s="7">
        <v>1244</v>
      </c>
      <c r="C1194" s="4" t="s">
        <v>65</v>
      </c>
      <c r="D1194" s="4" t="s">
        <v>88</v>
      </c>
      <c r="E1194" s="4" t="s">
        <v>175</v>
      </c>
      <c r="F1194" s="4" t="s">
        <v>192</v>
      </c>
      <c r="G1194" s="4" t="s">
        <v>6</v>
      </c>
      <c r="H1194" s="4" t="s">
        <v>8</v>
      </c>
      <c r="I1194" s="4" t="s">
        <v>70</v>
      </c>
      <c r="J1194" s="4" t="s">
        <v>204</v>
      </c>
      <c r="K1194" s="6" t="s">
        <v>1281</v>
      </c>
      <c r="L1194" s="6"/>
      <c r="M1194" s="6" t="s">
        <v>2205</v>
      </c>
      <c r="N1194" s="6" t="s">
        <v>1415</v>
      </c>
      <c r="O1194" s="21" t="s">
        <v>2504</v>
      </c>
      <c r="P1194" s="8"/>
      <c r="Q1194" s="6" t="s">
        <v>2056</v>
      </c>
      <c r="R1194" s="6" t="s">
        <v>1957</v>
      </c>
      <c r="S1194" s="6" t="s">
        <v>28</v>
      </c>
      <c r="T1194" s="6" t="s">
        <v>1418</v>
      </c>
      <c r="U1194" s="6" t="s">
        <v>1418</v>
      </c>
      <c r="V1194" s="6" t="s">
        <v>50</v>
      </c>
      <c r="W1194" s="4" t="s">
        <v>1418</v>
      </c>
      <c r="X1194" s="6" t="s">
        <v>1418</v>
      </c>
      <c r="Y1194" s="4" t="s">
        <v>2023</v>
      </c>
      <c r="Z1194" s="4" t="s">
        <v>94</v>
      </c>
      <c r="AA1194" s="20" t="str">
        <f t="shared" si="29"/>
        <v>5314</v>
      </c>
      <c r="AB1194" s="6">
        <v>2</v>
      </c>
      <c r="AC1194" s="5" t="s">
        <v>2088</v>
      </c>
      <c r="AD1194" s="9">
        <v>0</v>
      </c>
      <c r="AE1194" s="10">
        <v>1000000</v>
      </c>
      <c r="AF1194" s="10">
        <v>940000.13472286728</v>
      </c>
      <c r="AG1194" s="43">
        <v>0</v>
      </c>
      <c r="AH1194" s="43">
        <v>0</v>
      </c>
      <c r="AI1194" s="6">
        <v>2749668.38</v>
      </c>
      <c r="AJ1194" s="11">
        <v>0</v>
      </c>
      <c r="AK1194" s="11">
        <v>227035.02</v>
      </c>
      <c r="AL1194" s="6" t="s">
        <v>53</v>
      </c>
      <c r="AM1194" s="21" t="s">
        <v>2269</v>
      </c>
      <c r="AN1194" s="47">
        <v>0</v>
      </c>
      <c r="AO1194" t="s">
        <v>53</v>
      </c>
    </row>
    <row r="1195" spans="1:41" x14ac:dyDescent="0.25">
      <c r="A1195" s="7">
        <v>3</v>
      </c>
      <c r="B1195" s="7">
        <v>2214</v>
      </c>
      <c r="C1195" s="4" t="s">
        <v>65</v>
      </c>
      <c r="D1195" s="4" t="s">
        <v>88</v>
      </c>
      <c r="E1195" s="4" t="s">
        <v>175</v>
      </c>
      <c r="F1195" s="4" t="s">
        <v>19</v>
      </c>
      <c r="G1195" s="4" t="s">
        <v>6</v>
      </c>
      <c r="H1195" s="4" t="s">
        <v>7</v>
      </c>
      <c r="I1195" s="4" t="s">
        <v>6</v>
      </c>
      <c r="J1195" s="4" t="s">
        <v>203</v>
      </c>
      <c r="K1195" s="6" t="s">
        <v>1282</v>
      </c>
      <c r="L1195" s="6"/>
      <c r="M1195" s="6" t="s">
        <v>1371</v>
      </c>
      <c r="N1195" s="6" t="s">
        <v>1371</v>
      </c>
      <c r="O1195" s="21" t="s">
        <v>1371</v>
      </c>
      <c r="P1195" s="8"/>
      <c r="Q1195" s="6" t="s">
        <v>2056</v>
      </c>
      <c r="R1195" s="6" t="s">
        <v>1958</v>
      </c>
      <c r="S1195" s="6" t="s">
        <v>28</v>
      </c>
      <c r="T1195" s="6" t="s">
        <v>1418</v>
      </c>
      <c r="U1195" s="6" t="s">
        <v>1418</v>
      </c>
      <c r="V1195" s="6" t="s">
        <v>50</v>
      </c>
      <c r="W1195" s="4" t="s">
        <v>1418</v>
      </c>
      <c r="X1195" s="6" t="s">
        <v>1418</v>
      </c>
      <c r="Y1195" s="4" t="s">
        <v>2024</v>
      </c>
      <c r="Z1195" s="4" t="s">
        <v>97</v>
      </c>
      <c r="AA1195" s="20" t="str">
        <f t="shared" si="29"/>
        <v>14XU</v>
      </c>
      <c r="AB1195" s="6">
        <v>2</v>
      </c>
      <c r="AC1195" s="5" t="s">
        <v>2089</v>
      </c>
      <c r="AD1195" s="9">
        <v>0</v>
      </c>
      <c r="AE1195" s="10">
        <v>500000</v>
      </c>
      <c r="AF1195" s="10">
        <v>0</v>
      </c>
      <c r="AG1195" s="43">
        <v>0</v>
      </c>
      <c r="AH1195" s="43">
        <v>0</v>
      </c>
      <c r="AI1195" s="6">
        <v>0</v>
      </c>
      <c r="AJ1195" s="11">
        <v>0</v>
      </c>
      <c r="AK1195" s="11">
        <v>0</v>
      </c>
      <c r="AL1195" s="6" t="s">
        <v>53</v>
      </c>
      <c r="AM1195" s="21" t="s">
        <v>2269</v>
      </c>
      <c r="AN1195" s="47">
        <v>0</v>
      </c>
      <c r="AO1195" t="s">
        <v>28</v>
      </c>
    </row>
    <row r="1196" spans="1:41" x14ac:dyDescent="0.25">
      <c r="A1196" s="7">
        <v>3</v>
      </c>
      <c r="B1196" s="7">
        <v>3395</v>
      </c>
      <c r="C1196" s="4" t="s">
        <v>65</v>
      </c>
      <c r="D1196" s="4" t="s">
        <v>88</v>
      </c>
      <c r="E1196" s="4" t="s">
        <v>175</v>
      </c>
      <c r="F1196" s="4" t="s">
        <v>192</v>
      </c>
      <c r="G1196" s="4" t="s">
        <v>6</v>
      </c>
      <c r="H1196" s="4" t="s">
        <v>8</v>
      </c>
      <c r="I1196" s="4" t="s">
        <v>70</v>
      </c>
      <c r="J1196" s="4" t="s">
        <v>204</v>
      </c>
      <c r="K1196" s="6" t="s">
        <v>90</v>
      </c>
      <c r="L1196" s="6"/>
      <c r="M1196" s="6" t="s">
        <v>2205</v>
      </c>
      <c r="N1196" s="6" t="s">
        <v>1415</v>
      </c>
      <c r="O1196" s="21" t="s">
        <v>2504</v>
      </c>
      <c r="P1196" s="8"/>
      <c r="Q1196" s="6" t="s">
        <v>2055</v>
      </c>
      <c r="R1196" s="6" t="s">
        <v>1959</v>
      </c>
      <c r="S1196" s="6" t="s">
        <v>28</v>
      </c>
      <c r="T1196" s="6" t="s">
        <v>1418</v>
      </c>
      <c r="U1196" s="6" t="s">
        <v>1418</v>
      </c>
      <c r="V1196" s="6" t="s">
        <v>50</v>
      </c>
      <c r="W1196" s="4" t="s">
        <v>1418</v>
      </c>
      <c r="X1196" s="6" t="s">
        <v>1418</v>
      </c>
      <c r="Y1196" s="4" t="s">
        <v>2023</v>
      </c>
      <c r="Z1196" s="4" t="s">
        <v>94</v>
      </c>
      <c r="AA1196" s="20" t="str">
        <f t="shared" si="29"/>
        <v>5314</v>
      </c>
      <c r="AB1196" s="6">
        <v>2</v>
      </c>
      <c r="AC1196" s="5" t="s">
        <v>2088</v>
      </c>
      <c r="AD1196" s="9">
        <v>94</v>
      </c>
      <c r="AE1196" s="10">
        <v>4789663</v>
      </c>
      <c r="AF1196" s="10">
        <v>4502283.865277133</v>
      </c>
      <c r="AG1196" s="43">
        <v>0</v>
      </c>
      <c r="AH1196" s="43">
        <v>0</v>
      </c>
      <c r="AI1196" s="6">
        <v>2540622.56</v>
      </c>
      <c r="AJ1196" s="11">
        <v>0</v>
      </c>
      <c r="AK1196" s="11">
        <v>243037.27000000002</v>
      </c>
      <c r="AL1196" s="6" t="s">
        <v>53</v>
      </c>
      <c r="AM1196" s="21" t="s">
        <v>2269</v>
      </c>
      <c r="AN1196" s="47">
        <v>0</v>
      </c>
      <c r="AO1196" t="s">
        <v>53</v>
      </c>
    </row>
    <row r="1197" spans="1:41" x14ac:dyDescent="0.25">
      <c r="A1197" s="7">
        <v>3</v>
      </c>
      <c r="B1197" s="7">
        <v>3470</v>
      </c>
      <c r="C1197" s="4" t="s">
        <v>65</v>
      </c>
      <c r="D1197" s="4" t="s">
        <v>88</v>
      </c>
      <c r="E1197" s="4" t="s">
        <v>175</v>
      </c>
      <c r="F1197" s="4" t="s">
        <v>192</v>
      </c>
      <c r="G1197" s="4" t="s">
        <v>6</v>
      </c>
      <c r="H1197" s="4" t="s">
        <v>8</v>
      </c>
      <c r="I1197" s="4" t="s">
        <v>71</v>
      </c>
      <c r="J1197" s="4" t="s">
        <v>204</v>
      </c>
      <c r="K1197" s="6" t="s">
        <v>1283</v>
      </c>
      <c r="L1197" s="6"/>
      <c r="M1197" s="6" t="s">
        <v>2205</v>
      </c>
      <c r="N1197" s="6" t="s">
        <v>1415</v>
      </c>
      <c r="O1197" s="21" t="s">
        <v>2504</v>
      </c>
      <c r="P1197" s="8"/>
      <c r="Q1197" s="6" t="s">
        <v>2063</v>
      </c>
      <c r="R1197" s="6" t="s">
        <v>1960</v>
      </c>
      <c r="S1197" s="6" t="s">
        <v>28</v>
      </c>
      <c r="T1197" s="6" t="s">
        <v>1418</v>
      </c>
      <c r="U1197" s="6" t="s">
        <v>1418</v>
      </c>
      <c r="V1197" s="6" t="s">
        <v>50</v>
      </c>
      <c r="W1197" s="4" t="s">
        <v>1418</v>
      </c>
      <c r="X1197" s="6" t="s">
        <v>1418</v>
      </c>
      <c r="Y1197" s="4" t="s">
        <v>2025</v>
      </c>
      <c r="Z1197" s="4" t="s">
        <v>95</v>
      </c>
      <c r="AA1197" s="20" t="str">
        <f t="shared" si="29"/>
        <v>5260</v>
      </c>
      <c r="AB1197" s="6">
        <v>2</v>
      </c>
      <c r="AC1197" s="5" t="s">
        <v>2091</v>
      </c>
      <c r="AD1197" s="9">
        <v>0</v>
      </c>
      <c r="AE1197" s="10"/>
      <c r="AF1197" s="10">
        <v>20000000</v>
      </c>
      <c r="AG1197" s="43">
        <v>0</v>
      </c>
      <c r="AH1197" s="43">
        <v>0</v>
      </c>
      <c r="AI1197" s="6"/>
      <c r="AJ1197" s="11">
        <v>0</v>
      </c>
      <c r="AK1197" s="11">
        <v>0</v>
      </c>
      <c r="AL1197" s="6" t="s">
        <v>53</v>
      </c>
      <c r="AM1197" s="21" t="s">
        <v>2269</v>
      </c>
      <c r="AN1197" s="47">
        <v>0</v>
      </c>
      <c r="AO1197" t="s">
        <v>53</v>
      </c>
    </row>
    <row r="1198" spans="1:41" x14ac:dyDescent="0.25">
      <c r="A1198" s="7">
        <v>3</v>
      </c>
      <c r="B1198" s="7">
        <v>3470</v>
      </c>
      <c r="C1198" s="4" t="s">
        <v>65</v>
      </c>
      <c r="D1198" s="4" t="s">
        <v>88</v>
      </c>
      <c r="E1198" s="4" t="s">
        <v>175</v>
      </c>
      <c r="F1198" s="4" t="s">
        <v>192</v>
      </c>
      <c r="G1198" s="4" t="s">
        <v>6</v>
      </c>
      <c r="H1198" s="4" t="s">
        <v>8</v>
      </c>
      <c r="I1198" s="4" t="s">
        <v>71</v>
      </c>
      <c r="J1198" s="4" t="s">
        <v>204</v>
      </c>
      <c r="K1198" s="6" t="s">
        <v>1283</v>
      </c>
      <c r="L1198" s="6"/>
      <c r="M1198" s="6" t="s">
        <v>2205</v>
      </c>
      <c r="N1198" s="6" t="s">
        <v>1415</v>
      </c>
      <c r="O1198" s="21" t="s">
        <v>2504</v>
      </c>
      <c r="P1198" s="8"/>
      <c r="Q1198" s="6" t="s">
        <v>2063</v>
      </c>
      <c r="R1198" s="6" t="s">
        <v>1960</v>
      </c>
      <c r="S1198" s="6" t="s">
        <v>28</v>
      </c>
      <c r="T1198" s="6" t="s">
        <v>1418</v>
      </c>
      <c r="U1198" s="6" t="s">
        <v>1418</v>
      </c>
      <c r="V1198" s="6" t="s">
        <v>50</v>
      </c>
      <c r="W1198" s="4" t="s">
        <v>1418</v>
      </c>
      <c r="X1198" s="6" t="s">
        <v>1418</v>
      </c>
      <c r="Y1198" s="4" t="s">
        <v>2025</v>
      </c>
      <c r="Z1198" s="4" t="s">
        <v>95</v>
      </c>
      <c r="AA1198" s="20" t="str">
        <f t="shared" si="29"/>
        <v>5260</v>
      </c>
      <c r="AB1198" s="6">
        <v>2</v>
      </c>
      <c r="AC1198" s="5" t="s">
        <v>2091</v>
      </c>
      <c r="AD1198" s="9">
        <v>0</v>
      </c>
      <c r="AE1198" s="10">
        <v>1000000</v>
      </c>
      <c r="AF1198" s="10">
        <v>940000</v>
      </c>
      <c r="AG1198" s="43">
        <v>0</v>
      </c>
      <c r="AH1198" s="43">
        <v>0</v>
      </c>
      <c r="AI1198" s="6">
        <v>22400000</v>
      </c>
      <c r="AJ1198" s="11">
        <v>0</v>
      </c>
      <c r="AK1198" s="11">
        <v>0</v>
      </c>
      <c r="AL1198" s="6" t="s">
        <v>53</v>
      </c>
      <c r="AM1198" s="21" t="s">
        <v>2269</v>
      </c>
      <c r="AN1198" s="47">
        <v>0</v>
      </c>
      <c r="AO1198" t="s">
        <v>53</v>
      </c>
    </row>
    <row r="1199" spans="1:41" x14ac:dyDescent="0.25">
      <c r="A1199" s="7">
        <v>3</v>
      </c>
      <c r="B1199" s="7">
        <v>3471</v>
      </c>
      <c r="C1199" s="4" t="s">
        <v>65</v>
      </c>
      <c r="D1199" s="4" t="s">
        <v>88</v>
      </c>
      <c r="E1199" s="4" t="s">
        <v>175</v>
      </c>
      <c r="F1199" s="4" t="s">
        <v>192</v>
      </c>
      <c r="G1199" s="4" t="s">
        <v>6</v>
      </c>
      <c r="H1199" s="4" t="s">
        <v>8</v>
      </c>
      <c r="I1199" s="4" t="s">
        <v>69</v>
      </c>
      <c r="J1199" s="4" t="s">
        <v>204</v>
      </c>
      <c r="K1199" s="6" t="s">
        <v>1284</v>
      </c>
      <c r="L1199" s="6"/>
      <c r="M1199" s="6" t="s">
        <v>2205</v>
      </c>
      <c r="N1199" s="6" t="s">
        <v>1415</v>
      </c>
      <c r="O1199" s="21" t="s">
        <v>2504</v>
      </c>
      <c r="P1199" s="8"/>
      <c r="Q1199" s="6" t="s">
        <v>2063</v>
      </c>
      <c r="R1199" s="6" t="s">
        <v>1961</v>
      </c>
      <c r="S1199" s="6" t="s">
        <v>28</v>
      </c>
      <c r="T1199" s="6" t="s">
        <v>1418</v>
      </c>
      <c r="U1199" s="6" t="s">
        <v>1418</v>
      </c>
      <c r="V1199" s="6" t="s">
        <v>50</v>
      </c>
      <c r="W1199" s="4" t="s">
        <v>1418</v>
      </c>
      <c r="X1199" s="6" t="s">
        <v>1418</v>
      </c>
      <c r="Y1199" s="4" t="s">
        <v>2026</v>
      </c>
      <c r="Z1199" s="4" t="s">
        <v>96</v>
      </c>
      <c r="AA1199" s="20" t="str">
        <f t="shared" si="29"/>
        <v>12FT</v>
      </c>
      <c r="AB1199" s="6">
        <v>2</v>
      </c>
      <c r="AC1199" s="5" t="s">
        <v>2084</v>
      </c>
      <c r="AD1199" s="9">
        <v>0</v>
      </c>
      <c r="AE1199" s="10">
        <v>5166160</v>
      </c>
      <c r="AF1199" s="10">
        <v>4856191</v>
      </c>
      <c r="AG1199" s="43">
        <v>0</v>
      </c>
      <c r="AH1199" s="43">
        <v>0</v>
      </c>
      <c r="AI1199" s="6">
        <v>4534056.57</v>
      </c>
      <c r="AJ1199" s="11">
        <v>0</v>
      </c>
      <c r="AK1199" s="11">
        <v>0</v>
      </c>
      <c r="AL1199" s="6" t="s">
        <v>53</v>
      </c>
      <c r="AM1199" s="21" t="s">
        <v>2269</v>
      </c>
      <c r="AN1199" s="47">
        <v>0</v>
      </c>
      <c r="AO1199" t="s">
        <v>53</v>
      </c>
    </row>
    <row r="1200" spans="1:41" x14ac:dyDescent="0.25">
      <c r="A1200" s="7">
        <v>2</v>
      </c>
      <c r="B1200" s="7">
        <v>3472</v>
      </c>
      <c r="C1200" s="4" t="s">
        <v>65</v>
      </c>
      <c r="D1200" s="4" t="s">
        <v>88</v>
      </c>
      <c r="E1200" s="4" t="s">
        <v>175</v>
      </c>
      <c r="F1200" s="4" t="s">
        <v>19</v>
      </c>
      <c r="G1200" s="4" t="s">
        <v>6</v>
      </c>
      <c r="H1200" s="4" t="s">
        <v>7</v>
      </c>
      <c r="I1200" s="4" t="s">
        <v>6</v>
      </c>
      <c r="J1200" s="4" t="s">
        <v>203</v>
      </c>
      <c r="K1200" s="6" t="s">
        <v>1285</v>
      </c>
      <c r="L1200" s="6"/>
      <c r="M1200" s="6" t="s">
        <v>1371</v>
      </c>
      <c r="N1200" s="6" t="s">
        <v>1371</v>
      </c>
      <c r="O1200" s="21" t="s">
        <v>1371</v>
      </c>
      <c r="P1200" s="8"/>
      <c r="Q1200" s="6" t="s">
        <v>2056</v>
      </c>
      <c r="R1200" s="6" t="s">
        <v>1962</v>
      </c>
      <c r="S1200" s="6" t="s">
        <v>28</v>
      </c>
      <c r="T1200" s="6" t="s">
        <v>136</v>
      </c>
      <c r="U1200" s="6" t="s">
        <v>2066</v>
      </c>
      <c r="V1200" s="6" t="s">
        <v>2051</v>
      </c>
      <c r="W1200" s="4" t="s">
        <v>2254</v>
      </c>
      <c r="X1200" s="6" t="s">
        <v>1418</v>
      </c>
      <c r="Y1200" s="4" t="s">
        <v>2024</v>
      </c>
      <c r="Z1200" s="4" t="s">
        <v>97</v>
      </c>
      <c r="AA1200" s="20" t="str">
        <f t="shared" si="29"/>
        <v>14XU</v>
      </c>
      <c r="AB1200" s="6">
        <v>2</v>
      </c>
      <c r="AC1200" s="5" t="s">
        <v>2088</v>
      </c>
      <c r="AD1200" s="9">
        <v>0</v>
      </c>
      <c r="AE1200" s="10">
        <v>2000000</v>
      </c>
      <c r="AF1200" s="10">
        <v>0</v>
      </c>
      <c r="AG1200" s="43">
        <v>0</v>
      </c>
      <c r="AH1200" s="43">
        <v>0</v>
      </c>
      <c r="AI1200" s="6">
        <v>0</v>
      </c>
      <c r="AJ1200" s="11">
        <v>0</v>
      </c>
      <c r="AK1200" s="11">
        <v>0</v>
      </c>
      <c r="AL1200" s="6" t="s">
        <v>53</v>
      </c>
      <c r="AM1200" s="21" t="s">
        <v>2269</v>
      </c>
      <c r="AN1200" s="47">
        <v>0</v>
      </c>
      <c r="AO1200" t="s">
        <v>28</v>
      </c>
    </row>
    <row r="1201" spans="1:41" x14ac:dyDescent="0.25">
      <c r="A1201" s="7">
        <v>3</v>
      </c>
      <c r="B1201" s="7">
        <v>1246</v>
      </c>
      <c r="C1201" s="4" t="s">
        <v>65</v>
      </c>
      <c r="D1201" s="4" t="s">
        <v>88</v>
      </c>
      <c r="E1201" s="4" t="s">
        <v>175</v>
      </c>
      <c r="F1201" s="4" t="s">
        <v>192</v>
      </c>
      <c r="G1201" s="4" t="s">
        <v>6</v>
      </c>
      <c r="H1201" s="4" t="s">
        <v>8</v>
      </c>
      <c r="I1201" s="4" t="s">
        <v>71</v>
      </c>
      <c r="J1201" s="4" t="s">
        <v>204</v>
      </c>
      <c r="K1201" s="6" t="s">
        <v>1286</v>
      </c>
      <c r="L1201" s="6"/>
      <c r="M1201" s="6" t="s">
        <v>2205</v>
      </c>
      <c r="N1201" s="6" t="s">
        <v>1415</v>
      </c>
      <c r="O1201" s="21" t="s">
        <v>2504</v>
      </c>
      <c r="P1201" s="8"/>
      <c r="Q1201" s="6" t="s">
        <v>2055</v>
      </c>
      <c r="R1201" s="6" t="s">
        <v>1963</v>
      </c>
      <c r="S1201" s="6" t="s">
        <v>28</v>
      </c>
      <c r="T1201" s="6" t="s">
        <v>1418</v>
      </c>
      <c r="U1201" s="6" t="s">
        <v>1418</v>
      </c>
      <c r="V1201" s="6" t="s">
        <v>50</v>
      </c>
      <c r="W1201" s="4" t="s">
        <v>1418</v>
      </c>
      <c r="X1201" s="6" t="s">
        <v>1418</v>
      </c>
      <c r="Y1201" s="4" t="s">
        <v>2006</v>
      </c>
      <c r="Z1201" s="4" t="s">
        <v>2006</v>
      </c>
      <c r="AA1201" s="20" t="s">
        <v>2025</v>
      </c>
      <c r="AB1201" s="6" t="s">
        <v>19</v>
      </c>
      <c r="AC1201" s="5" t="s">
        <v>2091</v>
      </c>
      <c r="AD1201" s="9">
        <v>88</v>
      </c>
      <c r="AE1201" s="10">
        <v>0</v>
      </c>
      <c r="AF1201" s="10">
        <v>0</v>
      </c>
      <c r="AG1201" s="43">
        <v>1217758.99</v>
      </c>
      <c r="AH1201" s="43">
        <v>62535.049999999996</v>
      </c>
      <c r="AI1201" s="6">
        <v>9480900.4399999995</v>
      </c>
      <c r="AJ1201" s="11">
        <v>0</v>
      </c>
      <c r="AK1201" s="11">
        <v>5542865.290000001</v>
      </c>
      <c r="AL1201" s="6" t="s">
        <v>53</v>
      </c>
      <c r="AM1201" s="21" t="s">
        <v>2269</v>
      </c>
      <c r="AN1201" s="47">
        <v>0</v>
      </c>
      <c r="AO1201" t="s">
        <v>53</v>
      </c>
    </row>
    <row r="1202" spans="1:41" x14ac:dyDescent="0.25">
      <c r="A1202" s="7">
        <v>2</v>
      </c>
      <c r="B1202" s="7">
        <v>1352</v>
      </c>
      <c r="C1202" s="4" t="s">
        <v>65</v>
      </c>
      <c r="D1202" s="4" t="s">
        <v>88</v>
      </c>
      <c r="E1202" s="4" t="s">
        <v>175</v>
      </c>
      <c r="F1202" s="4" t="s">
        <v>192</v>
      </c>
      <c r="G1202" s="4" t="s">
        <v>6</v>
      </c>
      <c r="H1202" s="4" t="s">
        <v>8</v>
      </c>
      <c r="I1202" s="4" t="s">
        <v>69</v>
      </c>
      <c r="J1202" s="4" t="s">
        <v>204</v>
      </c>
      <c r="K1202" s="6" t="s">
        <v>1287</v>
      </c>
      <c r="L1202" s="6"/>
      <c r="M1202" s="6" t="s">
        <v>2205</v>
      </c>
      <c r="N1202" s="6" t="s">
        <v>1415</v>
      </c>
      <c r="O1202" s="21" t="s">
        <v>2504</v>
      </c>
      <c r="P1202" s="8"/>
      <c r="Q1202" s="6" t="s">
        <v>2054</v>
      </c>
      <c r="R1202" s="6" t="s">
        <v>2329</v>
      </c>
      <c r="S1202" s="6" t="s">
        <v>53</v>
      </c>
      <c r="T1202" s="6" t="s">
        <v>27</v>
      </c>
      <c r="U1202" s="6" t="s">
        <v>2066</v>
      </c>
      <c r="V1202" s="6" t="s">
        <v>2130</v>
      </c>
      <c r="W1202" s="4" t="s">
        <v>2134</v>
      </c>
      <c r="X1202" s="6" t="s">
        <v>1418</v>
      </c>
      <c r="Y1202" s="4" t="s">
        <v>2006</v>
      </c>
      <c r="Z1202" s="4" t="s">
        <v>2006</v>
      </c>
      <c r="AA1202" s="20" t="str">
        <f t="shared" si="29"/>
        <v>NA</v>
      </c>
      <c r="AB1202" s="6" t="s">
        <v>19</v>
      </c>
      <c r="AC1202" s="5" t="s">
        <v>2084</v>
      </c>
      <c r="AD1202" s="9">
        <v>85</v>
      </c>
      <c r="AE1202" s="10">
        <v>0</v>
      </c>
      <c r="AF1202" s="10">
        <v>0</v>
      </c>
      <c r="AG1202" s="43">
        <v>0</v>
      </c>
      <c r="AH1202" s="43">
        <v>0</v>
      </c>
      <c r="AI1202" s="6">
        <v>3878517.53</v>
      </c>
      <c r="AJ1202" s="11">
        <v>0</v>
      </c>
      <c r="AK1202" s="11">
        <v>0</v>
      </c>
      <c r="AL1202" s="6" t="s">
        <v>53</v>
      </c>
      <c r="AM1202" s="21" t="s">
        <v>2269</v>
      </c>
      <c r="AN1202" s="47">
        <v>0</v>
      </c>
      <c r="AO1202" t="s">
        <v>28</v>
      </c>
    </row>
    <row r="1203" spans="1:41" x14ac:dyDescent="0.25">
      <c r="A1203" s="7">
        <v>2</v>
      </c>
      <c r="B1203" s="7">
        <v>1763</v>
      </c>
      <c r="C1203" s="4" t="s">
        <v>65</v>
      </c>
      <c r="D1203" s="4" t="s">
        <v>88</v>
      </c>
      <c r="E1203" s="4" t="s">
        <v>175</v>
      </c>
      <c r="F1203" s="4" t="s">
        <v>19</v>
      </c>
      <c r="G1203" s="4" t="s">
        <v>6</v>
      </c>
      <c r="H1203" s="4" t="s">
        <v>7</v>
      </c>
      <c r="I1203" s="4" t="s">
        <v>6</v>
      </c>
      <c r="J1203" s="4" t="s">
        <v>203</v>
      </c>
      <c r="K1203" s="6" t="s">
        <v>1288</v>
      </c>
      <c r="L1203" s="6" t="s">
        <v>2213</v>
      </c>
      <c r="M1203" s="6" t="s">
        <v>1371</v>
      </c>
      <c r="N1203" s="6" t="s">
        <v>1371</v>
      </c>
      <c r="O1203" s="21" t="s">
        <v>1371</v>
      </c>
      <c r="P1203" s="8"/>
      <c r="Q1203" s="6" t="s">
        <v>2054</v>
      </c>
      <c r="R1203" s="6" t="s">
        <v>1964</v>
      </c>
      <c r="S1203" s="6" t="s">
        <v>53</v>
      </c>
      <c r="T1203" s="6" t="s">
        <v>136</v>
      </c>
      <c r="U1203" s="6" t="s">
        <v>2066</v>
      </c>
      <c r="V1203" s="6" t="s">
        <v>2079</v>
      </c>
      <c r="W1203" s="4" t="s">
        <v>2196</v>
      </c>
      <c r="X1203" s="6" t="s">
        <v>2195</v>
      </c>
      <c r="Y1203" s="4" t="s">
        <v>2006</v>
      </c>
      <c r="Z1203" s="4" t="s">
        <v>2006</v>
      </c>
      <c r="AA1203" s="20" t="str">
        <f t="shared" si="29"/>
        <v>NA</v>
      </c>
      <c r="AB1203" s="6" t="s">
        <v>19</v>
      </c>
      <c r="AC1203" s="5" t="s">
        <v>2088</v>
      </c>
      <c r="AD1203" s="9">
        <v>20</v>
      </c>
      <c r="AE1203" s="10">
        <v>0</v>
      </c>
      <c r="AF1203" s="10">
        <v>0</v>
      </c>
      <c r="AG1203" s="43">
        <v>0</v>
      </c>
      <c r="AH1203" s="43">
        <v>0</v>
      </c>
      <c r="AI1203" s="6">
        <v>270051.59999999998</v>
      </c>
      <c r="AJ1203" s="11">
        <v>0</v>
      </c>
      <c r="AK1203" s="11">
        <v>0</v>
      </c>
      <c r="AL1203" s="6" t="s">
        <v>53</v>
      </c>
      <c r="AM1203" s="21" t="s">
        <v>2269</v>
      </c>
      <c r="AN1203" s="47">
        <v>0</v>
      </c>
      <c r="AO1203" t="s">
        <v>28</v>
      </c>
    </row>
    <row r="1204" spans="1:41" x14ac:dyDescent="0.25">
      <c r="A1204" s="7">
        <v>3</v>
      </c>
      <c r="B1204" s="7">
        <v>3433</v>
      </c>
      <c r="C1204" s="4" t="s">
        <v>65</v>
      </c>
      <c r="D1204" s="4" t="s">
        <v>78</v>
      </c>
      <c r="E1204" s="4" t="s">
        <v>173</v>
      </c>
      <c r="F1204" s="4" t="s">
        <v>19</v>
      </c>
      <c r="G1204" s="4" t="s">
        <v>13</v>
      </c>
      <c r="H1204" s="4" t="s">
        <v>199</v>
      </c>
      <c r="I1204" s="4" t="s">
        <v>13</v>
      </c>
      <c r="J1204" s="4" t="s">
        <v>203</v>
      </c>
      <c r="K1204" s="6" t="s">
        <v>1289</v>
      </c>
      <c r="L1204" s="6"/>
      <c r="M1204" s="6" t="s">
        <v>1371</v>
      </c>
      <c r="N1204" s="6" t="s">
        <v>1371</v>
      </c>
      <c r="O1204" s="21" t="s">
        <v>1371</v>
      </c>
      <c r="P1204" s="8"/>
      <c r="Q1204" s="6" t="s">
        <v>2055</v>
      </c>
      <c r="R1204" s="6" t="s">
        <v>1965</v>
      </c>
      <c r="S1204" s="6" t="s">
        <v>28</v>
      </c>
      <c r="T1204" s="6" t="s">
        <v>1418</v>
      </c>
      <c r="U1204" s="6" t="s">
        <v>1418</v>
      </c>
      <c r="V1204" s="6" t="s">
        <v>50</v>
      </c>
      <c r="W1204" s="4" t="s">
        <v>1418</v>
      </c>
      <c r="X1204" s="6" t="s">
        <v>1418</v>
      </c>
      <c r="Y1204" s="4" t="s">
        <v>2006</v>
      </c>
      <c r="Z1204" s="4" t="s">
        <v>2006</v>
      </c>
      <c r="AA1204" s="20" t="str">
        <f t="shared" si="29"/>
        <v>NA</v>
      </c>
      <c r="AB1204" s="6" t="s">
        <v>19</v>
      </c>
      <c r="AC1204" s="5" t="s">
        <v>2006</v>
      </c>
      <c r="AD1204" s="9">
        <v>33</v>
      </c>
      <c r="AE1204" s="10">
        <v>0</v>
      </c>
      <c r="AF1204" s="10">
        <v>0</v>
      </c>
      <c r="AG1204" s="43">
        <v>0</v>
      </c>
      <c r="AH1204" s="43">
        <v>0</v>
      </c>
      <c r="AI1204" s="6">
        <v>2030752.18</v>
      </c>
      <c r="AJ1204" s="11">
        <v>0</v>
      </c>
      <c r="AK1204" s="11">
        <v>0</v>
      </c>
      <c r="AL1204" s="6" t="s">
        <v>53</v>
      </c>
      <c r="AM1204" s="21" t="s">
        <v>2269</v>
      </c>
      <c r="AN1204" s="47">
        <v>0</v>
      </c>
      <c r="AO1204" t="s">
        <v>28</v>
      </c>
    </row>
    <row r="1205" spans="1:41" x14ac:dyDescent="0.25">
      <c r="A1205" s="7">
        <v>2</v>
      </c>
      <c r="B1205" s="7">
        <v>4532</v>
      </c>
      <c r="C1205" s="4" t="s">
        <v>65</v>
      </c>
      <c r="D1205" s="4" t="s">
        <v>88</v>
      </c>
      <c r="E1205" s="4" t="s">
        <v>176</v>
      </c>
      <c r="F1205" s="4" t="s">
        <v>193</v>
      </c>
      <c r="G1205" s="4" t="s">
        <v>13</v>
      </c>
      <c r="H1205" s="4" t="s">
        <v>31</v>
      </c>
      <c r="I1205" s="4" t="s">
        <v>68</v>
      </c>
      <c r="J1205" s="4" t="s">
        <v>203</v>
      </c>
      <c r="K1205" s="6" t="s">
        <v>1290</v>
      </c>
      <c r="L1205" s="6"/>
      <c r="M1205" s="6" t="s">
        <v>1371</v>
      </c>
      <c r="N1205" s="6" t="s">
        <v>1371</v>
      </c>
      <c r="O1205" s="21" t="s">
        <v>1371</v>
      </c>
      <c r="P1205" s="8"/>
      <c r="Q1205" s="6" t="s">
        <v>2054</v>
      </c>
      <c r="R1205" s="6" t="s">
        <v>1966</v>
      </c>
      <c r="S1205" s="6" t="s">
        <v>53</v>
      </c>
      <c r="T1205" s="6" t="s">
        <v>27</v>
      </c>
      <c r="U1205" s="6" t="s">
        <v>2066</v>
      </c>
      <c r="V1205" s="6" t="s">
        <v>2251</v>
      </c>
      <c r="W1205" s="4" t="s">
        <v>2001</v>
      </c>
      <c r="X1205" s="6" t="s">
        <v>2001</v>
      </c>
      <c r="Y1205" s="4" t="s">
        <v>2006</v>
      </c>
      <c r="Z1205" s="4" t="s">
        <v>2006</v>
      </c>
      <c r="AA1205" s="20" t="str">
        <f t="shared" si="29"/>
        <v>NA</v>
      </c>
      <c r="AB1205" s="6" t="s">
        <v>19</v>
      </c>
      <c r="AC1205" s="5" t="s">
        <v>2086</v>
      </c>
      <c r="AD1205" s="9">
        <v>88</v>
      </c>
      <c r="AE1205" s="10">
        <v>0</v>
      </c>
      <c r="AF1205" s="10">
        <v>0</v>
      </c>
      <c r="AG1205" s="43">
        <v>0</v>
      </c>
      <c r="AH1205" s="43">
        <v>0</v>
      </c>
      <c r="AI1205" s="6">
        <v>3996489.23</v>
      </c>
      <c r="AJ1205" s="11">
        <v>0</v>
      </c>
      <c r="AK1205" s="11">
        <v>1365695.19</v>
      </c>
      <c r="AL1205" s="6" t="s">
        <v>53</v>
      </c>
      <c r="AM1205" s="21" t="s">
        <v>2269</v>
      </c>
      <c r="AN1205" s="47">
        <v>0</v>
      </c>
      <c r="AO1205" t="s">
        <v>28</v>
      </c>
    </row>
    <row r="1206" spans="1:41" x14ac:dyDescent="0.25">
      <c r="A1206" s="7">
        <v>3</v>
      </c>
      <c r="B1206" s="7">
        <v>4550</v>
      </c>
      <c r="C1206" s="4" t="s">
        <v>65</v>
      </c>
      <c r="D1206" s="4" t="s">
        <v>88</v>
      </c>
      <c r="E1206" s="4" t="s">
        <v>175</v>
      </c>
      <c r="F1206" s="4" t="s">
        <v>19</v>
      </c>
      <c r="G1206" s="4" t="s">
        <v>6</v>
      </c>
      <c r="H1206" s="4" t="s">
        <v>7</v>
      </c>
      <c r="I1206" s="4" t="s">
        <v>6</v>
      </c>
      <c r="J1206" s="4" t="s">
        <v>203</v>
      </c>
      <c r="K1206" s="6" t="s">
        <v>1291</v>
      </c>
      <c r="L1206" s="6"/>
      <c r="M1206" s="6" t="s">
        <v>1371</v>
      </c>
      <c r="N1206" s="6" t="s">
        <v>1371</v>
      </c>
      <c r="O1206" s="21" t="s">
        <v>1371</v>
      </c>
      <c r="P1206" s="8"/>
      <c r="Q1206" s="21" t="s">
        <v>2055</v>
      </c>
      <c r="R1206" s="6" t="s">
        <v>2330</v>
      </c>
      <c r="S1206" s="6" t="s">
        <v>28</v>
      </c>
      <c r="T1206" s="6" t="s">
        <v>1418</v>
      </c>
      <c r="U1206" s="6" t="s">
        <v>1418</v>
      </c>
      <c r="V1206" s="6" t="s">
        <v>50</v>
      </c>
      <c r="W1206" s="4" t="s">
        <v>1418</v>
      </c>
      <c r="X1206" s="6" t="s">
        <v>1418</v>
      </c>
      <c r="Y1206" s="4" t="s">
        <v>2006</v>
      </c>
      <c r="Z1206" s="4" t="s">
        <v>2006</v>
      </c>
      <c r="AA1206" s="20" t="str">
        <f t="shared" si="29"/>
        <v>NA</v>
      </c>
      <c r="AB1206" s="6" t="s">
        <v>19</v>
      </c>
      <c r="AC1206" s="5" t="s">
        <v>2006</v>
      </c>
      <c r="AD1206" s="9">
        <v>0</v>
      </c>
      <c r="AE1206" s="10">
        <v>0</v>
      </c>
      <c r="AF1206" s="10">
        <v>0</v>
      </c>
      <c r="AG1206" s="43">
        <v>0</v>
      </c>
      <c r="AH1206" s="43">
        <v>0</v>
      </c>
      <c r="AI1206" s="6">
        <v>1500000</v>
      </c>
      <c r="AJ1206" s="11">
        <v>0</v>
      </c>
      <c r="AK1206" s="11">
        <v>1000000</v>
      </c>
      <c r="AL1206" s="6" t="s">
        <v>53</v>
      </c>
      <c r="AM1206" s="21" t="s">
        <v>2269</v>
      </c>
      <c r="AN1206" s="47">
        <v>0</v>
      </c>
      <c r="AO1206" t="s">
        <v>28</v>
      </c>
    </row>
    <row r="1207" spans="1:41" x14ac:dyDescent="0.25">
      <c r="A1207" s="7">
        <v>3</v>
      </c>
      <c r="B1207" s="7">
        <v>5976</v>
      </c>
      <c r="C1207" s="4" t="s">
        <v>65</v>
      </c>
      <c r="D1207" s="4" t="s">
        <v>88</v>
      </c>
      <c r="E1207" s="4" t="s">
        <v>175</v>
      </c>
      <c r="F1207" s="4" t="s">
        <v>19</v>
      </c>
      <c r="G1207" s="4" t="s">
        <v>13</v>
      </c>
      <c r="H1207" s="4" t="s">
        <v>31</v>
      </c>
      <c r="I1207" s="4" t="s">
        <v>13</v>
      </c>
      <c r="J1207" s="4" t="s">
        <v>203</v>
      </c>
      <c r="K1207" s="6" t="s">
        <v>1292</v>
      </c>
      <c r="L1207" s="6"/>
      <c r="M1207" s="6" t="s">
        <v>1371</v>
      </c>
      <c r="N1207" s="6" t="s">
        <v>1371</v>
      </c>
      <c r="O1207" s="21" t="s">
        <v>1371</v>
      </c>
      <c r="P1207" s="8"/>
      <c r="Q1207" s="6" t="s">
        <v>2055</v>
      </c>
      <c r="R1207" s="6" t="s">
        <v>1967</v>
      </c>
      <c r="S1207" s="6" t="s">
        <v>28</v>
      </c>
      <c r="T1207" s="6" t="s">
        <v>1418</v>
      </c>
      <c r="U1207" s="6" t="s">
        <v>1418</v>
      </c>
      <c r="V1207" s="6" t="s">
        <v>50</v>
      </c>
      <c r="W1207" s="4" t="s">
        <v>1418</v>
      </c>
      <c r="X1207" s="6" t="s">
        <v>1418</v>
      </c>
      <c r="Y1207" s="4" t="s">
        <v>2006</v>
      </c>
      <c r="Z1207" s="4" t="s">
        <v>2006</v>
      </c>
      <c r="AA1207" s="20" t="str">
        <f t="shared" si="29"/>
        <v>NA</v>
      </c>
      <c r="AB1207" s="6" t="s">
        <v>19</v>
      </c>
      <c r="AC1207" s="5" t="s">
        <v>2096</v>
      </c>
      <c r="AD1207" s="9">
        <v>0</v>
      </c>
      <c r="AE1207" s="10">
        <v>0</v>
      </c>
      <c r="AF1207" s="10">
        <v>0</v>
      </c>
      <c r="AG1207" s="43">
        <v>0</v>
      </c>
      <c r="AH1207" s="43">
        <v>0</v>
      </c>
      <c r="AI1207" s="6">
        <v>10687527.119999999</v>
      </c>
      <c r="AJ1207" s="11">
        <v>0</v>
      </c>
      <c r="AK1207" s="11">
        <v>0</v>
      </c>
      <c r="AL1207" s="6" t="s">
        <v>53</v>
      </c>
      <c r="AM1207" s="21" t="s">
        <v>2269</v>
      </c>
      <c r="AN1207" s="47">
        <v>0</v>
      </c>
      <c r="AO1207" t="s">
        <v>28</v>
      </c>
    </row>
    <row r="1208" spans="1:41" x14ac:dyDescent="0.25">
      <c r="A1208" s="7">
        <v>3</v>
      </c>
      <c r="B1208" s="7">
        <v>5983</v>
      </c>
      <c r="C1208" s="4" t="s">
        <v>65</v>
      </c>
      <c r="D1208" s="4" t="s">
        <v>88</v>
      </c>
      <c r="E1208" s="4" t="s">
        <v>176</v>
      </c>
      <c r="F1208" s="4" t="s">
        <v>193</v>
      </c>
      <c r="G1208" s="4" t="s">
        <v>13</v>
      </c>
      <c r="H1208" s="4" t="s">
        <v>31</v>
      </c>
      <c r="I1208" s="4" t="s">
        <v>70</v>
      </c>
      <c r="J1208" s="4" t="s">
        <v>203</v>
      </c>
      <c r="K1208" s="6" t="s">
        <v>1293</v>
      </c>
      <c r="L1208" s="6"/>
      <c r="M1208" s="6" t="s">
        <v>1371</v>
      </c>
      <c r="N1208" s="6" t="s">
        <v>1371</v>
      </c>
      <c r="O1208" s="21" t="s">
        <v>1371</v>
      </c>
      <c r="P1208" s="8"/>
      <c r="Q1208" s="6" t="s">
        <v>2055</v>
      </c>
      <c r="R1208" s="6" t="s">
        <v>1968</v>
      </c>
      <c r="S1208" s="6" t="s">
        <v>28</v>
      </c>
      <c r="T1208" s="6" t="s">
        <v>1418</v>
      </c>
      <c r="U1208" s="6" t="s">
        <v>1418</v>
      </c>
      <c r="V1208" s="6" t="s">
        <v>50</v>
      </c>
      <c r="W1208" s="4" t="s">
        <v>1418</v>
      </c>
      <c r="X1208" s="6" t="s">
        <v>1418</v>
      </c>
      <c r="Y1208" s="4" t="s">
        <v>2006</v>
      </c>
      <c r="Z1208" s="4" t="s">
        <v>2006</v>
      </c>
      <c r="AA1208" s="20" t="str">
        <f t="shared" si="29"/>
        <v>NA</v>
      </c>
      <c r="AB1208" s="6" t="s">
        <v>19</v>
      </c>
      <c r="AC1208" s="5" t="s">
        <v>2088</v>
      </c>
      <c r="AD1208" s="9">
        <v>0</v>
      </c>
      <c r="AE1208" s="10">
        <v>0</v>
      </c>
      <c r="AF1208" s="10">
        <v>0</v>
      </c>
      <c r="AG1208" s="43">
        <v>0</v>
      </c>
      <c r="AH1208" s="43">
        <v>0</v>
      </c>
      <c r="AI1208" s="6">
        <v>74769</v>
      </c>
      <c r="AJ1208" s="11">
        <v>0</v>
      </c>
      <c r="AK1208" s="11">
        <v>0</v>
      </c>
      <c r="AL1208" s="6" t="s">
        <v>53</v>
      </c>
      <c r="AM1208" s="21" t="s">
        <v>2269</v>
      </c>
      <c r="AN1208" s="47">
        <v>0</v>
      </c>
      <c r="AO1208" t="s">
        <v>28</v>
      </c>
    </row>
    <row r="1209" spans="1:41" x14ac:dyDescent="0.25">
      <c r="A1209" s="7">
        <v>3</v>
      </c>
      <c r="B1209" s="7">
        <v>5984</v>
      </c>
      <c r="C1209" s="4" t="s">
        <v>65</v>
      </c>
      <c r="D1209" s="4" t="s">
        <v>88</v>
      </c>
      <c r="E1209" s="4" t="s">
        <v>176</v>
      </c>
      <c r="F1209" s="4" t="s">
        <v>193</v>
      </c>
      <c r="G1209" s="4" t="s">
        <v>13</v>
      </c>
      <c r="H1209" s="4" t="s">
        <v>31</v>
      </c>
      <c r="I1209" s="4" t="s">
        <v>70</v>
      </c>
      <c r="J1209" s="4" t="s">
        <v>203</v>
      </c>
      <c r="K1209" s="6" t="s">
        <v>1294</v>
      </c>
      <c r="L1209" s="6"/>
      <c r="M1209" s="6" t="s">
        <v>1371</v>
      </c>
      <c r="N1209" s="6" t="s">
        <v>1371</v>
      </c>
      <c r="O1209" s="21" t="s">
        <v>1371</v>
      </c>
      <c r="P1209" s="8"/>
      <c r="Q1209" s="6" t="s">
        <v>2059</v>
      </c>
      <c r="R1209" s="6" t="s">
        <v>1969</v>
      </c>
      <c r="S1209" s="6" t="s">
        <v>28</v>
      </c>
      <c r="T1209" s="6" t="s">
        <v>1418</v>
      </c>
      <c r="U1209" s="6" t="s">
        <v>1418</v>
      </c>
      <c r="V1209" s="6" t="s">
        <v>50</v>
      </c>
      <c r="W1209" s="4" t="s">
        <v>1418</v>
      </c>
      <c r="X1209" s="6" t="s">
        <v>1418</v>
      </c>
      <c r="Y1209" s="4" t="s">
        <v>2006</v>
      </c>
      <c r="Z1209" s="4" t="s">
        <v>2006</v>
      </c>
      <c r="AA1209" s="20" t="str">
        <f t="shared" si="29"/>
        <v>NA</v>
      </c>
      <c r="AB1209" s="6" t="s">
        <v>19</v>
      </c>
      <c r="AC1209" s="5" t="s">
        <v>2088</v>
      </c>
      <c r="AD1209" s="9">
        <v>100</v>
      </c>
      <c r="AE1209" s="10">
        <v>0</v>
      </c>
      <c r="AF1209" s="10">
        <v>0</v>
      </c>
      <c r="AG1209" s="43">
        <v>0</v>
      </c>
      <c r="AH1209" s="43">
        <v>0</v>
      </c>
      <c r="AI1209" s="6">
        <v>19284.61</v>
      </c>
      <c r="AJ1209" s="11">
        <v>0</v>
      </c>
      <c r="AK1209" s="11">
        <v>0</v>
      </c>
      <c r="AL1209" s="6" t="s">
        <v>53</v>
      </c>
      <c r="AM1209" s="21" t="s">
        <v>2269</v>
      </c>
      <c r="AN1209" s="47">
        <v>0</v>
      </c>
      <c r="AO1209" t="s">
        <v>28</v>
      </c>
    </row>
    <row r="1210" spans="1:41" x14ac:dyDescent="0.25">
      <c r="A1210" s="7">
        <v>3</v>
      </c>
      <c r="B1210" s="7">
        <v>6004</v>
      </c>
      <c r="C1210" s="4" t="s">
        <v>65</v>
      </c>
      <c r="D1210" s="4" t="s">
        <v>78</v>
      </c>
      <c r="E1210" s="4" t="s">
        <v>173</v>
      </c>
      <c r="F1210" s="4" t="s">
        <v>19</v>
      </c>
      <c r="G1210" s="4" t="s">
        <v>6</v>
      </c>
      <c r="H1210" s="4" t="s">
        <v>15</v>
      </c>
      <c r="I1210" s="4" t="s">
        <v>73</v>
      </c>
      <c r="J1210" s="4" t="s">
        <v>205</v>
      </c>
      <c r="K1210" s="6" t="s">
        <v>1295</v>
      </c>
      <c r="L1210" s="6"/>
      <c r="M1210" s="6" t="s">
        <v>1371</v>
      </c>
      <c r="N1210" s="6" t="s">
        <v>1371</v>
      </c>
      <c r="O1210" s="21" t="s">
        <v>1371</v>
      </c>
      <c r="P1210" s="8"/>
      <c r="Q1210" s="6" t="s">
        <v>2055</v>
      </c>
      <c r="R1210" s="6" t="s">
        <v>1970</v>
      </c>
      <c r="S1210" s="6" t="s">
        <v>28</v>
      </c>
      <c r="T1210" s="6" t="s">
        <v>1418</v>
      </c>
      <c r="U1210" s="6" t="s">
        <v>1418</v>
      </c>
      <c r="V1210" s="6" t="s">
        <v>50</v>
      </c>
      <c r="W1210" s="4" t="s">
        <v>1418</v>
      </c>
      <c r="X1210" s="6" t="s">
        <v>1418</v>
      </c>
      <c r="Y1210" s="4" t="s">
        <v>2006</v>
      </c>
      <c r="Z1210" s="4" t="s">
        <v>2006</v>
      </c>
      <c r="AA1210" s="20" t="str">
        <f t="shared" si="29"/>
        <v>NA</v>
      </c>
      <c r="AB1210" s="6" t="s">
        <v>19</v>
      </c>
      <c r="AC1210" s="5" t="s">
        <v>2087</v>
      </c>
      <c r="AD1210" s="9">
        <v>0</v>
      </c>
      <c r="AE1210" s="10">
        <v>0</v>
      </c>
      <c r="AF1210" s="10">
        <v>0</v>
      </c>
      <c r="AG1210" s="43">
        <v>0</v>
      </c>
      <c r="AH1210" s="43">
        <v>0</v>
      </c>
      <c r="AI1210" s="6">
        <v>675000</v>
      </c>
      <c r="AJ1210" s="11">
        <v>0</v>
      </c>
      <c r="AK1210" s="11">
        <v>0</v>
      </c>
      <c r="AL1210" s="6" t="s">
        <v>53</v>
      </c>
      <c r="AM1210" s="21" t="s">
        <v>2269</v>
      </c>
      <c r="AN1210" s="47">
        <v>0</v>
      </c>
      <c r="AO1210" t="s">
        <v>28</v>
      </c>
    </row>
    <row r="1211" spans="1:41" x14ac:dyDescent="0.25">
      <c r="A1211" s="7">
        <v>3</v>
      </c>
      <c r="B1211" s="7" t="s">
        <v>2272</v>
      </c>
      <c r="C1211" s="4" t="s">
        <v>65</v>
      </c>
      <c r="D1211" s="4" t="s">
        <v>88</v>
      </c>
      <c r="E1211" s="4" t="s">
        <v>175</v>
      </c>
      <c r="F1211" s="4" t="s">
        <v>19</v>
      </c>
      <c r="G1211" s="4" t="s">
        <v>6</v>
      </c>
      <c r="H1211" s="4" t="s">
        <v>7</v>
      </c>
      <c r="I1211" s="4" t="s">
        <v>6</v>
      </c>
      <c r="J1211" s="4" t="s">
        <v>203</v>
      </c>
      <c r="K1211" s="6" t="s">
        <v>2271</v>
      </c>
      <c r="L1211" s="6"/>
      <c r="M1211" s="6" t="s">
        <v>1371</v>
      </c>
      <c r="N1211" s="6" t="s">
        <v>1371</v>
      </c>
      <c r="O1211" s="21" t="str">
        <f>N1211</f>
        <v>Estudos e Projetos</v>
      </c>
      <c r="P1211" s="8"/>
      <c r="Q1211" s="6" t="s">
        <v>2056</v>
      </c>
      <c r="R1211" s="6" t="s">
        <v>127</v>
      </c>
      <c r="S1211" s="6" t="s">
        <v>28</v>
      </c>
      <c r="T1211" s="6" t="s">
        <v>1418</v>
      </c>
      <c r="U1211" s="6" t="s">
        <v>1418</v>
      </c>
      <c r="V1211" s="6" t="s">
        <v>50</v>
      </c>
      <c r="W1211" s="4" t="s">
        <v>1418</v>
      </c>
      <c r="X1211" s="6" t="s">
        <v>1418</v>
      </c>
      <c r="Y1211" s="4" t="s">
        <v>2027</v>
      </c>
      <c r="Z1211" s="4" t="s">
        <v>2244</v>
      </c>
      <c r="AA1211" s="20" t="str">
        <f t="shared" si="29"/>
        <v>15DV</v>
      </c>
      <c r="AB1211" s="6">
        <v>2</v>
      </c>
      <c r="AC1211" s="5" t="s">
        <v>2006</v>
      </c>
      <c r="AD1211" s="9">
        <v>0</v>
      </c>
      <c r="AE1211" s="10">
        <v>36262875</v>
      </c>
      <c r="AF1211" s="10">
        <v>0</v>
      </c>
      <c r="AG1211" s="43">
        <v>0</v>
      </c>
      <c r="AH1211" s="43">
        <v>0</v>
      </c>
      <c r="AI1211" s="6">
        <v>0</v>
      </c>
      <c r="AJ1211" s="11">
        <v>0</v>
      </c>
      <c r="AK1211" s="11">
        <v>0</v>
      </c>
      <c r="AL1211" s="6" t="s">
        <v>53</v>
      </c>
      <c r="AM1211" s="21" t="s">
        <v>2269</v>
      </c>
      <c r="AN1211" s="47">
        <v>0</v>
      </c>
      <c r="AO1211" t="s">
        <v>28</v>
      </c>
    </row>
    <row r="1212" spans="1:41" x14ac:dyDescent="0.25">
      <c r="A1212" s="7">
        <v>3</v>
      </c>
      <c r="B1212" s="7">
        <v>2370</v>
      </c>
      <c r="C1212" s="4" t="s">
        <v>65</v>
      </c>
      <c r="D1212" s="4" t="s">
        <v>88</v>
      </c>
      <c r="E1212" s="4" t="s">
        <v>176</v>
      </c>
      <c r="F1212" s="4" t="s">
        <v>193</v>
      </c>
      <c r="G1212" s="4" t="s">
        <v>13</v>
      </c>
      <c r="H1212" s="4" t="s">
        <v>31</v>
      </c>
      <c r="I1212" s="4" t="s">
        <v>70</v>
      </c>
      <c r="J1212" s="4" t="s">
        <v>2100</v>
      </c>
      <c r="K1212" s="6" t="s">
        <v>1296</v>
      </c>
      <c r="L1212" s="6"/>
      <c r="M1212" s="6" t="s">
        <v>2250</v>
      </c>
      <c r="N1212" s="6" t="s">
        <v>1416</v>
      </c>
      <c r="O1212" s="21" t="s">
        <v>2504</v>
      </c>
      <c r="P1212" s="8"/>
      <c r="Q1212" s="6" t="s">
        <v>2055</v>
      </c>
      <c r="R1212" s="6">
        <v>0</v>
      </c>
      <c r="S1212" s="6" t="s">
        <v>28</v>
      </c>
      <c r="T1212" s="6" t="s">
        <v>1418</v>
      </c>
      <c r="U1212" s="6" t="s">
        <v>1418</v>
      </c>
      <c r="V1212" s="6" t="s">
        <v>50</v>
      </c>
      <c r="W1212" s="4" t="s">
        <v>1418</v>
      </c>
      <c r="X1212" s="6" t="s">
        <v>1418</v>
      </c>
      <c r="Y1212" s="4" t="s">
        <v>2028</v>
      </c>
      <c r="Z1212" s="4" t="s">
        <v>2227</v>
      </c>
      <c r="AA1212" s="20" t="str">
        <f t="shared" si="29"/>
        <v>12OB</v>
      </c>
      <c r="AB1212" s="6">
        <v>2</v>
      </c>
      <c r="AC1212" s="5" t="s">
        <v>2088</v>
      </c>
      <c r="AD1212" s="9">
        <v>0</v>
      </c>
      <c r="AE1212" s="10">
        <v>1724095</v>
      </c>
      <c r="AF1212" s="10">
        <v>1058486.54180479</v>
      </c>
      <c r="AG1212" s="43">
        <v>0</v>
      </c>
      <c r="AH1212" s="43">
        <v>0</v>
      </c>
      <c r="AI1212" s="6">
        <v>0</v>
      </c>
      <c r="AJ1212" s="11">
        <v>0</v>
      </c>
      <c r="AK1212" s="11">
        <v>0</v>
      </c>
      <c r="AL1212" s="6" t="s">
        <v>53</v>
      </c>
      <c r="AM1212" s="21" t="s">
        <v>2269</v>
      </c>
      <c r="AN1212" s="47">
        <v>0</v>
      </c>
      <c r="AO1212" t="s">
        <v>53</v>
      </c>
    </row>
    <row r="1213" spans="1:41" x14ac:dyDescent="0.25">
      <c r="A1213" s="7">
        <v>2</v>
      </c>
      <c r="B1213" s="7">
        <v>4388</v>
      </c>
      <c r="C1213" s="4" t="s">
        <v>65</v>
      </c>
      <c r="D1213" s="4" t="s">
        <v>88</v>
      </c>
      <c r="E1213" s="4" t="s">
        <v>176</v>
      </c>
      <c r="F1213" s="4" t="s">
        <v>19</v>
      </c>
      <c r="G1213" s="4" t="s">
        <v>13</v>
      </c>
      <c r="H1213" s="4" t="s">
        <v>31</v>
      </c>
      <c r="I1213" s="4" t="s">
        <v>13</v>
      </c>
      <c r="J1213" s="4" t="s">
        <v>2100</v>
      </c>
      <c r="K1213" s="6" t="s">
        <v>1297</v>
      </c>
      <c r="L1213" s="6"/>
      <c r="M1213" s="6" t="s">
        <v>2250</v>
      </c>
      <c r="N1213" s="6" t="s">
        <v>1416</v>
      </c>
      <c r="O1213" s="21" t="s">
        <v>2504</v>
      </c>
      <c r="P1213" s="8"/>
      <c r="Q1213" s="6" t="s">
        <v>2056</v>
      </c>
      <c r="R1213" s="6" t="s">
        <v>127</v>
      </c>
      <c r="S1213" s="6" t="s">
        <v>53</v>
      </c>
      <c r="T1213" s="6" t="s">
        <v>136</v>
      </c>
      <c r="U1213" s="6" t="s">
        <v>2066</v>
      </c>
      <c r="V1213" s="6" t="s">
        <v>2076</v>
      </c>
      <c r="W1213" s="4" t="s">
        <v>2075</v>
      </c>
      <c r="X1213" s="6" t="s">
        <v>19</v>
      </c>
      <c r="Y1213" s="4" t="s">
        <v>2029</v>
      </c>
      <c r="Z1213" s="4" t="s">
        <v>2228</v>
      </c>
      <c r="AA1213" s="20" t="str">
        <f t="shared" si="29"/>
        <v>140X</v>
      </c>
      <c r="AB1213" s="6">
        <v>2</v>
      </c>
      <c r="AC1213" s="5" t="s">
        <v>2006</v>
      </c>
      <c r="AD1213" s="9">
        <v>0</v>
      </c>
      <c r="AE1213" s="10">
        <v>200000</v>
      </c>
      <c r="AF1213" s="10">
        <v>197847</v>
      </c>
      <c r="AG1213" s="43">
        <v>4064.5599999999995</v>
      </c>
      <c r="AH1213" s="43">
        <v>3976.2</v>
      </c>
      <c r="AI1213" s="6">
        <v>64289.41</v>
      </c>
      <c r="AJ1213" s="11">
        <v>0</v>
      </c>
      <c r="AK1213" s="11">
        <v>2090.5500000000002</v>
      </c>
      <c r="AL1213" s="6" t="s">
        <v>53</v>
      </c>
      <c r="AM1213" s="21" t="s">
        <v>2269</v>
      </c>
      <c r="AN1213" s="47">
        <v>11545.89</v>
      </c>
      <c r="AO1213" t="s">
        <v>53</v>
      </c>
    </row>
    <row r="1214" spans="1:41" x14ac:dyDescent="0.25">
      <c r="A1214" s="7">
        <v>2</v>
      </c>
      <c r="B1214" s="7">
        <v>4390</v>
      </c>
      <c r="C1214" s="4" t="s">
        <v>65</v>
      </c>
      <c r="D1214" s="4" t="s">
        <v>88</v>
      </c>
      <c r="E1214" s="4" t="s">
        <v>176</v>
      </c>
      <c r="F1214" s="4" t="s">
        <v>19</v>
      </c>
      <c r="G1214" s="4" t="s">
        <v>13</v>
      </c>
      <c r="H1214" s="4" t="s">
        <v>31</v>
      </c>
      <c r="I1214" s="4" t="s">
        <v>13</v>
      </c>
      <c r="J1214" s="4" t="s">
        <v>2100</v>
      </c>
      <c r="K1214" s="6" t="s">
        <v>1298</v>
      </c>
      <c r="L1214" s="6"/>
      <c r="M1214" s="6" t="s">
        <v>2250</v>
      </c>
      <c r="N1214" s="6" t="s">
        <v>1416</v>
      </c>
      <c r="O1214" s="21" t="s">
        <v>2504</v>
      </c>
      <c r="P1214" s="8"/>
      <c r="Q1214" s="6" t="s">
        <v>2055</v>
      </c>
      <c r="R1214" s="6" t="s">
        <v>127</v>
      </c>
      <c r="S1214" s="6" t="s">
        <v>53</v>
      </c>
      <c r="T1214" s="6" t="s">
        <v>136</v>
      </c>
      <c r="U1214" s="6" t="s">
        <v>2066</v>
      </c>
      <c r="V1214" s="6" t="s">
        <v>2076</v>
      </c>
      <c r="W1214" s="4" t="s">
        <v>2075</v>
      </c>
      <c r="X1214" s="6" t="s">
        <v>19</v>
      </c>
      <c r="Y1214" s="4" t="s">
        <v>2030</v>
      </c>
      <c r="Z1214" s="4" t="s">
        <v>2229</v>
      </c>
      <c r="AA1214" s="20" t="str">
        <f t="shared" si="29"/>
        <v>20EY</v>
      </c>
      <c r="AB1214" s="6">
        <v>2</v>
      </c>
      <c r="AC1214" s="5" t="s">
        <v>2006</v>
      </c>
      <c r="AD1214" s="9">
        <v>0</v>
      </c>
      <c r="AE1214" s="10">
        <v>64000000</v>
      </c>
      <c r="AF1214" s="10">
        <v>63310745</v>
      </c>
      <c r="AG1214" s="43">
        <v>0</v>
      </c>
      <c r="AH1214" s="43">
        <v>0</v>
      </c>
      <c r="AI1214" s="6">
        <v>0</v>
      </c>
      <c r="AJ1214" s="11">
        <v>0</v>
      </c>
      <c r="AK1214" s="11">
        <v>0</v>
      </c>
      <c r="AL1214" s="6" t="s">
        <v>53</v>
      </c>
      <c r="AM1214" s="21" t="s">
        <v>2269</v>
      </c>
      <c r="AN1214" s="47">
        <v>0</v>
      </c>
      <c r="AO1214" t="s">
        <v>53</v>
      </c>
    </row>
    <row r="1215" spans="1:41" x14ac:dyDescent="0.25">
      <c r="A1215" s="7">
        <v>3</v>
      </c>
      <c r="B1215" s="7">
        <v>1272</v>
      </c>
      <c r="C1215" s="4" t="s">
        <v>65</v>
      </c>
      <c r="D1215" s="4" t="s">
        <v>88</v>
      </c>
      <c r="E1215" s="4" t="s">
        <v>176</v>
      </c>
      <c r="F1215" s="4" t="s">
        <v>19</v>
      </c>
      <c r="G1215" s="4" t="s">
        <v>13</v>
      </c>
      <c r="H1215" s="4" t="s">
        <v>31</v>
      </c>
      <c r="I1215" s="4" t="s">
        <v>67</v>
      </c>
      <c r="J1215" s="4" t="s">
        <v>2100</v>
      </c>
      <c r="K1215" s="6" t="s">
        <v>1299</v>
      </c>
      <c r="L1215" s="6"/>
      <c r="M1215" s="6" t="s">
        <v>2250</v>
      </c>
      <c r="N1215" s="6" t="s">
        <v>1416</v>
      </c>
      <c r="O1215" s="21" t="s">
        <v>2504</v>
      </c>
      <c r="P1215" s="8"/>
      <c r="Q1215" s="6" t="s">
        <v>2055</v>
      </c>
      <c r="R1215" s="6">
        <v>0</v>
      </c>
      <c r="S1215" s="6" t="s">
        <v>28</v>
      </c>
      <c r="T1215" s="6" t="s">
        <v>1418</v>
      </c>
      <c r="U1215" s="6" t="s">
        <v>1418</v>
      </c>
      <c r="V1215" s="6" t="s">
        <v>50</v>
      </c>
      <c r="W1215" s="4" t="s">
        <v>1418</v>
      </c>
      <c r="X1215" s="6" t="s">
        <v>1418</v>
      </c>
      <c r="Y1215" s="4" t="s">
        <v>2006</v>
      </c>
      <c r="Z1215" s="4" t="s">
        <v>2006</v>
      </c>
      <c r="AA1215" s="20" t="s">
        <v>2030</v>
      </c>
      <c r="AB1215" s="6" t="s">
        <v>19</v>
      </c>
      <c r="AC1215" s="5" t="s">
        <v>2088</v>
      </c>
      <c r="AD1215" s="9">
        <v>0</v>
      </c>
      <c r="AE1215" s="10">
        <v>0</v>
      </c>
      <c r="AF1215" s="10">
        <v>0</v>
      </c>
      <c r="AG1215" s="43">
        <v>1536992.9900000002</v>
      </c>
      <c r="AH1215" s="43">
        <v>321878.42</v>
      </c>
      <c r="AI1215" s="6">
        <v>221411.01</v>
      </c>
      <c r="AJ1215" s="11">
        <v>0</v>
      </c>
      <c r="AK1215" s="11">
        <v>221411.01</v>
      </c>
      <c r="AL1215" s="6" t="s">
        <v>53</v>
      </c>
      <c r="AM1215" s="21" t="s">
        <v>2269</v>
      </c>
      <c r="AN1215" s="47">
        <v>0</v>
      </c>
      <c r="AO1215" t="s">
        <v>53</v>
      </c>
    </row>
    <row r="1216" spans="1:41" x14ac:dyDescent="0.25">
      <c r="A1216" s="7">
        <v>3</v>
      </c>
      <c r="B1216" s="7">
        <v>1273</v>
      </c>
      <c r="C1216" s="4" t="s">
        <v>65</v>
      </c>
      <c r="D1216" s="4" t="s">
        <v>88</v>
      </c>
      <c r="E1216" s="4" t="s">
        <v>176</v>
      </c>
      <c r="F1216" s="4" t="s">
        <v>19</v>
      </c>
      <c r="G1216" s="4" t="s">
        <v>13</v>
      </c>
      <c r="H1216" s="4" t="s">
        <v>31</v>
      </c>
      <c r="I1216" s="4" t="s">
        <v>67</v>
      </c>
      <c r="J1216" s="4" t="s">
        <v>2100</v>
      </c>
      <c r="K1216" s="6" t="s">
        <v>1300</v>
      </c>
      <c r="L1216" s="6"/>
      <c r="M1216" s="6" t="s">
        <v>2250</v>
      </c>
      <c r="N1216" s="6" t="s">
        <v>1416</v>
      </c>
      <c r="O1216" s="21" t="s">
        <v>2504</v>
      </c>
      <c r="P1216" s="8"/>
      <c r="Q1216" s="6" t="s">
        <v>2055</v>
      </c>
      <c r="R1216" s="6">
        <v>0</v>
      </c>
      <c r="S1216" s="6" t="s">
        <v>28</v>
      </c>
      <c r="T1216" s="6" t="s">
        <v>1418</v>
      </c>
      <c r="U1216" s="6" t="s">
        <v>1418</v>
      </c>
      <c r="V1216" s="6" t="s">
        <v>50</v>
      </c>
      <c r="W1216" s="4" t="s">
        <v>1418</v>
      </c>
      <c r="X1216" s="6" t="s">
        <v>1418</v>
      </c>
      <c r="Y1216" s="4" t="s">
        <v>2006</v>
      </c>
      <c r="Z1216" s="4" t="s">
        <v>2006</v>
      </c>
      <c r="AA1216" s="20" t="s">
        <v>2030</v>
      </c>
      <c r="AB1216" s="6" t="s">
        <v>19</v>
      </c>
      <c r="AC1216" s="5" t="s">
        <v>2088</v>
      </c>
      <c r="AD1216" s="9">
        <v>0</v>
      </c>
      <c r="AE1216" s="10">
        <v>0</v>
      </c>
      <c r="AF1216" s="10">
        <v>0</v>
      </c>
      <c r="AG1216" s="43">
        <v>4569253.6099999994</v>
      </c>
      <c r="AH1216" s="43">
        <v>87000.76999999999</v>
      </c>
      <c r="AI1216" s="6">
        <v>1271516.72</v>
      </c>
      <c r="AJ1216" s="11">
        <v>0</v>
      </c>
      <c r="AK1216" s="11">
        <v>1125895.99</v>
      </c>
      <c r="AL1216" s="6" t="s">
        <v>53</v>
      </c>
      <c r="AM1216" s="21" t="s">
        <v>2269</v>
      </c>
      <c r="AN1216" s="47">
        <v>0</v>
      </c>
      <c r="AO1216" t="s">
        <v>53</v>
      </c>
    </row>
    <row r="1217" spans="1:41" x14ac:dyDescent="0.25">
      <c r="A1217" s="7">
        <v>3</v>
      </c>
      <c r="B1217" s="7">
        <v>1274</v>
      </c>
      <c r="C1217" s="4" t="s">
        <v>65</v>
      </c>
      <c r="D1217" s="4" t="s">
        <v>88</v>
      </c>
      <c r="E1217" s="4" t="s">
        <v>176</v>
      </c>
      <c r="F1217" s="4" t="s">
        <v>19</v>
      </c>
      <c r="G1217" s="4" t="s">
        <v>13</v>
      </c>
      <c r="H1217" s="4" t="s">
        <v>31</v>
      </c>
      <c r="I1217" s="4" t="s">
        <v>67</v>
      </c>
      <c r="J1217" s="4" t="s">
        <v>2100</v>
      </c>
      <c r="K1217" s="6" t="s">
        <v>1301</v>
      </c>
      <c r="L1217" s="6"/>
      <c r="M1217" s="6" t="s">
        <v>2250</v>
      </c>
      <c r="N1217" s="6" t="s">
        <v>1416</v>
      </c>
      <c r="O1217" s="21" t="s">
        <v>2504</v>
      </c>
      <c r="P1217" s="8"/>
      <c r="Q1217" s="6" t="s">
        <v>2055</v>
      </c>
      <c r="R1217" s="6">
        <v>0</v>
      </c>
      <c r="S1217" s="6" t="s">
        <v>28</v>
      </c>
      <c r="T1217" s="6" t="s">
        <v>1418</v>
      </c>
      <c r="U1217" s="6" t="s">
        <v>1418</v>
      </c>
      <c r="V1217" s="6" t="s">
        <v>50</v>
      </c>
      <c r="W1217" s="4" t="s">
        <v>1418</v>
      </c>
      <c r="X1217" s="6" t="s">
        <v>1418</v>
      </c>
      <c r="Y1217" s="4" t="s">
        <v>2006</v>
      </c>
      <c r="Z1217" s="4" t="s">
        <v>2006</v>
      </c>
      <c r="AA1217" s="20" t="s">
        <v>2030</v>
      </c>
      <c r="AB1217" s="6" t="s">
        <v>19</v>
      </c>
      <c r="AC1217" s="5" t="s">
        <v>2088</v>
      </c>
      <c r="AD1217" s="9">
        <v>0</v>
      </c>
      <c r="AE1217" s="10">
        <v>0</v>
      </c>
      <c r="AF1217" s="10">
        <v>0</v>
      </c>
      <c r="AG1217" s="43">
        <v>2919632.91</v>
      </c>
      <c r="AH1217" s="43">
        <v>416688.16000000003</v>
      </c>
      <c r="AI1217" s="6">
        <v>569122.99</v>
      </c>
      <c r="AJ1217" s="11">
        <v>0</v>
      </c>
      <c r="AK1217" s="11">
        <v>569122.99</v>
      </c>
      <c r="AL1217" s="6" t="s">
        <v>53</v>
      </c>
      <c r="AM1217" s="21" t="s">
        <v>2269</v>
      </c>
      <c r="AN1217" s="47">
        <v>0</v>
      </c>
      <c r="AO1217" t="s">
        <v>53</v>
      </c>
    </row>
    <row r="1218" spans="1:41" x14ac:dyDescent="0.25">
      <c r="A1218" s="7">
        <v>3</v>
      </c>
      <c r="B1218" s="7">
        <v>1279</v>
      </c>
      <c r="C1218" s="4" t="s">
        <v>65</v>
      </c>
      <c r="D1218" s="4" t="s">
        <v>88</v>
      </c>
      <c r="E1218" s="4" t="s">
        <v>176</v>
      </c>
      <c r="F1218" s="4" t="s">
        <v>19</v>
      </c>
      <c r="G1218" s="4" t="s">
        <v>13</v>
      </c>
      <c r="H1218" s="4" t="s">
        <v>31</v>
      </c>
      <c r="I1218" s="4" t="s">
        <v>71</v>
      </c>
      <c r="J1218" s="4" t="s">
        <v>2100</v>
      </c>
      <c r="K1218" s="6" t="s">
        <v>1302</v>
      </c>
      <c r="L1218" s="6"/>
      <c r="M1218" s="6" t="s">
        <v>2250</v>
      </c>
      <c r="N1218" s="6" t="s">
        <v>1416</v>
      </c>
      <c r="O1218" s="21" t="s">
        <v>2504</v>
      </c>
      <c r="P1218" s="8"/>
      <c r="Q1218" s="6" t="s">
        <v>2055</v>
      </c>
      <c r="R1218" s="6">
        <v>0</v>
      </c>
      <c r="S1218" s="6" t="s">
        <v>28</v>
      </c>
      <c r="T1218" s="6" t="s">
        <v>1418</v>
      </c>
      <c r="U1218" s="6" t="s">
        <v>1418</v>
      </c>
      <c r="V1218" s="6" t="s">
        <v>50</v>
      </c>
      <c r="W1218" s="4" t="s">
        <v>1418</v>
      </c>
      <c r="X1218" s="6" t="s">
        <v>1418</v>
      </c>
      <c r="Y1218" s="4" t="s">
        <v>2006</v>
      </c>
      <c r="Z1218" s="4" t="s">
        <v>2006</v>
      </c>
      <c r="AA1218" s="20" t="s">
        <v>2030</v>
      </c>
      <c r="AB1218" s="6" t="s">
        <v>19</v>
      </c>
      <c r="AC1218" s="5" t="s">
        <v>2091</v>
      </c>
      <c r="AD1218" s="9">
        <v>0</v>
      </c>
      <c r="AE1218" s="10">
        <v>0</v>
      </c>
      <c r="AF1218" s="10">
        <v>0</v>
      </c>
      <c r="AG1218" s="43">
        <v>1301213.31</v>
      </c>
      <c r="AH1218" s="43">
        <v>0</v>
      </c>
      <c r="AI1218" s="6">
        <v>215977.27</v>
      </c>
      <c r="AJ1218" s="11">
        <v>0</v>
      </c>
      <c r="AK1218" s="11">
        <v>0</v>
      </c>
      <c r="AL1218" s="6" t="s">
        <v>53</v>
      </c>
      <c r="AM1218" s="21" t="s">
        <v>2269</v>
      </c>
      <c r="AN1218" s="47">
        <v>0</v>
      </c>
      <c r="AO1218" t="s">
        <v>53</v>
      </c>
    </row>
    <row r="1219" spans="1:41" x14ac:dyDescent="0.25">
      <c r="A1219" s="7">
        <v>3</v>
      </c>
      <c r="B1219" s="7">
        <v>1284</v>
      </c>
      <c r="C1219" s="4" t="s">
        <v>65</v>
      </c>
      <c r="D1219" s="4" t="s">
        <v>88</v>
      </c>
      <c r="E1219" s="4" t="s">
        <v>176</v>
      </c>
      <c r="F1219" s="4" t="s">
        <v>19</v>
      </c>
      <c r="G1219" s="4" t="s">
        <v>13</v>
      </c>
      <c r="H1219" s="4" t="s">
        <v>31</v>
      </c>
      <c r="I1219" s="4" t="s">
        <v>71</v>
      </c>
      <c r="J1219" s="4" t="s">
        <v>2100</v>
      </c>
      <c r="K1219" s="6" t="s">
        <v>1303</v>
      </c>
      <c r="L1219" s="6"/>
      <c r="M1219" s="6" t="s">
        <v>2250</v>
      </c>
      <c r="N1219" s="6" t="s">
        <v>1416</v>
      </c>
      <c r="O1219" s="21" t="s">
        <v>2504</v>
      </c>
      <c r="P1219" s="8"/>
      <c r="Q1219" s="6" t="s">
        <v>2055</v>
      </c>
      <c r="R1219" s="6">
        <v>0</v>
      </c>
      <c r="S1219" s="6" t="s">
        <v>28</v>
      </c>
      <c r="T1219" s="6" t="s">
        <v>1418</v>
      </c>
      <c r="U1219" s="6" t="s">
        <v>1418</v>
      </c>
      <c r="V1219" s="6" t="s">
        <v>50</v>
      </c>
      <c r="W1219" s="4" t="s">
        <v>1418</v>
      </c>
      <c r="X1219" s="6" t="s">
        <v>1418</v>
      </c>
      <c r="Y1219" s="4" t="s">
        <v>2006</v>
      </c>
      <c r="Z1219" s="4" t="s">
        <v>2006</v>
      </c>
      <c r="AA1219" s="20" t="str">
        <f t="shared" si="29"/>
        <v>NA</v>
      </c>
      <c r="AB1219" s="6" t="s">
        <v>19</v>
      </c>
      <c r="AC1219" s="5" t="s">
        <v>2091</v>
      </c>
      <c r="AD1219" s="9">
        <v>0</v>
      </c>
      <c r="AE1219" s="10">
        <v>0</v>
      </c>
      <c r="AF1219" s="10">
        <v>0</v>
      </c>
      <c r="AG1219" s="43">
        <v>0</v>
      </c>
      <c r="AH1219" s="43">
        <v>0</v>
      </c>
      <c r="AI1219" s="6">
        <v>153400</v>
      </c>
      <c r="AJ1219" s="11">
        <v>0</v>
      </c>
      <c r="AK1219" s="11">
        <v>101304.6</v>
      </c>
      <c r="AL1219" s="6" t="s">
        <v>53</v>
      </c>
      <c r="AM1219" s="21" t="s">
        <v>2269</v>
      </c>
      <c r="AN1219" s="47">
        <v>0</v>
      </c>
      <c r="AO1219" t="s">
        <v>28</v>
      </c>
    </row>
    <row r="1220" spans="1:41" x14ac:dyDescent="0.25">
      <c r="A1220" s="7">
        <v>3</v>
      </c>
      <c r="B1220" s="7">
        <v>2208</v>
      </c>
      <c r="C1220" s="4" t="s">
        <v>65</v>
      </c>
      <c r="D1220" s="4" t="s">
        <v>88</v>
      </c>
      <c r="E1220" s="4" t="s">
        <v>176</v>
      </c>
      <c r="F1220" s="4" t="s">
        <v>19</v>
      </c>
      <c r="G1220" s="4" t="s">
        <v>13</v>
      </c>
      <c r="H1220" s="4" t="s">
        <v>31</v>
      </c>
      <c r="I1220" s="4" t="s">
        <v>71</v>
      </c>
      <c r="J1220" s="4" t="s">
        <v>2100</v>
      </c>
      <c r="K1220" s="6" t="s">
        <v>1304</v>
      </c>
      <c r="L1220" s="6"/>
      <c r="M1220" s="6" t="s">
        <v>2250</v>
      </c>
      <c r="N1220" s="6" t="s">
        <v>1416</v>
      </c>
      <c r="O1220" s="21" t="s">
        <v>2504</v>
      </c>
      <c r="P1220" s="8"/>
      <c r="Q1220" s="6" t="s">
        <v>2055</v>
      </c>
      <c r="R1220" s="6">
        <v>0</v>
      </c>
      <c r="S1220" s="6" t="s">
        <v>28</v>
      </c>
      <c r="T1220" s="6" t="s">
        <v>1418</v>
      </c>
      <c r="U1220" s="6" t="s">
        <v>1418</v>
      </c>
      <c r="V1220" s="6" t="s">
        <v>50</v>
      </c>
      <c r="W1220" s="4" t="s">
        <v>1418</v>
      </c>
      <c r="X1220" s="6" t="s">
        <v>1418</v>
      </c>
      <c r="Y1220" s="4" t="s">
        <v>2006</v>
      </c>
      <c r="Z1220" s="4" t="s">
        <v>2006</v>
      </c>
      <c r="AA1220" s="20" t="str">
        <f t="shared" si="29"/>
        <v>NA</v>
      </c>
      <c r="AB1220" s="6" t="s">
        <v>19</v>
      </c>
      <c r="AC1220" s="5" t="s">
        <v>2091</v>
      </c>
      <c r="AD1220" s="9">
        <v>0</v>
      </c>
      <c r="AE1220" s="10">
        <v>0</v>
      </c>
      <c r="AF1220" s="10">
        <v>0</v>
      </c>
      <c r="AG1220" s="43">
        <v>0</v>
      </c>
      <c r="AH1220" s="43">
        <v>0</v>
      </c>
      <c r="AI1220" s="6">
        <v>1227200</v>
      </c>
      <c r="AJ1220" s="11">
        <v>0</v>
      </c>
      <c r="AK1220" s="11">
        <v>1201721.27</v>
      </c>
      <c r="AL1220" s="6" t="s">
        <v>53</v>
      </c>
      <c r="AM1220" s="21" t="s">
        <v>2269</v>
      </c>
      <c r="AN1220" s="47">
        <v>0</v>
      </c>
      <c r="AO1220" t="s">
        <v>28</v>
      </c>
    </row>
    <row r="1221" spans="1:41" x14ac:dyDescent="0.25">
      <c r="A1221" s="7">
        <v>2</v>
      </c>
      <c r="B1221" s="7">
        <v>2224</v>
      </c>
      <c r="C1221" s="4" t="s">
        <v>65</v>
      </c>
      <c r="D1221" s="4" t="s">
        <v>88</v>
      </c>
      <c r="E1221" s="4" t="s">
        <v>176</v>
      </c>
      <c r="F1221" s="4" t="s">
        <v>19</v>
      </c>
      <c r="G1221" s="4" t="s">
        <v>13</v>
      </c>
      <c r="H1221" s="4" t="s">
        <v>31</v>
      </c>
      <c r="I1221" s="4" t="s">
        <v>68</v>
      </c>
      <c r="J1221" s="4" t="s">
        <v>2100</v>
      </c>
      <c r="K1221" s="6" t="s">
        <v>1305</v>
      </c>
      <c r="L1221" s="6"/>
      <c r="M1221" s="6" t="s">
        <v>2250</v>
      </c>
      <c r="N1221" s="6" t="s">
        <v>1416</v>
      </c>
      <c r="O1221" s="21" t="s">
        <v>2504</v>
      </c>
      <c r="P1221" s="8"/>
      <c r="Q1221" s="6" t="s">
        <v>2055</v>
      </c>
      <c r="R1221" s="6">
        <v>0</v>
      </c>
      <c r="S1221" s="6" t="s">
        <v>53</v>
      </c>
      <c r="T1221" s="6" t="s">
        <v>136</v>
      </c>
      <c r="U1221" s="6" t="s">
        <v>2066</v>
      </c>
      <c r="V1221" s="6" t="s">
        <v>2076</v>
      </c>
      <c r="W1221" s="4" t="s">
        <v>2075</v>
      </c>
      <c r="X1221" s="6" t="s">
        <v>19</v>
      </c>
      <c r="Y1221" s="4" t="s">
        <v>2028</v>
      </c>
      <c r="Z1221" s="4" t="s">
        <v>2230</v>
      </c>
      <c r="AA1221" s="20" t="str">
        <f t="shared" si="29"/>
        <v>12OB</v>
      </c>
      <c r="AB1221" s="6">
        <v>2</v>
      </c>
      <c r="AC1221" s="5" t="s">
        <v>2086</v>
      </c>
      <c r="AD1221" s="9">
        <v>0</v>
      </c>
      <c r="AE1221" s="10">
        <v>1000000</v>
      </c>
      <c r="AF1221" s="10">
        <v>989230</v>
      </c>
      <c r="AG1221" s="43">
        <v>24930</v>
      </c>
      <c r="AH1221" s="43">
        <v>4678.8500000000004</v>
      </c>
      <c r="AI1221" s="6">
        <v>116762.17</v>
      </c>
      <c r="AJ1221" s="11">
        <v>0</v>
      </c>
      <c r="AK1221" s="11">
        <v>93835.7</v>
      </c>
      <c r="AL1221" s="6" t="s">
        <v>53</v>
      </c>
      <c r="AM1221" s="21" t="s">
        <v>2269</v>
      </c>
      <c r="AN1221" s="47">
        <v>0</v>
      </c>
      <c r="AO1221" t="s">
        <v>53</v>
      </c>
    </row>
    <row r="1222" spans="1:41" x14ac:dyDescent="0.25">
      <c r="A1222" s="7">
        <v>2</v>
      </c>
      <c r="B1222" s="7">
        <v>2229</v>
      </c>
      <c r="C1222" s="4" t="s">
        <v>65</v>
      </c>
      <c r="D1222" s="4" t="s">
        <v>88</v>
      </c>
      <c r="E1222" s="4" t="s">
        <v>176</v>
      </c>
      <c r="F1222" s="4" t="s">
        <v>19</v>
      </c>
      <c r="G1222" s="4" t="s">
        <v>13</v>
      </c>
      <c r="H1222" s="4" t="s">
        <v>31</v>
      </c>
      <c r="I1222" s="4" t="s">
        <v>68</v>
      </c>
      <c r="J1222" s="4" t="s">
        <v>2100</v>
      </c>
      <c r="K1222" s="6" t="s">
        <v>1306</v>
      </c>
      <c r="L1222" s="6"/>
      <c r="M1222" s="6" t="s">
        <v>2250</v>
      </c>
      <c r="N1222" s="6" t="s">
        <v>1416</v>
      </c>
      <c r="O1222" s="21" t="s">
        <v>2504</v>
      </c>
      <c r="P1222" s="8"/>
      <c r="Q1222" s="6" t="s">
        <v>2055</v>
      </c>
      <c r="R1222" s="6">
        <v>0</v>
      </c>
      <c r="S1222" s="6" t="s">
        <v>53</v>
      </c>
      <c r="T1222" s="6" t="s">
        <v>136</v>
      </c>
      <c r="U1222" s="6" t="s">
        <v>2066</v>
      </c>
      <c r="V1222" s="6" t="s">
        <v>2076</v>
      </c>
      <c r="W1222" s="4" t="s">
        <v>2075</v>
      </c>
      <c r="X1222" s="6" t="s">
        <v>19</v>
      </c>
      <c r="Y1222" s="4" t="s">
        <v>2028</v>
      </c>
      <c r="Z1222" s="4" t="s">
        <v>2227</v>
      </c>
      <c r="AA1222" s="20" t="str">
        <f t="shared" si="29"/>
        <v>12OB</v>
      </c>
      <c r="AB1222" s="6">
        <v>2</v>
      </c>
      <c r="AC1222" s="5" t="s">
        <v>2086</v>
      </c>
      <c r="AD1222" s="9">
        <v>0</v>
      </c>
      <c r="AE1222" s="10">
        <v>750000</v>
      </c>
      <c r="AF1222" s="10">
        <v>460453.11096754851</v>
      </c>
      <c r="AG1222" s="43">
        <v>125000</v>
      </c>
      <c r="AH1222" s="43">
        <v>115909.9</v>
      </c>
      <c r="AI1222" s="6">
        <v>3074612.32</v>
      </c>
      <c r="AJ1222" s="11">
        <v>0</v>
      </c>
      <c r="AK1222" s="11">
        <v>1287911.4099999999</v>
      </c>
      <c r="AL1222" s="6" t="s">
        <v>53</v>
      </c>
      <c r="AM1222" s="21" t="s">
        <v>2269</v>
      </c>
      <c r="AN1222" s="47">
        <v>38337</v>
      </c>
      <c r="AO1222" t="s">
        <v>53</v>
      </c>
    </row>
    <row r="1223" spans="1:41" x14ac:dyDescent="0.25">
      <c r="A1223" s="7">
        <v>3</v>
      </c>
      <c r="B1223" s="7">
        <v>2231</v>
      </c>
      <c r="C1223" s="4" t="s">
        <v>65</v>
      </c>
      <c r="D1223" s="4" t="s">
        <v>88</v>
      </c>
      <c r="E1223" s="4" t="s">
        <v>176</v>
      </c>
      <c r="F1223" s="4" t="s">
        <v>19</v>
      </c>
      <c r="G1223" s="4" t="s">
        <v>13</v>
      </c>
      <c r="H1223" s="4" t="s">
        <v>31</v>
      </c>
      <c r="I1223" s="4" t="s">
        <v>68</v>
      </c>
      <c r="J1223" s="4" t="s">
        <v>2100</v>
      </c>
      <c r="K1223" s="6" t="s">
        <v>1307</v>
      </c>
      <c r="L1223" s="6"/>
      <c r="M1223" s="6" t="s">
        <v>2250</v>
      </c>
      <c r="N1223" s="6" t="s">
        <v>1416</v>
      </c>
      <c r="O1223" s="21" t="s">
        <v>2504</v>
      </c>
      <c r="P1223" s="8"/>
      <c r="Q1223" s="6" t="s">
        <v>2055</v>
      </c>
      <c r="R1223" s="6">
        <v>0</v>
      </c>
      <c r="S1223" s="6" t="s">
        <v>28</v>
      </c>
      <c r="T1223" s="6" t="s">
        <v>1418</v>
      </c>
      <c r="U1223" s="6" t="s">
        <v>1418</v>
      </c>
      <c r="V1223" s="6" t="s">
        <v>50</v>
      </c>
      <c r="W1223" s="4" t="s">
        <v>1418</v>
      </c>
      <c r="X1223" s="6" t="s">
        <v>1418</v>
      </c>
      <c r="Y1223" s="4" t="s">
        <v>2006</v>
      </c>
      <c r="Z1223" s="4" t="s">
        <v>2006</v>
      </c>
      <c r="AA1223" s="20" t="str">
        <f t="shared" si="29"/>
        <v>NA</v>
      </c>
      <c r="AB1223" s="6" t="s">
        <v>19</v>
      </c>
      <c r="AC1223" s="5" t="s">
        <v>2086</v>
      </c>
      <c r="AD1223" s="9">
        <v>0</v>
      </c>
      <c r="AE1223" s="10">
        <v>0</v>
      </c>
      <c r="AF1223" s="10">
        <v>0</v>
      </c>
      <c r="AG1223" s="43">
        <v>0</v>
      </c>
      <c r="AH1223" s="43">
        <v>0</v>
      </c>
      <c r="AI1223" s="6">
        <v>7482.51</v>
      </c>
      <c r="AJ1223" s="11">
        <v>0</v>
      </c>
      <c r="AK1223" s="11">
        <v>0</v>
      </c>
      <c r="AL1223" s="6" t="s">
        <v>53</v>
      </c>
      <c r="AM1223" s="21" t="s">
        <v>2269</v>
      </c>
      <c r="AN1223" s="47">
        <v>3102.51</v>
      </c>
      <c r="AO1223" t="s">
        <v>28</v>
      </c>
    </row>
    <row r="1224" spans="1:41" x14ac:dyDescent="0.25">
      <c r="A1224" s="7">
        <v>3</v>
      </c>
      <c r="B1224" s="7">
        <v>2232</v>
      </c>
      <c r="C1224" s="4" t="s">
        <v>65</v>
      </c>
      <c r="D1224" s="4" t="s">
        <v>88</v>
      </c>
      <c r="E1224" s="4" t="s">
        <v>176</v>
      </c>
      <c r="F1224" s="4" t="s">
        <v>19</v>
      </c>
      <c r="G1224" s="4" t="s">
        <v>13</v>
      </c>
      <c r="H1224" s="4" t="s">
        <v>31</v>
      </c>
      <c r="I1224" s="4" t="s">
        <v>71</v>
      </c>
      <c r="J1224" s="4" t="s">
        <v>2100</v>
      </c>
      <c r="K1224" s="6" t="s">
        <v>1308</v>
      </c>
      <c r="L1224" s="6"/>
      <c r="M1224" s="6" t="s">
        <v>2250</v>
      </c>
      <c r="N1224" s="6" t="s">
        <v>1416</v>
      </c>
      <c r="O1224" s="21" t="s">
        <v>2504</v>
      </c>
      <c r="P1224" s="8"/>
      <c r="Q1224" s="6" t="s">
        <v>2055</v>
      </c>
      <c r="R1224" s="6">
        <v>0</v>
      </c>
      <c r="S1224" s="6" t="s">
        <v>28</v>
      </c>
      <c r="T1224" s="6" t="s">
        <v>1418</v>
      </c>
      <c r="U1224" s="6" t="s">
        <v>1418</v>
      </c>
      <c r="V1224" s="6" t="s">
        <v>50</v>
      </c>
      <c r="W1224" s="4" t="s">
        <v>1418</v>
      </c>
      <c r="X1224" s="6" t="s">
        <v>1418</v>
      </c>
      <c r="Y1224" s="4" t="s">
        <v>2006</v>
      </c>
      <c r="Z1224" s="4" t="s">
        <v>2006</v>
      </c>
      <c r="AA1224" s="20" t="s">
        <v>2030</v>
      </c>
      <c r="AB1224" s="6" t="s">
        <v>19</v>
      </c>
      <c r="AC1224" s="5" t="s">
        <v>2091</v>
      </c>
      <c r="AD1224" s="9">
        <v>0</v>
      </c>
      <c r="AE1224" s="10">
        <v>0</v>
      </c>
      <c r="AF1224" s="10">
        <v>0</v>
      </c>
      <c r="AG1224" s="43">
        <v>443353</v>
      </c>
      <c r="AH1224" s="43">
        <v>0</v>
      </c>
      <c r="AI1224" s="6">
        <v>98163.23</v>
      </c>
      <c r="AJ1224" s="11">
        <v>0</v>
      </c>
      <c r="AK1224" s="11">
        <v>51225.21</v>
      </c>
      <c r="AL1224" s="6" t="s">
        <v>53</v>
      </c>
      <c r="AM1224" s="21" t="s">
        <v>2269</v>
      </c>
      <c r="AN1224" s="47">
        <v>0</v>
      </c>
      <c r="AO1224" t="s">
        <v>53</v>
      </c>
    </row>
    <row r="1225" spans="1:41" x14ac:dyDescent="0.25">
      <c r="A1225" s="7">
        <v>2</v>
      </c>
      <c r="B1225" s="7">
        <v>2234</v>
      </c>
      <c r="C1225" s="4" t="s">
        <v>65</v>
      </c>
      <c r="D1225" s="4" t="s">
        <v>88</v>
      </c>
      <c r="E1225" s="4" t="s">
        <v>176</v>
      </c>
      <c r="F1225" s="4" t="s">
        <v>19</v>
      </c>
      <c r="G1225" s="4" t="s">
        <v>13</v>
      </c>
      <c r="H1225" s="4" t="s">
        <v>31</v>
      </c>
      <c r="I1225" s="4" t="s">
        <v>70</v>
      </c>
      <c r="J1225" s="4" t="s">
        <v>2100</v>
      </c>
      <c r="K1225" s="6" t="s">
        <v>1309</v>
      </c>
      <c r="L1225" s="6"/>
      <c r="M1225" s="6" t="s">
        <v>2250</v>
      </c>
      <c r="N1225" s="6" t="s">
        <v>1416</v>
      </c>
      <c r="O1225" s="21" t="s">
        <v>2504</v>
      </c>
      <c r="P1225" s="8"/>
      <c r="Q1225" s="6" t="s">
        <v>2055</v>
      </c>
      <c r="R1225" s="6">
        <v>0</v>
      </c>
      <c r="S1225" s="6" t="s">
        <v>53</v>
      </c>
      <c r="T1225" s="6" t="s">
        <v>136</v>
      </c>
      <c r="U1225" s="6" t="s">
        <v>2066</v>
      </c>
      <c r="V1225" s="6" t="s">
        <v>2076</v>
      </c>
      <c r="W1225" s="4" t="s">
        <v>2075</v>
      </c>
      <c r="X1225" s="6" t="s">
        <v>19</v>
      </c>
      <c r="Y1225" s="4" t="s">
        <v>2028</v>
      </c>
      <c r="Z1225" s="4" t="s">
        <v>2227</v>
      </c>
      <c r="AA1225" s="20" t="str">
        <f t="shared" si="29"/>
        <v>12OB</v>
      </c>
      <c r="AB1225" s="6">
        <v>2</v>
      </c>
      <c r="AC1225" s="5" t="s">
        <v>2088</v>
      </c>
      <c r="AD1225" s="9">
        <v>0</v>
      </c>
      <c r="AE1225" s="10">
        <v>548903</v>
      </c>
      <c r="AF1225" s="10">
        <v>336992.12529256038</v>
      </c>
      <c r="AG1225" s="43">
        <v>1171141.27</v>
      </c>
      <c r="AH1225" s="43">
        <v>84370.77</v>
      </c>
      <c r="AI1225" s="6">
        <v>56321.85</v>
      </c>
      <c r="AJ1225" s="11">
        <v>0</v>
      </c>
      <c r="AK1225" s="11">
        <v>40296.770000000004</v>
      </c>
      <c r="AL1225" s="6" t="s">
        <v>53</v>
      </c>
      <c r="AM1225" s="21" t="s">
        <v>2269</v>
      </c>
      <c r="AN1225" s="47">
        <v>0</v>
      </c>
      <c r="AO1225" t="s">
        <v>53</v>
      </c>
    </row>
    <row r="1226" spans="1:41" x14ac:dyDescent="0.25">
      <c r="A1226" s="7">
        <v>3</v>
      </c>
      <c r="B1226" s="7">
        <v>2235</v>
      </c>
      <c r="C1226" s="4" t="s">
        <v>65</v>
      </c>
      <c r="D1226" s="4" t="s">
        <v>88</v>
      </c>
      <c r="E1226" s="4" t="s">
        <v>176</v>
      </c>
      <c r="F1226" s="4" t="s">
        <v>19</v>
      </c>
      <c r="G1226" s="4" t="s">
        <v>13</v>
      </c>
      <c r="H1226" s="4" t="s">
        <v>31</v>
      </c>
      <c r="I1226" s="4" t="s">
        <v>70</v>
      </c>
      <c r="J1226" s="4" t="s">
        <v>2100</v>
      </c>
      <c r="K1226" s="6" t="s">
        <v>1310</v>
      </c>
      <c r="L1226" s="6"/>
      <c r="M1226" s="6" t="s">
        <v>2250</v>
      </c>
      <c r="N1226" s="6" t="s">
        <v>1416</v>
      </c>
      <c r="O1226" s="21" t="s">
        <v>2504</v>
      </c>
      <c r="P1226" s="8"/>
      <c r="Q1226" s="6" t="s">
        <v>2055</v>
      </c>
      <c r="R1226" s="6">
        <v>0</v>
      </c>
      <c r="S1226" s="6" t="s">
        <v>28</v>
      </c>
      <c r="T1226" s="6" t="s">
        <v>1418</v>
      </c>
      <c r="U1226" s="6" t="s">
        <v>1418</v>
      </c>
      <c r="V1226" s="6" t="s">
        <v>50</v>
      </c>
      <c r="W1226" s="4" t="s">
        <v>1418</v>
      </c>
      <c r="X1226" s="6" t="s">
        <v>1418</v>
      </c>
      <c r="Y1226" s="4" t="s">
        <v>2006</v>
      </c>
      <c r="Z1226" s="4" t="s">
        <v>2006</v>
      </c>
      <c r="AA1226" s="20" t="str">
        <f t="shared" si="29"/>
        <v>NA</v>
      </c>
      <c r="AB1226" s="6" t="s">
        <v>19</v>
      </c>
      <c r="AC1226" s="5" t="s">
        <v>2088</v>
      </c>
      <c r="AD1226" s="9">
        <v>0</v>
      </c>
      <c r="AE1226" s="10">
        <v>0</v>
      </c>
      <c r="AF1226" s="10">
        <v>0</v>
      </c>
      <c r="AG1226" s="43">
        <v>0</v>
      </c>
      <c r="AH1226" s="43">
        <v>0</v>
      </c>
      <c r="AI1226" s="6">
        <v>12983.94</v>
      </c>
      <c r="AJ1226" s="11">
        <v>0.01</v>
      </c>
      <c r="AK1226" s="11">
        <v>11147.93</v>
      </c>
      <c r="AL1226" s="6" t="s">
        <v>53</v>
      </c>
      <c r="AM1226" s="21" t="s">
        <v>2269</v>
      </c>
      <c r="AN1226" s="47">
        <v>0</v>
      </c>
      <c r="AO1226" t="s">
        <v>28</v>
      </c>
    </row>
    <row r="1227" spans="1:41" x14ac:dyDescent="0.25">
      <c r="A1227" s="7">
        <v>2</v>
      </c>
      <c r="B1227" s="7">
        <v>2236</v>
      </c>
      <c r="C1227" s="4" t="s">
        <v>65</v>
      </c>
      <c r="D1227" s="4" t="s">
        <v>88</v>
      </c>
      <c r="E1227" s="4" t="s">
        <v>176</v>
      </c>
      <c r="F1227" s="4" t="s">
        <v>19</v>
      </c>
      <c r="G1227" s="4" t="s">
        <v>13</v>
      </c>
      <c r="H1227" s="4" t="s">
        <v>31</v>
      </c>
      <c r="I1227" s="4" t="s">
        <v>70</v>
      </c>
      <c r="J1227" s="4" t="s">
        <v>2100</v>
      </c>
      <c r="K1227" s="6" t="s">
        <v>1311</v>
      </c>
      <c r="L1227" s="6"/>
      <c r="M1227" s="6" t="s">
        <v>2250</v>
      </c>
      <c r="N1227" s="6" t="s">
        <v>1416</v>
      </c>
      <c r="O1227" s="21" t="s">
        <v>2504</v>
      </c>
      <c r="P1227" s="8"/>
      <c r="Q1227" s="6" t="s">
        <v>2055</v>
      </c>
      <c r="R1227" s="6">
        <v>0</v>
      </c>
      <c r="S1227" s="6" t="s">
        <v>53</v>
      </c>
      <c r="T1227" s="6" t="s">
        <v>136</v>
      </c>
      <c r="U1227" s="6" t="s">
        <v>2066</v>
      </c>
      <c r="V1227" s="6" t="s">
        <v>2076</v>
      </c>
      <c r="W1227" s="4" t="s">
        <v>2075</v>
      </c>
      <c r="X1227" s="6" t="s">
        <v>19</v>
      </c>
      <c r="Y1227" s="4" t="s">
        <v>2028</v>
      </c>
      <c r="Z1227" s="4" t="s">
        <v>2231</v>
      </c>
      <c r="AA1227" s="20" t="str">
        <f t="shared" si="29"/>
        <v>12OB</v>
      </c>
      <c r="AB1227" s="6">
        <v>2</v>
      </c>
      <c r="AC1227" s="5" t="s">
        <v>2088</v>
      </c>
      <c r="AD1227" s="9">
        <v>0</v>
      </c>
      <c r="AE1227" s="10">
        <v>1051097</v>
      </c>
      <c r="AF1227" s="10">
        <v>1039777</v>
      </c>
      <c r="AG1227" s="43">
        <v>1039777</v>
      </c>
      <c r="AH1227" s="43">
        <v>0</v>
      </c>
      <c r="AI1227" s="6">
        <v>78525.83</v>
      </c>
      <c r="AJ1227" s="11">
        <v>0</v>
      </c>
      <c r="AK1227" s="11">
        <v>50964.51</v>
      </c>
      <c r="AL1227" s="6" t="s">
        <v>53</v>
      </c>
      <c r="AM1227" s="21" t="s">
        <v>2269</v>
      </c>
      <c r="AN1227" s="47">
        <v>0</v>
      </c>
      <c r="AO1227" t="s">
        <v>53</v>
      </c>
    </row>
    <row r="1228" spans="1:41" x14ac:dyDescent="0.25">
      <c r="A1228" s="7">
        <v>3</v>
      </c>
      <c r="B1228" s="7">
        <v>2252</v>
      </c>
      <c r="C1228" s="4" t="s">
        <v>65</v>
      </c>
      <c r="D1228" s="4" t="s">
        <v>88</v>
      </c>
      <c r="E1228" s="4" t="s">
        <v>176</v>
      </c>
      <c r="F1228" s="4" t="s">
        <v>19</v>
      </c>
      <c r="G1228" s="4" t="s">
        <v>13</v>
      </c>
      <c r="H1228" s="4" t="s">
        <v>31</v>
      </c>
      <c r="I1228" s="4" t="s">
        <v>70</v>
      </c>
      <c r="J1228" s="4" t="s">
        <v>2100</v>
      </c>
      <c r="K1228" s="6" t="s">
        <v>1312</v>
      </c>
      <c r="L1228" s="6"/>
      <c r="M1228" s="6" t="s">
        <v>2250</v>
      </c>
      <c r="N1228" s="6" t="s">
        <v>1416</v>
      </c>
      <c r="O1228" s="21" t="s">
        <v>2504</v>
      </c>
      <c r="P1228" s="8"/>
      <c r="Q1228" s="6" t="s">
        <v>2055</v>
      </c>
      <c r="R1228" s="6">
        <v>0</v>
      </c>
      <c r="S1228" s="6" t="s">
        <v>28</v>
      </c>
      <c r="T1228" s="6" t="s">
        <v>1418</v>
      </c>
      <c r="U1228" s="6" t="s">
        <v>1418</v>
      </c>
      <c r="V1228" s="6" t="s">
        <v>50</v>
      </c>
      <c r="W1228" s="4" t="s">
        <v>1418</v>
      </c>
      <c r="X1228" s="6" t="s">
        <v>1418</v>
      </c>
      <c r="Y1228" s="4" t="s">
        <v>2006</v>
      </c>
      <c r="Z1228" s="4" t="s">
        <v>2006</v>
      </c>
      <c r="AA1228" s="20" t="str">
        <f t="shared" si="29"/>
        <v>NA</v>
      </c>
      <c r="AB1228" s="6" t="s">
        <v>19</v>
      </c>
      <c r="AC1228" s="5" t="s">
        <v>2088</v>
      </c>
      <c r="AD1228" s="9">
        <v>0</v>
      </c>
      <c r="AE1228" s="10">
        <v>0</v>
      </c>
      <c r="AF1228" s="10">
        <v>0</v>
      </c>
      <c r="AG1228" s="43">
        <v>0</v>
      </c>
      <c r="AH1228" s="43">
        <v>0</v>
      </c>
      <c r="AI1228" s="6">
        <v>11129.98</v>
      </c>
      <c r="AJ1228" s="11">
        <v>0</v>
      </c>
      <c r="AK1228" s="11">
        <v>4906.21</v>
      </c>
      <c r="AL1228" s="6" t="s">
        <v>53</v>
      </c>
      <c r="AM1228" s="21" t="s">
        <v>2269</v>
      </c>
      <c r="AN1228" s="47">
        <v>0</v>
      </c>
      <c r="AO1228" t="s">
        <v>28</v>
      </c>
    </row>
    <row r="1229" spans="1:41" x14ac:dyDescent="0.25">
      <c r="A1229" s="7">
        <v>3</v>
      </c>
      <c r="B1229" s="7">
        <v>2257</v>
      </c>
      <c r="C1229" s="4" t="s">
        <v>65</v>
      </c>
      <c r="D1229" s="4" t="s">
        <v>88</v>
      </c>
      <c r="E1229" s="4" t="s">
        <v>176</v>
      </c>
      <c r="F1229" s="4" t="s">
        <v>19</v>
      </c>
      <c r="G1229" s="4" t="s">
        <v>13</v>
      </c>
      <c r="H1229" s="4" t="s">
        <v>31</v>
      </c>
      <c r="I1229" s="4" t="s">
        <v>70</v>
      </c>
      <c r="J1229" s="4" t="s">
        <v>2100</v>
      </c>
      <c r="K1229" s="6" t="s">
        <v>1313</v>
      </c>
      <c r="L1229" s="6"/>
      <c r="M1229" s="6" t="s">
        <v>2250</v>
      </c>
      <c r="N1229" s="6" t="s">
        <v>1416</v>
      </c>
      <c r="O1229" s="21" t="s">
        <v>2504</v>
      </c>
      <c r="P1229" s="8"/>
      <c r="Q1229" s="6" t="s">
        <v>2055</v>
      </c>
      <c r="R1229" s="6">
        <v>0</v>
      </c>
      <c r="S1229" s="6" t="s">
        <v>28</v>
      </c>
      <c r="T1229" s="6" t="s">
        <v>1418</v>
      </c>
      <c r="U1229" s="6" t="s">
        <v>1418</v>
      </c>
      <c r="V1229" s="6" t="s">
        <v>50</v>
      </c>
      <c r="W1229" s="4" t="s">
        <v>1418</v>
      </c>
      <c r="X1229" s="6" t="s">
        <v>1418</v>
      </c>
      <c r="Y1229" s="4" t="s">
        <v>2006</v>
      </c>
      <c r="Z1229" s="4" t="s">
        <v>2006</v>
      </c>
      <c r="AA1229" s="20" t="str">
        <f t="shared" si="29"/>
        <v>NA</v>
      </c>
      <c r="AB1229" s="6" t="s">
        <v>19</v>
      </c>
      <c r="AC1229" s="5" t="s">
        <v>2088</v>
      </c>
      <c r="AD1229" s="9">
        <v>0</v>
      </c>
      <c r="AE1229" s="10">
        <v>0</v>
      </c>
      <c r="AF1229" s="10">
        <v>0</v>
      </c>
      <c r="AG1229" s="43">
        <v>0</v>
      </c>
      <c r="AH1229" s="43">
        <v>0</v>
      </c>
      <c r="AI1229" s="6">
        <v>1235.07</v>
      </c>
      <c r="AJ1229" s="11">
        <v>0.67</v>
      </c>
      <c r="AK1229" s="11">
        <v>407.4</v>
      </c>
      <c r="AL1229" s="6" t="s">
        <v>53</v>
      </c>
      <c r="AM1229" s="21" t="s">
        <v>2269</v>
      </c>
      <c r="AN1229" s="47">
        <v>0</v>
      </c>
      <c r="AO1229" t="s">
        <v>28</v>
      </c>
    </row>
    <row r="1230" spans="1:41" x14ac:dyDescent="0.25">
      <c r="A1230" s="7">
        <v>3</v>
      </c>
      <c r="B1230" s="7">
        <v>2260</v>
      </c>
      <c r="C1230" s="4" t="s">
        <v>65</v>
      </c>
      <c r="D1230" s="4" t="s">
        <v>88</v>
      </c>
      <c r="E1230" s="4" t="s">
        <v>176</v>
      </c>
      <c r="F1230" s="4" t="s">
        <v>19</v>
      </c>
      <c r="G1230" s="4" t="s">
        <v>13</v>
      </c>
      <c r="H1230" s="4" t="s">
        <v>31</v>
      </c>
      <c r="I1230" s="4" t="s">
        <v>71</v>
      </c>
      <c r="J1230" s="4" t="s">
        <v>2100</v>
      </c>
      <c r="K1230" s="6" t="s">
        <v>1314</v>
      </c>
      <c r="L1230" s="6"/>
      <c r="M1230" s="6" t="s">
        <v>2250</v>
      </c>
      <c r="N1230" s="6" t="s">
        <v>1416</v>
      </c>
      <c r="O1230" s="21" t="s">
        <v>2504</v>
      </c>
      <c r="P1230" s="8"/>
      <c r="Q1230" s="6" t="s">
        <v>2055</v>
      </c>
      <c r="R1230" s="6">
        <v>0</v>
      </c>
      <c r="S1230" s="6" t="s">
        <v>28</v>
      </c>
      <c r="T1230" s="6" t="s">
        <v>1418</v>
      </c>
      <c r="U1230" s="6" t="s">
        <v>1418</v>
      </c>
      <c r="V1230" s="6" t="s">
        <v>50</v>
      </c>
      <c r="W1230" s="4" t="s">
        <v>1418</v>
      </c>
      <c r="X1230" s="6" t="s">
        <v>1418</v>
      </c>
      <c r="Y1230" s="4" t="s">
        <v>2006</v>
      </c>
      <c r="Z1230" s="4" t="s">
        <v>2006</v>
      </c>
      <c r="AA1230" s="20" t="str">
        <f t="shared" si="29"/>
        <v>NA</v>
      </c>
      <c r="AB1230" s="6" t="s">
        <v>19</v>
      </c>
      <c r="AC1230" s="5" t="s">
        <v>2091</v>
      </c>
      <c r="AD1230" s="9">
        <v>0</v>
      </c>
      <c r="AE1230" s="10">
        <v>0</v>
      </c>
      <c r="AF1230" s="10">
        <v>0</v>
      </c>
      <c r="AG1230" s="43">
        <v>0</v>
      </c>
      <c r="AH1230" s="43">
        <v>0</v>
      </c>
      <c r="AI1230" s="6">
        <v>11505.84</v>
      </c>
      <c r="AJ1230" s="11">
        <v>0</v>
      </c>
      <c r="AK1230" s="11">
        <v>0</v>
      </c>
      <c r="AL1230" s="6" t="s">
        <v>53</v>
      </c>
      <c r="AM1230" s="21" t="s">
        <v>2269</v>
      </c>
      <c r="AN1230" s="47">
        <v>10118.84</v>
      </c>
      <c r="AO1230" t="s">
        <v>28</v>
      </c>
    </row>
    <row r="1231" spans="1:41" x14ac:dyDescent="0.25">
      <c r="A1231" s="7">
        <v>3</v>
      </c>
      <c r="B1231" s="7">
        <v>2261</v>
      </c>
      <c r="C1231" s="4" t="s">
        <v>65</v>
      </c>
      <c r="D1231" s="4" t="s">
        <v>88</v>
      </c>
      <c r="E1231" s="4" t="s">
        <v>176</v>
      </c>
      <c r="F1231" s="4" t="s">
        <v>19</v>
      </c>
      <c r="G1231" s="4" t="s">
        <v>13</v>
      </c>
      <c r="H1231" s="4" t="s">
        <v>31</v>
      </c>
      <c r="I1231" s="4" t="s">
        <v>71</v>
      </c>
      <c r="J1231" s="4" t="s">
        <v>2100</v>
      </c>
      <c r="K1231" s="6" t="s">
        <v>1315</v>
      </c>
      <c r="L1231" s="6"/>
      <c r="M1231" s="6" t="s">
        <v>2250</v>
      </c>
      <c r="N1231" s="6" t="s">
        <v>1416</v>
      </c>
      <c r="O1231" s="21" t="s">
        <v>2504</v>
      </c>
      <c r="P1231" s="8"/>
      <c r="Q1231" s="6" t="s">
        <v>2055</v>
      </c>
      <c r="R1231" s="6">
        <v>0</v>
      </c>
      <c r="S1231" s="6" t="s">
        <v>28</v>
      </c>
      <c r="T1231" s="6" t="s">
        <v>1418</v>
      </c>
      <c r="U1231" s="6" t="s">
        <v>1418</v>
      </c>
      <c r="V1231" s="6" t="s">
        <v>50</v>
      </c>
      <c r="W1231" s="4" t="s">
        <v>1418</v>
      </c>
      <c r="X1231" s="6" t="s">
        <v>1418</v>
      </c>
      <c r="Y1231" s="4" t="s">
        <v>2006</v>
      </c>
      <c r="Z1231" s="4" t="s">
        <v>2006</v>
      </c>
      <c r="AA1231" s="20" t="str">
        <f t="shared" si="29"/>
        <v>NA</v>
      </c>
      <c r="AB1231" s="6" t="s">
        <v>19</v>
      </c>
      <c r="AC1231" s="5" t="s">
        <v>2091</v>
      </c>
      <c r="AD1231" s="9">
        <v>0</v>
      </c>
      <c r="AE1231" s="10">
        <v>0</v>
      </c>
      <c r="AF1231" s="10">
        <v>0</v>
      </c>
      <c r="AG1231" s="43">
        <v>0</v>
      </c>
      <c r="AH1231" s="43">
        <v>0</v>
      </c>
      <c r="AI1231" s="6">
        <v>107008.73</v>
      </c>
      <c r="AJ1231" s="11">
        <v>0</v>
      </c>
      <c r="AK1231" s="11">
        <v>0</v>
      </c>
      <c r="AL1231" s="6" t="s">
        <v>53</v>
      </c>
      <c r="AM1231" s="21" t="s">
        <v>2269</v>
      </c>
      <c r="AN1231" s="47">
        <v>98267.13</v>
      </c>
      <c r="AO1231" t="s">
        <v>28</v>
      </c>
    </row>
    <row r="1232" spans="1:41" x14ac:dyDescent="0.25">
      <c r="A1232" s="7">
        <v>3</v>
      </c>
      <c r="B1232" s="7">
        <v>2265</v>
      </c>
      <c r="C1232" s="4" t="s">
        <v>65</v>
      </c>
      <c r="D1232" s="4" t="s">
        <v>88</v>
      </c>
      <c r="E1232" s="4" t="s">
        <v>176</v>
      </c>
      <c r="F1232" s="4" t="s">
        <v>19</v>
      </c>
      <c r="G1232" s="4" t="s">
        <v>13</v>
      </c>
      <c r="H1232" s="4" t="s">
        <v>31</v>
      </c>
      <c r="I1232" s="4" t="s">
        <v>202</v>
      </c>
      <c r="J1232" s="4" t="s">
        <v>2100</v>
      </c>
      <c r="K1232" s="6" t="s">
        <v>1316</v>
      </c>
      <c r="L1232" s="6"/>
      <c r="M1232" s="6" t="s">
        <v>2250</v>
      </c>
      <c r="N1232" s="6" t="s">
        <v>1416</v>
      </c>
      <c r="O1232" s="21" t="s">
        <v>2504</v>
      </c>
      <c r="P1232" s="8"/>
      <c r="Q1232" s="6" t="s">
        <v>2055</v>
      </c>
      <c r="R1232" s="6">
        <v>0</v>
      </c>
      <c r="S1232" s="6" t="s">
        <v>28</v>
      </c>
      <c r="T1232" s="6" t="s">
        <v>1418</v>
      </c>
      <c r="U1232" s="6" t="s">
        <v>1418</v>
      </c>
      <c r="V1232" s="6" t="s">
        <v>50</v>
      </c>
      <c r="W1232" s="4" t="s">
        <v>1418</v>
      </c>
      <c r="X1232" s="6" t="s">
        <v>1418</v>
      </c>
      <c r="Y1232" s="4" t="s">
        <v>2030</v>
      </c>
      <c r="Z1232" s="4" t="s">
        <v>2232</v>
      </c>
      <c r="AA1232" s="20" t="str">
        <f t="shared" si="29"/>
        <v>20EY</v>
      </c>
      <c r="AB1232" s="6" t="s">
        <v>19</v>
      </c>
      <c r="AC1232" s="5" t="s">
        <v>2085</v>
      </c>
      <c r="AD1232" s="9">
        <v>0</v>
      </c>
      <c r="AE1232" s="10">
        <v>0</v>
      </c>
      <c r="AF1232" s="10">
        <v>0</v>
      </c>
      <c r="AG1232" s="43">
        <v>0</v>
      </c>
      <c r="AH1232" s="43">
        <v>0</v>
      </c>
      <c r="AI1232" s="6">
        <v>1798923.97</v>
      </c>
      <c r="AJ1232" s="11">
        <v>0</v>
      </c>
      <c r="AK1232" s="11">
        <v>850425.55999999994</v>
      </c>
      <c r="AL1232" s="6" t="s">
        <v>53</v>
      </c>
      <c r="AM1232" s="21" t="s">
        <v>2269</v>
      </c>
      <c r="AN1232" s="47">
        <v>4490.04</v>
      </c>
      <c r="AO1232" t="s">
        <v>28</v>
      </c>
    </row>
    <row r="1233" spans="1:41" x14ac:dyDescent="0.25">
      <c r="A1233" s="7">
        <v>2</v>
      </c>
      <c r="B1233" s="7">
        <v>2267</v>
      </c>
      <c r="C1233" s="4" t="s">
        <v>65</v>
      </c>
      <c r="D1233" s="4" t="s">
        <v>88</v>
      </c>
      <c r="E1233" s="4" t="s">
        <v>176</v>
      </c>
      <c r="F1233" s="4" t="s">
        <v>19</v>
      </c>
      <c r="G1233" s="4" t="s">
        <v>13</v>
      </c>
      <c r="H1233" s="4" t="s">
        <v>31</v>
      </c>
      <c r="I1233" s="4" t="s">
        <v>202</v>
      </c>
      <c r="J1233" s="4" t="s">
        <v>2100</v>
      </c>
      <c r="K1233" s="6" t="s">
        <v>1317</v>
      </c>
      <c r="L1233" s="6"/>
      <c r="M1233" s="6" t="s">
        <v>2250</v>
      </c>
      <c r="N1233" s="6" t="s">
        <v>1416</v>
      </c>
      <c r="O1233" s="21" t="s">
        <v>2504</v>
      </c>
      <c r="P1233" s="8"/>
      <c r="Q1233" s="6" t="s">
        <v>2055</v>
      </c>
      <c r="R1233" s="6">
        <v>0</v>
      </c>
      <c r="S1233" s="6" t="s">
        <v>53</v>
      </c>
      <c r="T1233" s="6" t="s">
        <v>136</v>
      </c>
      <c r="U1233" s="6" t="s">
        <v>2066</v>
      </c>
      <c r="V1233" s="6" t="s">
        <v>2076</v>
      </c>
      <c r="W1233" s="4" t="s">
        <v>2075</v>
      </c>
      <c r="X1233" s="6" t="s">
        <v>19</v>
      </c>
      <c r="Y1233" s="4" t="s">
        <v>2030</v>
      </c>
      <c r="Z1233" s="4" t="s">
        <v>2232</v>
      </c>
      <c r="AA1233" s="20" t="str">
        <f t="shared" si="29"/>
        <v>20EY</v>
      </c>
      <c r="AB1233" s="6">
        <v>2</v>
      </c>
      <c r="AC1233" s="5" t="s">
        <v>2085</v>
      </c>
      <c r="AD1233" s="9">
        <v>0</v>
      </c>
      <c r="AE1233" s="10">
        <v>1077407</v>
      </c>
      <c r="AF1233" s="10">
        <v>1067145.3989282325</v>
      </c>
      <c r="AG1233" s="43">
        <v>1126892.71</v>
      </c>
      <c r="AH1233" s="43">
        <v>963775.12000000011</v>
      </c>
      <c r="AI1233" s="6">
        <v>198041.46</v>
      </c>
      <c r="AJ1233" s="11">
        <v>0</v>
      </c>
      <c r="AK1233" s="11">
        <v>147002.39000000001</v>
      </c>
      <c r="AL1233" s="6" t="s">
        <v>53</v>
      </c>
      <c r="AM1233" s="21" t="s">
        <v>2269</v>
      </c>
      <c r="AN1233" s="47">
        <v>2774.36</v>
      </c>
      <c r="AO1233" t="s">
        <v>53</v>
      </c>
    </row>
    <row r="1234" spans="1:41" x14ac:dyDescent="0.25">
      <c r="A1234" s="7">
        <v>2</v>
      </c>
      <c r="B1234" s="7">
        <v>2270</v>
      </c>
      <c r="C1234" s="4" t="s">
        <v>65</v>
      </c>
      <c r="D1234" s="4" t="s">
        <v>88</v>
      </c>
      <c r="E1234" s="4" t="s">
        <v>176</v>
      </c>
      <c r="F1234" s="4" t="s">
        <v>19</v>
      </c>
      <c r="G1234" s="4" t="s">
        <v>13</v>
      </c>
      <c r="H1234" s="4" t="s">
        <v>31</v>
      </c>
      <c r="I1234" s="4" t="s">
        <v>202</v>
      </c>
      <c r="J1234" s="4" t="s">
        <v>2100</v>
      </c>
      <c r="K1234" s="6" t="s">
        <v>1318</v>
      </c>
      <c r="L1234" s="6"/>
      <c r="M1234" s="6" t="s">
        <v>2250</v>
      </c>
      <c r="N1234" s="6" t="s">
        <v>1416</v>
      </c>
      <c r="O1234" s="21" t="s">
        <v>2504</v>
      </c>
      <c r="P1234" s="8"/>
      <c r="Q1234" s="6" t="s">
        <v>2055</v>
      </c>
      <c r="R1234" s="6">
        <v>0</v>
      </c>
      <c r="S1234" s="6" t="s">
        <v>53</v>
      </c>
      <c r="T1234" s="6" t="s">
        <v>136</v>
      </c>
      <c r="U1234" s="6" t="s">
        <v>2066</v>
      </c>
      <c r="V1234" s="6" t="s">
        <v>2076</v>
      </c>
      <c r="W1234" s="4" t="s">
        <v>2075</v>
      </c>
      <c r="X1234" s="6" t="s">
        <v>19</v>
      </c>
      <c r="Y1234" s="4" t="s">
        <v>2030</v>
      </c>
      <c r="Z1234" s="4" t="s">
        <v>2232</v>
      </c>
      <c r="AA1234" s="20" t="str">
        <f t="shared" si="29"/>
        <v>20EY</v>
      </c>
      <c r="AB1234" s="6">
        <v>2</v>
      </c>
      <c r="AC1234" s="5" t="s">
        <v>2085</v>
      </c>
      <c r="AD1234" s="9">
        <v>0</v>
      </c>
      <c r="AE1234" s="10">
        <v>1000000</v>
      </c>
      <c r="AF1234" s="10">
        <v>990475.65026794188</v>
      </c>
      <c r="AG1234" s="43">
        <v>567831.16999999993</v>
      </c>
      <c r="AH1234" s="43">
        <v>447829.56999999995</v>
      </c>
      <c r="AI1234" s="6">
        <v>250828.87</v>
      </c>
      <c r="AJ1234" s="11">
        <v>0</v>
      </c>
      <c r="AK1234" s="11">
        <v>211471.46</v>
      </c>
      <c r="AL1234" s="6" t="s">
        <v>53</v>
      </c>
      <c r="AM1234" s="21" t="s">
        <v>2269</v>
      </c>
      <c r="AN1234" s="47">
        <v>0</v>
      </c>
      <c r="AO1234" t="s">
        <v>53</v>
      </c>
    </row>
    <row r="1235" spans="1:41" x14ac:dyDescent="0.25">
      <c r="A1235" s="7">
        <v>2</v>
      </c>
      <c r="B1235" s="7">
        <v>2274</v>
      </c>
      <c r="C1235" s="4" t="s">
        <v>65</v>
      </c>
      <c r="D1235" s="4" t="s">
        <v>88</v>
      </c>
      <c r="E1235" s="4" t="s">
        <v>176</v>
      </c>
      <c r="F1235" s="4" t="s">
        <v>19</v>
      </c>
      <c r="G1235" s="4" t="s">
        <v>13</v>
      </c>
      <c r="H1235" s="4" t="s">
        <v>31</v>
      </c>
      <c r="I1235" s="4" t="s">
        <v>72</v>
      </c>
      <c r="J1235" s="4" t="s">
        <v>2100</v>
      </c>
      <c r="K1235" s="6" t="s">
        <v>1319</v>
      </c>
      <c r="L1235" s="6"/>
      <c r="M1235" s="6" t="s">
        <v>2250</v>
      </c>
      <c r="N1235" s="6" t="s">
        <v>1416</v>
      </c>
      <c r="O1235" s="21" t="s">
        <v>2504</v>
      </c>
      <c r="P1235" s="8"/>
      <c r="Q1235" s="6" t="s">
        <v>2055</v>
      </c>
      <c r="R1235" s="6">
        <v>0</v>
      </c>
      <c r="S1235" s="6" t="s">
        <v>53</v>
      </c>
      <c r="T1235" s="6" t="s">
        <v>136</v>
      </c>
      <c r="U1235" s="6" t="s">
        <v>2066</v>
      </c>
      <c r="V1235" s="6" t="s">
        <v>2076</v>
      </c>
      <c r="W1235" s="4" t="s">
        <v>2075</v>
      </c>
      <c r="X1235" s="6" t="s">
        <v>19</v>
      </c>
      <c r="Y1235" s="4" t="s">
        <v>2030</v>
      </c>
      <c r="Z1235" s="4" t="s">
        <v>2232</v>
      </c>
      <c r="AA1235" s="20" t="str">
        <f t="shared" si="29"/>
        <v>20EY</v>
      </c>
      <c r="AB1235" s="6">
        <v>2</v>
      </c>
      <c r="AC1235" s="5" t="s">
        <v>2089</v>
      </c>
      <c r="AD1235" s="9">
        <v>0</v>
      </c>
      <c r="AE1235" s="10">
        <v>1500000</v>
      </c>
      <c r="AF1235" s="10">
        <v>1485713.4754019128</v>
      </c>
      <c r="AG1235" s="43">
        <v>1262824.51</v>
      </c>
      <c r="AH1235" s="43">
        <v>157688.64000000001</v>
      </c>
      <c r="AI1235" s="6">
        <v>1267825.7499999998</v>
      </c>
      <c r="AJ1235" s="11">
        <v>0</v>
      </c>
      <c r="AK1235" s="11">
        <v>927376.96999999986</v>
      </c>
      <c r="AL1235" s="6" t="s">
        <v>53</v>
      </c>
      <c r="AM1235" s="21" t="s">
        <v>2269</v>
      </c>
      <c r="AN1235" s="47">
        <v>5807.37</v>
      </c>
      <c r="AO1235" t="s">
        <v>53</v>
      </c>
    </row>
    <row r="1236" spans="1:41" x14ac:dyDescent="0.25">
      <c r="A1236" s="7">
        <v>2</v>
      </c>
      <c r="B1236" s="7">
        <v>2275</v>
      </c>
      <c r="C1236" s="4" t="s">
        <v>65</v>
      </c>
      <c r="D1236" s="4" t="s">
        <v>88</v>
      </c>
      <c r="E1236" s="4" t="s">
        <v>176</v>
      </c>
      <c r="F1236" s="4" t="s">
        <v>19</v>
      </c>
      <c r="G1236" s="4" t="s">
        <v>13</v>
      </c>
      <c r="H1236" s="4" t="s">
        <v>31</v>
      </c>
      <c r="I1236" s="4" t="s">
        <v>72</v>
      </c>
      <c r="J1236" s="4" t="s">
        <v>2100</v>
      </c>
      <c r="K1236" s="6" t="s">
        <v>1320</v>
      </c>
      <c r="L1236" s="6"/>
      <c r="M1236" s="6" t="s">
        <v>2250</v>
      </c>
      <c r="N1236" s="6" t="s">
        <v>1416</v>
      </c>
      <c r="O1236" s="21" t="s">
        <v>2504</v>
      </c>
      <c r="P1236" s="8"/>
      <c r="Q1236" s="6" t="s">
        <v>2055</v>
      </c>
      <c r="R1236" s="6">
        <v>0</v>
      </c>
      <c r="S1236" s="6" t="s">
        <v>53</v>
      </c>
      <c r="T1236" s="6" t="s">
        <v>136</v>
      </c>
      <c r="U1236" s="6" t="s">
        <v>2066</v>
      </c>
      <c r="V1236" s="6" t="s">
        <v>2076</v>
      </c>
      <c r="W1236" s="4" t="s">
        <v>2075</v>
      </c>
      <c r="X1236" s="6" t="s">
        <v>19</v>
      </c>
      <c r="Y1236" s="4" t="s">
        <v>2030</v>
      </c>
      <c r="Z1236" s="4" t="s">
        <v>2232</v>
      </c>
      <c r="AA1236" s="20" t="str">
        <f t="shared" si="29"/>
        <v>20EY</v>
      </c>
      <c r="AB1236" s="6">
        <v>2</v>
      </c>
      <c r="AC1236" s="5" t="s">
        <v>2089</v>
      </c>
      <c r="AD1236" s="9">
        <v>0</v>
      </c>
      <c r="AE1236" s="10">
        <v>1500000</v>
      </c>
      <c r="AF1236" s="10">
        <v>1485713.4754019128</v>
      </c>
      <c r="AG1236" s="43">
        <v>895534</v>
      </c>
      <c r="AH1236" s="43">
        <v>98.7</v>
      </c>
      <c r="AI1236" s="6">
        <v>837969.73</v>
      </c>
      <c r="AJ1236" s="11">
        <v>0</v>
      </c>
      <c r="AK1236" s="11">
        <v>796733.46</v>
      </c>
      <c r="AL1236" s="6" t="s">
        <v>53</v>
      </c>
      <c r="AM1236" s="21" t="s">
        <v>2269</v>
      </c>
      <c r="AN1236" s="47">
        <v>3358.01</v>
      </c>
      <c r="AO1236" t="s">
        <v>53</v>
      </c>
    </row>
    <row r="1237" spans="1:41" x14ac:dyDescent="0.25">
      <c r="A1237" s="7">
        <v>2</v>
      </c>
      <c r="B1237" s="7">
        <v>2287</v>
      </c>
      <c r="C1237" s="4" t="s">
        <v>65</v>
      </c>
      <c r="D1237" s="4" t="s">
        <v>88</v>
      </c>
      <c r="E1237" s="4" t="s">
        <v>176</v>
      </c>
      <c r="F1237" s="4" t="s">
        <v>19</v>
      </c>
      <c r="G1237" s="4" t="s">
        <v>13</v>
      </c>
      <c r="H1237" s="4" t="s">
        <v>31</v>
      </c>
      <c r="I1237" s="4" t="s">
        <v>67</v>
      </c>
      <c r="J1237" s="4" t="s">
        <v>2100</v>
      </c>
      <c r="K1237" s="6" t="s">
        <v>1321</v>
      </c>
      <c r="L1237" s="6"/>
      <c r="M1237" s="6" t="s">
        <v>2250</v>
      </c>
      <c r="N1237" s="6" t="s">
        <v>1416</v>
      </c>
      <c r="O1237" s="21" t="s">
        <v>2504</v>
      </c>
      <c r="P1237" s="8"/>
      <c r="Q1237" s="6" t="s">
        <v>2055</v>
      </c>
      <c r="R1237" s="6">
        <v>0</v>
      </c>
      <c r="S1237" s="6" t="s">
        <v>53</v>
      </c>
      <c r="T1237" s="6" t="s">
        <v>136</v>
      </c>
      <c r="U1237" s="6" t="s">
        <v>2066</v>
      </c>
      <c r="V1237" s="6" t="s">
        <v>2076</v>
      </c>
      <c r="W1237" s="4" t="s">
        <v>2075</v>
      </c>
      <c r="X1237" s="6" t="s">
        <v>19</v>
      </c>
      <c r="Y1237" s="4" t="s">
        <v>2028</v>
      </c>
      <c r="Z1237" s="4" t="s">
        <v>2233</v>
      </c>
      <c r="AA1237" s="20" t="str">
        <f t="shared" si="29"/>
        <v>12OB</v>
      </c>
      <c r="AB1237" s="6">
        <v>2</v>
      </c>
      <c r="AC1237" s="5" t="s">
        <v>2088</v>
      </c>
      <c r="AD1237" s="9">
        <v>0</v>
      </c>
      <c r="AE1237" s="10">
        <v>4500000</v>
      </c>
      <c r="AF1237" s="10">
        <v>4451537</v>
      </c>
      <c r="AG1237" s="43">
        <v>2326350.2400000002</v>
      </c>
      <c r="AH1237" s="43">
        <v>2285435.2400000002</v>
      </c>
      <c r="AI1237" s="6">
        <v>266422.78000000003</v>
      </c>
      <c r="AJ1237" s="11">
        <v>0</v>
      </c>
      <c r="AK1237" s="11">
        <v>230443.35</v>
      </c>
      <c r="AL1237" s="6" t="s">
        <v>53</v>
      </c>
      <c r="AM1237" s="21" t="s">
        <v>2269</v>
      </c>
      <c r="AN1237" s="47">
        <v>0</v>
      </c>
      <c r="AO1237" t="s">
        <v>53</v>
      </c>
    </row>
    <row r="1238" spans="1:41" x14ac:dyDescent="0.25">
      <c r="A1238" s="7">
        <v>3</v>
      </c>
      <c r="B1238" s="7">
        <v>2288</v>
      </c>
      <c r="C1238" s="4" t="s">
        <v>65</v>
      </c>
      <c r="D1238" s="4" t="s">
        <v>88</v>
      </c>
      <c r="E1238" s="4" t="s">
        <v>176</v>
      </c>
      <c r="F1238" s="4" t="s">
        <v>19</v>
      </c>
      <c r="G1238" s="4" t="s">
        <v>13</v>
      </c>
      <c r="H1238" s="4" t="s">
        <v>31</v>
      </c>
      <c r="I1238" s="4" t="s">
        <v>67</v>
      </c>
      <c r="J1238" s="4" t="s">
        <v>2100</v>
      </c>
      <c r="K1238" s="6" t="s">
        <v>1322</v>
      </c>
      <c r="L1238" s="6"/>
      <c r="M1238" s="6" t="s">
        <v>2250</v>
      </c>
      <c r="N1238" s="6" t="s">
        <v>1416</v>
      </c>
      <c r="O1238" s="21" t="s">
        <v>2504</v>
      </c>
      <c r="P1238" s="8"/>
      <c r="Q1238" s="6" t="s">
        <v>2055</v>
      </c>
      <c r="R1238" s="6">
        <v>0</v>
      </c>
      <c r="S1238" s="6" t="s">
        <v>28</v>
      </c>
      <c r="T1238" s="6" t="s">
        <v>1418</v>
      </c>
      <c r="U1238" s="6" t="s">
        <v>1418</v>
      </c>
      <c r="V1238" s="6" t="s">
        <v>50</v>
      </c>
      <c r="W1238" s="4" t="s">
        <v>1418</v>
      </c>
      <c r="X1238" s="6" t="s">
        <v>1418</v>
      </c>
      <c r="Y1238" s="4" t="s">
        <v>2006</v>
      </c>
      <c r="Z1238" s="4" t="s">
        <v>2006</v>
      </c>
      <c r="AA1238" s="20" t="str">
        <f t="shared" si="29"/>
        <v>NA</v>
      </c>
      <c r="AB1238" s="6" t="s">
        <v>19</v>
      </c>
      <c r="AC1238" s="5" t="s">
        <v>2088</v>
      </c>
      <c r="AD1238" s="9">
        <v>0</v>
      </c>
      <c r="AE1238" s="10">
        <v>0</v>
      </c>
      <c r="AF1238" s="10">
        <v>0</v>
      </c>
      <c r="AG1238" s="43">
        <v>0</v>
      </c>
      <c r="AH1238" s="43">
        <v>0</v>
      </c>
      <c r="AI1238" s="6">
        <v>381134.82</v>
      </c>
      <c r="AJ1238" s="11">
        <v>0</v>
      </c>
      <c r="AK1238" s="11">
        <v>0</v>
      </c>
      <c r="AL1238" s="6" t="s">
        <v>53</v>
      </c>
      <c r="AM1238" s="21" t="s">
        <v>2269</v>
      </c>
      <c r="AN1238" s="47">
        <v>381134.82</v>
      </c>
      <c r="AO1238" t="s">
        <v>28</v>
      </c>
    </row>
    <row r="1239" spans="1:41" x14ac:dyDescent="0.25">
      <c r="A1239" s="7">
        <v>3</v>
      </c>
      <c r="B1239" s="7">
        <v>2294</v>
      </c>
      <c r="C1239" s="4" t="s">
        <v>65</v>
      </c>
      <c r="D1239" s="4" t="s">
        <v>88</v>
      </c>
      <c r="E1239" s="4" t="s">
        <v>176</v>
      </c>
      <c r="F1239" s="4" t="s">
        <v>19</v>
      </c>
      <c r="G1239" s="4" t="s">
        <v>13</v>
      </c>
      <c r="H1239" s="4" t="s">
        <v>31</v>
      </c>
      <c r="I1239" s="4" t="s">
        <v>67</v>
      </c>
      <c r="J1239" s="4" t="s">
        <v>2100</v>
      </c>
      <c r="K1239" s="6" t="s">
        <v>1323</v>
      </c>
      <c r="L1239" s="6"/>
      <c r="M1239" s="6" t="s">
        <v>2250</v>
      </c>
      <c r="N1239" s="6" t="s">
        <v>1416</v>
      </c>
      <c r="O1239" s="21" t="s">
        <v>2504</v>
      </c>
      <c r="P1239" s="8"/>
      <c r="Q1239" s="6" t="s">
        <v>2055</v>
      </c>
      <c r="R1239" s="6">
        <v>0</v>
      </c>
      <c r="S1239" s="6" t="s">
        <v>28</v>
      </c>
      <c r="T1239" s="6" t="s">
        <v>1418</v>
      </c>
      <c r="U1239" s="6" t="s">
        <v>1418</v>
      </c>
      <c r="V1239" s="6" t="s">
        <v>50</v>
      </c>
      <c r="W1239" s="4" t="s">
        <v>1418</v>
      </c>
      <c r="X1239" s="6" t="s">
        <v>1418</v>
      </c>
      <c r="Y1239" s="4" t="s">
        <v>2006</v>
      </c>
      <c r="Z1239" s="4" t="s">
        <v>2006</v>
      </c>
      <c r="AA1239" s="20" t="str">
        <f t="shared" si="29"/>
        <v>NA</v>
      </c>
      <c r="AB1239" s="6" t="s">
        <v>19</v>
      </c>
      <c r="AC1239" s="5" t="s">
        <v>2088</v>
      </c>
      <c r="AD1239" s="9">
        <v>0</v>
      </c>
      <c r="AE1239" s="10">
        <v>0</v>
      </c>
      <c r="AF1239" s="10">
        <v>0</v>
      </c>
      <c r="AG1239" s="43">
        <v>0</v>
      </c>
      <c r="AH1239" s="43">
        <v>0</v>
      </c>
      <c r="AI1239" s="6">
        <v>1036</v>
      </c>
      <c r="AJ1239" s="11">
        <v>0</v>
      </c>
      <c r="AK1239" s="11">
        <v>1036</v>
      </c>
      <c r="AL1239" s="6" t="s">
        <v>53</v>
      </c>
      <c r="AM1239" s="21" t="s">
        <v>2269</v>
      </c>
      <c r="AN1239" s="47">
        <v>0</v>
      </c>
      <c r="AO1239" t="s">
        <v>28</v>
      </c>
    </row>
    <row r="1240" spans="1:41" x14ac:dyDescent="0.25">
      <c r="A1240" s="7">
        <v>3</v>
      </c>
      <c r="B1240" s="7">
        <v>2299</v>
      </c>
      <c r="C1240" s="4" t="s">
        <v>65</v>
      </c>
      <c r="D1240" s="4" t="s">
        <v>88</v>
      </c>
      <c r="E1240" s="4" t="s">
        <v>176</v>
      </c>
      <c r="F1240" s="4" t="s">
        <v>19</v>
      </c>
      <c r="G1240" s="4" t="s">
        <v>13</v>
      </c>
      <c r="H1240" s="4" t="s">
        <v>31</v>
      </c>
      <c r="I1240" s="4" t="s">
        <v>67</v>
      </c>
      <c r="J1240" s="4" t="s">
        <v>2100</v>
      </c>
      <c r="K1240" s="6" t="s">
        <v>1324</v>
      </c>
      <c r="L1240" s="6"/>
      <c r="M1240" s="6" t="s">
        <v>2250</v>
      </c>
      <c r="N1240" s="6" t="s">
        <v>1416</v>
      </c>
      <c r="O1240" s="21" t="s">
        <v>2504</v>
      </c>
      <c r="P1240" s="8"/>
      <c r="Q1240" s="6" t="s">
        <v>2055</v>
      </c>
      <c r="R1240" s="6">
        <v>0</v>
      </c>
      <c r="S1240" s="6" t="s">
        <v>28</v>
      </c>
      <c r="T1240" s="6" t="s">
        <v>1418</v>
      </c>
      <c r="U1240" s="6" t="s">
        <v>1418</v>
      </c>
      <c r="V1240" s="6" t="s">
        <v>50</v>
      </c>
      <c r="W1240" s="4" t="s">
        <v>1418</v>
      </c>
      <c r="X1240" s="6" t="s">
        <v>1418</v>
      </c>
      <c r="Y1240" s="4" t="s">
        <v>2006</v>
      </c>
      <c r="Z1240" s="4" t="s">
        <v>2006</v>
      </c>
      <c r="AA1240" s="20" t="str">
        <f t="shared" si="29"/>
        <v>NA</v>
      </c>
      <c r="AB1240" s="6" t="s">
        <v>19</v>
      </c>
      <c r="AC1240" s="5" t="s">
        <v>2088</v>
      </c>
      <c r="AD1240" s="9">
        <v>0</v>
      </c>
      <c r="AE1240" s="10">
        <v>0</v>
      </c>
      <c r="AF1240" s="10">
        <v>0</v>
      </c>
      <c r="AG1240" s="43">
        <v>0</v>
      </c>
      <c r="AH1240" s="43">
        <v>0</v>
      </c>
      <c r="AI1240" s="6">
        <v>1379</v>
      </c>
      <c r="AJ1240" s="11">
        <v>0</v>
      </c>
      <c r="AK1240" s="11">
        <v>1379</v>
      </c>
      <c r="AL1240" s="6" t="s">
        <v>53</v>
      </c>
      <c r="AM1240" s="21" t="s">
        <v>2269</v>
      </c>
      <c r="AN1240" s="47">
        <v>0</v>
      </c>
      <c r="AO1240" t="s">
        <v>28</v>
      </c>
    </row>
    <row r="1241" spans="1:41" x14ac:dyDescent="0.25">
      <c r="A1241" s="7">
        <v>3</v>
      </c>
      <c r="B1241" s="7">
        <v>2341</v>
      </c>
      <c r="C1241" s="4" t="s">
        <v>65</v>
      </c>
      <c r="D1241" s="4" t="s">
        <v>88</v>
      </c>
      <c r="E1241" s="4" t="s">
        <v>176</v>
      </c>
      <c r="F1241" s="4" t="s">
        <v>19</v>
      </c>
      <c r="G1241" s="4" t="s">
        <v>13</v>
      </c>
      <c r="H1241" s="4" t="s">
        <v>31</v>
      </c>
      <c r="I1241" s="4" t="s">
        <v>70</v>
      </c>
      <c r="J1241" s="4" t="s">
        <v>2100</v>
      </c>
      <c r="K1241" s="6" t="s">
        <v>1325</v>
      </c>
      <c r="L1241" s="6"/>
      <c r="M1241" s="6" t="s">
        <v>2250</v>
      </c>
      <c r="N1241" s="6" t="s">
        <v>1416</v>
      </c>
      <c r="O1241" s="21" t="s">
        <v>2504</v>
      </c>
      <c r="P1241" s="8"/>
      <c r="Q1241" s="6" t="s">
        <v>2055</v>
      </c>
      <c r="R1241" s="6">
        <v>0</v>
      </c>
      <c r="S1241" s="6" t="s">
        <v>28</v>
      </c>
      <c r="T1241" s="6" t="s">
        <v>1418</v>
      </c>
      <c r="U1241" s="6" t="s">
        <v>1418</v>
      </c>
      <c r="V1241" s="6" t="s">
        <v>50</v>
      </c>
      <c r="W1241" s="4" t="s">
        <v>1418</v>
      </c>
      <c r="X1241" s="6" t="s">
        <v>1418</v>
      </c>
      <c r="Y1241" s="4" t="s">
        <v>2006</v>
      </c>
      <c r="Z1241" s="4" t="s">
        <v>2006</v>
      </c>
      <c r="AA1241" s="20" t="str">
        <f t="shared" si="29"/>
        <v>NA</v>
      </c>
      <c r="AB1241" s="6" t="s">
        <v>19</v>
      </c>
      <c r="AC1241" s="5" t="s">
        <v>2088</v>
      </c>
      <c r="AD1241" s="9">
        <v>0</v>
      </c>
      <c r="AE1241" s="10">
        <v>0</v>
      </c>
      <c r="AF1241" s="10">
        <v>0</v>
      </c>
      <c r="AG1241" s="43">
        <v>0</v>
      </c>
      <c r="AH1241" s="43">
        <v>0</v>
      </c>
      <c r="AI1241" s="6">
        <v>314789.39</v>
      </c>
      <c r="AJ1241" s="11">
        <v>0</v>
      </c>
      <c r="AK1241" s="11">
        <v>236938.63</v>
      </c>
      <c r="AL1241" s="6" t="s">
        <v>53</v>
      </c>
      <c r="AM1241" s="21" t="s">
        <v>2269</v>
      </c>
      <c r="AN1241" s="47">
        <v>0</v>
      </c>
      <c r="AO1241" t="s">
        <v>28</v>
      </c>
    </row>
    <row r="1242" spans="1:41" x14ac:dyDescent="0.25">
      <c r="A1242" s="7">
        <v>3</v>
      </c>
      <c r="B1242" s="7">
        <v>2359</v>
      </c>
      <c r="C1242" s="4" t="s">
        <v>65</v>
      </c>
      <c r="D1242" s="4" t="s">
        <v>88</v>
      </c>
      <c r="E1242" s="4" t="s">
        <v>176</v>
      </c>
      <c r="F1242" s="4" t="s">
        <v>19</v>
      </c>
      <c r="G1242" s="4" t="s">
        <v>13</v>
      </c>
      <c r="H1242" s="4" t="s">
        <v>31</v>
      </c>
      <c r="I1242" s="4" t="s">
        <v>71</v>
      </c>
      <c r="J1242" s="4" t="s">
        <v>2100</v>
      </c>
      <c r="K1242" s="6" t="s">
        <v>1326</v>
      </c>
      <c r="L1242" s="6"/>
      <c r="M1242" s="6" t="s">
        <v>2250</v>
      </c>
      <c r="N1242" s="6" t="s">
        <v>1416</v>
      </c>
      <c r="O1242" s="21" t="s">
        <v>2504</v>
      </c>
      <c r="P1242" s="8"/>
      <c r="Q1242" s="6" t="s">
        <v>2055</v>
      </c>
      <c r="R1242" s="6">
        <v>0</v>
      </c>
      <c r="S1242" s="6" t="s">
        <v>28</v>
      </c>
      <c r="T1242" s="6" t="s">
        <v>1418</v>
      </c>
      <c r="U1242" s="6" t="s">
        <v>1418</v>
      </c>
      <c r="V1242" s="6" t="s">
        <v>50</v>
      </c>
      <c r="W1242" s="4" t="s">
        <v>1418</v>
      </c>
      <c r="X1242" s="6" t="s">
        <v>1418</v>
      </c>
      <c r="Y1242" s="4" t="s">
        <v>2006</v>
      </c>
      <c r="Z1242" s="4" t="s">
        <v>2006</v>
      </c>
      <c r="AA1242" s="20" t="str">
        <f t="shared" si="29"/>
        <v>NA</v>
      </c>
      <c r="AB1242" s="6" t="s">
        <v>19</v>
      </c>
      <c r="AC1242" s="5" t="s">
        <v>2091</v>
      </c>
      <c r="AD1242" s="9">
        <v>0</v>
      </c>
      <c r="AE1242" s="10">
        <v>0</v>
      </c>
      <c r="AF1242" s="10">
        <v>0</v>
      </c>
      <c r="AG1242" s="43">
        <v>0</v>
      </c>
      <c r="AH1242" s="43">
        <v>0</v>
      </c>
      <c r="AI1242" s="39">
        <v>1104413.3700000001</v>
      </c>
      <c r="AJ1242" s="11">
        <v>0</v>
      </c>
      <c r="AK1242" s="11">
        <v>1070562.5699999998</v>
      </c>
      <c r="AL1242" s="6" t="s">
        <v>53</v>
      </c>
      <c r="AM1242" s="21" t="s">
        <v>2269</v>
      </c>
      <c r="AN1242" s="47">
        <v>0</v>
      </c>
      <c r="AO1242" t="s">
        <v>28</v>
      </c>
    </row>
    <row r="1243" spans="1:41" x14ac:dyDescent="0.25">
      <c r="A1243" s="7">
        <v>3</v>
      </c>
      <c r="B1243" s="7">
        <v>2422</v>
      </c>
      <c r="C1243" s="4" t="s">
        <v>65</v>
      </c>
      <c r="D1243" s="4" t="s">
        <v>88</v>
      </c>
      <c r="E1243" s="4" t="s">
        <v>176</v>
      </c>
      <c r="F1243" s="4" t="s">
        <v>19</v>
      </c>
      <c r="G1243" s="4" t="s">
        <v>13</v>
      </c>
      <c r="H1243" s="4" t="s">
        <v>31</v>
      </c>
      <c r="I1243" s="4" t="s">
        <v>71</v>
      </c>
      <c r="J1243" s="4" t="s">
        <v>2100</v>
      </c>
      <c r="K1243" s="6" t="s">
        <v>1327</v>
      </c>
      <c r="L1243" s="6"/>
      <c r="M1243" s="6" t="s">
        <v>2250</v>
      </c>
      <c r="N1243" s="6" t="s">
        <v>1416</v>
      </c>
      <c r="O1243" s="21" t="s">
        <v>2504</v>
      </c>
      <c r="P1243" s="8"/>
      <c r="Q1243" s="6" t="s">
        <v>2055</v>
      </c>
      <c r="R1243" s="6">
        <v>0</v>
      </c>
      <c r="S1243" s="6" t="s">
        <v>28</v>
      </c>
      <c r="T1243" s="6" t="s">
        <v>1418</v>
      </c>
      <c r="U1243" s="6" t="s">
        <v>1418</v>
      </c>
      <c r="V1243" s="6" t="s">
        <v>50</v>
      </c>
      <c r="W1243" s="4" t="s">
        <v>1418</v>
      </c>
      <c r="X1243" s="6" t="s">
        <v>1418</v>
      </c>
      <c r="Y1243" s="4" t="s">
        <v>2006</v>
      </c>
      <c r="Z1243" s="4" t="s">
        <v>2006</v>
      </c>
      <c r="AA1243" s="20" t="s">
        <v>2030</v>
      </c>
      <c r="AB1243" s="6" t="s">
        <v>19</v>
      </c>
      <c r="AC1243" s="5" t="s">
        <v>2091</v>
      </c>
      <c r="AD1243" s="9">
        <v>0</v>
      </c>
      <c r="AE1243" s="10">
        <v>0</v>
      </c>
      <c r="AF1243" s="10">
        <v>0</v>
      </c>
      <c r="AG1243" s="43">
        <v>9063020.8499999996</v>
      </c>
      <c r="AH1243" s="43">
        <v>48801.020000000004</v>
      </c>
      <c r="AI1243" s="6">
        <v>2059760.28</v>
      </c>
      <c r="AJ1243" s="11">
        <v>0</v>
      </c>
      <c r="AK1243" s="11">
        <v>2059740.45</v>
      </c>
      <c r="AL1243" s="6" t="s">
        <v>53</v>
      </c>
      <c r="AM1243" s="21" t="s">
        <v>2269</v>
      </c>
      <c r="AN1243" s="47">
        <v>0</v>
      </c>
      <c r="AO1243" t="s">
        <v>53</v>
      </c>
    </row>
    <row r="1244" spans="1:41" x14ac:dyDescent="0.25">
      <c r="A1244" s="7">
        <v>3</v>
      </c>
      <c r="B1244" s="7">
        <v>2430</v>
      </c>
      <c r="C1244" s="4" t="s">
        <v>65</v>
      </c>
      <c r="D1244" s="4" t="s">
        <v>88</v>
      </c>
      <c r="E1244" s="4" t="s">
        <v>176</v>
      </c>
      <c r="F1244" s="4" t="s">
        <v>19</v>
      </c>
      <c r="G1244" s="4" t="s">
        <v>13</v>
      </c>
      <c r="H1244" s="4" t="s">
        <v>31</v>
      </c>
      <c r="I1244" s="4" t="s">
        <v>71</v>
      </c>
      <c r="J1244" s="4" t="s">
        <v>2100</v>
      </c>
      <c r="K1244" s="6" t="s">
        <v>1328</v>
      </c>
      <c r="L1244" s="6"/>
      <c r="M1244" s="6" t="s">
        <v>2250</v>
      </c>
      <c r="N1244" s="6" t="s">
        <v>1416</v>
      </c>
      <c r="O1244" s="21" t="s">
        <v>2504</v>
      </c>
      <c r="P1244" s="8"/>
      <c r="Q1244" s="6" t="s">
        <v>2055</v>
      </c>
      <c r="R1244" s="6">
        <v>0</v>
      </c>
      <c r="S1244" s="6" t="s">
        <v>28</v>
      </c>
      <c r="T1244" s="6" t="s">
        <v>1418</v>
      </c>
      <c r="U1244" s="6" t="s">
        <v>1418</v>
      </c>
      <c r="V1244" s="6" t="s">
        <v>50</v>
      </c>
      <c r="W1244" s="4" t="s">
        <v>1418</v>
      </c>
      <c r="X1244" s="6" t="s">
        <v>1418</v>
      </c>
      <c r="Y1244" s="4" t="s">
        <v>2006</v>
      </c>
      <c r="Z1244" s="4" t="s">
        <v>2006</v>
      </c>
      <c r="AA1244" s="20" t="s">
        <v>2030</v>
      </c>
      <c r="AB1244" s="6" t="s">
        <v>19</v>
      </c>
      <c r="AC1244" s="5" t="s">
        <v>2091</v>
      </c>
      <c r="AD1244" s="9">
        <v>0</v>
      </c>
      <c r="AE1244" s="10">
        <v>0</v>
      </c>
      <c r="AF1244" s="10">
        <v>0</v>
      </c>
      <c r="AG1244" s="43">
        <v>3843058.71</v>
      </c>
      <c r="AH1244" s="43">
        <v>518055.21</v>
      </c>
      <c r="AI1244" s="6">
        <v>2500686.3200000003</v>
      </c>
      <c r="AJ1244" s="11">
        <v>0</v>
      </c>
      <c r="AK1244" s="11">
        <v>2484657.15</v>
      </c>
      <c r="AL1244" s="6" t="s">
        <v>53</v>
      </c>
      <c r="AM1244" s="21" t="s">
        <v>2269</v>
      </c>
      <c r="AN1244" s="47">
        <v>0</v>
      </c>
      <c r="AO1244" t="s">
        <v>53</v>
      </c>
    </row>
    <row r="1245" spans="1:41" x14ac:dyDescent="0.25">
      <c r="A1245" s="7">
        <v>3</v>
      </c>
      <c r="B1245" s="7">
        <v>2814</v>
      </c>
      <c r="C1245" s="4" t="s">
        <v>65</v>
      </c>
      <c r="D1245" s="4" t="s">
        <v>88</v>
      </c>
      <c r="E1245" s="4" t="s">
        <v>176</v>
      </c>
      <c r="F1245" s="4" t="s">
        <v>19</v>
      </c>
      <c r="G1245" s="4" t="s">
        <v>13</v>
      </c>
      <c r="H1245" s="4" t="s">
        <v>31</v>
      </c>
      <c r="I1245" s="4" t="s">
        <v>71</v>
      </c>
      <c r="J1245" s="4" t="s">
        <v>2100</v>
      </c>
      <c r="K1245" s="6" t="s">
        <v>1329</v>
      </c>
      <c r="L1245" s="6"/>
      <c r="M1245" s="6" t="s">
        <v>2250</v>
      </c>
      <c r="N1245" s="6" t="s">
        <v>1416</v>
      </c>
      <c r="O1245" s="21" t="s">
        <v>2504</v>
      </c>
      <c r="P1245" s="8"/>
      <c r="Q1245" s="6" t="s">
        <v>2055</v>
      </c>
      <c r="R1245" s="6">
        <v>0</v>
      </c>
      <c r="S1245" s="6" t="s">
        <v>28</v>
      </c>
      <c r="T1245" s="6" t="s">
        <v>1418</v>
      </c>
      <c r="U1245" s="6" t="s">
        <v>1418</v>
      </c>
      <c r="V1245" s="6" t="s">
        <v>50</v>
      </c>
      <c r="W1245" s="4" t="s">
        <v>1418</v>
      </c>
      <c r="X1245" s="6" t="s">
        <v>1418</v>
      </c>
      <c r="Y1245" s="4" t="s">
        <v>2006</v>
      </c>
      <c r="Z1245" s="4" t="s">
        <v>2006</v>
      </c>
      <c r="AA1245" s="20" t="s">
        <v>2030</v>
      </c>
      <c r="AB1245" s="6" t="s">
        <v>19</v>
      </c>
      <c r="AC1245" s="5" t="s">
        <v>2091</v>
      </c>
      <c r="AD1245" s="9">
        <v>0</v>
      </c>
      <c r="AE1245" s="10">
        <v>0</v>
      </c>
      <c r="AF1245" s="10">
        <v>0</v>
      </c>
      <c r="AG1245" s="43">
        <v>157281.57</v>
      </c>
      <c r="AH1245" s="43">
        <v>0</v>
      </c>
      <c r="AI1245" s="6">
        <v>19723.34</v>
      </c>
      <c r="AJ1245" s="11">
        <v>0</v>
      </c>
      <c r="AK1245" s="11">
        <v>0</v>
      </c>
      <c r="AL1245" s="6" t="s">
        <v>53</v>
      </c>
      <c r="AM1245" s="21" t="s">
        <v>2269</v>
      </c>
      <c r="AN1245" s="47">
        <v>0</v>
      </c>
      <c r="AO1245" t="s">
        <v>53</v>
      </c>
    </row>
    <row r="1246" spans="1:41" x14ac:dyDescent="0.25">
      <c r="A1246" s="7">
        <v>3</v>
      </c>
      <c r="B1246" s="7">
        <v>3429</v>
      </c>
      <c r="C1246" s="4" t="s">
        <v>65</v>
      </c>
      <c r="D1246" s="4" t="s">
        <v>88</v>
      </c>
      <c r="E1246" s="4" t="s">
        <v>176</v>
      </c>
      <c r="F1246" s="4" t="s">
        <v>19</v>
      </c>
      <c r="G1246" s="4" t="s">
        <v>13</v>
      </c>
      <c r="H1246" s="4" t="s">
        <v>31</v>
      </c>
      <c r="I1246" s="4" t="s">
        <v>202</v>
      </c>
      <c r="J1246" s="4" t="s">
        <v>2100</v>
      </c>
      <c r="K1246" s="6" t="s">
        <v>1330</v>
      </c>
      <c r="L1246" s="6"/>
      <c r="M1246" s="6" t="s">
        <v>2250</v>
      </c>
      <c r="N1246" s="6" t="s">
        <v>1416</v>
      </c>
      <c r="O1246" s="21" t="s">
        <v>2504</v>
      </c>
      <c r="P1246" s="8"/>
      <c r="Q1246" s="6" t="s">
        <v>2056</v>
      </c>
      <c r="R1246" s="6" t="s">
        <v>127</v>
      </c>
      <c r="S1246" s="6" t="s">
        <v>28</v>
      </c>
      <c r="T1246" s="6" t="s">
        <v>1418</v>
      </c>
      <c r="U1246" s="6" t="s">
        <v>1418</v>
      </c>
      <c r="V1246" s="6" t="s">
        <v>50</v>
      </c>
      <c r="W1246" s="4" t="s">
        <v>1418</v>
      </c>
      <c r="X1246" s="6" t="s">
        <v>1418</v>
      </c>
      <c r="Y1246" s="4" t="s">
        <v>2006</v>
      </c>
      <c r="Z1246" s="4" t="s">
        <v>2006</v>
      </c>
      <c r="AA1246" s="20" t="str">
        <f t="shared" si="29"/>
        <v>NA</v>
      </c>
      <c r="AB1246" s="6" t="s">
        <v>19</v>
      </c>
      <c r="AC1246" s="5" t="s">
        <v>2085</v>
      </c>
      <c r="AD1246" s="9">
        <v>0</v>
      </c>
      <c r="AE1246" s="10">
        <v>0</v>
      </c>
      <c r="AF1246" s="10">
        <v>0</v>
      </c>
      <c r="AG1246" s="43">
        <v>0</v>
      </c>
      <c r="AH1246" s="43">
        <v>0</v>
      </c>
      <c r="AI1246" s="6">
        <v>4463279.620000001</v>
      </c>
      <c r="AJ1246" s="11">
        <v>0</v>
      </c>
      <c r="AK1246" s="11">
        <v>448716.55</v>
      </c>
      <c r="AL1246" s="6" t="s">
        <v>53</v>
      </c>
      <c r="AM1246" s="21" t="s">
        <v>2269</v>
      </c>
      <c r="AN1246" s="47">
        <v>0</v>
      </c>
      <c r="AO1246" t="s">
        <v>28</v>
      </c>
    </row>
    <row r="1247" spans="1:41" x14ac:dyDescent="0.25">
      <c r="A1247" s="7">
        <v>3</v>
      </c>
      <c r="B1247" s="7">
        <v>3435</v>
      </c>
      <c r="C1247" s="4" t="s">
        <v>65</v>
      </c>
      <c r="D1247" s="4" t="s">
        <v>88</v>
      </c>
      <c r="E1247" s="4" t="s">
        <v>175</v>
      </c>
      <c r="F1247" s="4" t="s">
        <v>19</v>
      </c>
      <c r="G1247" s="4" t="s">
        <v>6</v>
      </c>
      <c r="H1247" s="4" t="s">
        <v>7</v>
      </c>
      <c r="I1247" s="4" t="s">
        <v>6</v>
      </c>
      <c r="J1247" s="4" t="s">
        <v>2100</v>
      </c>
      <c r="K1247" s="6" t="s">
        <v>1331</v>
      </c>
      <c r="L1247" s="6"/>
      <c r="M1247" s="6" t="s">
        <v>1374</v>
      </c>
      <c r="N1247" s="6" t="s">
        <v>1374</v>
      </c>
      <c r="O1247" s="21" t="s">
        <v>1374</v>
      </c>
      <c r="P1247" s="8"/>
      <c r="Q1247" s="6" t="s">
        <v>2055</v>
      </c>
      <c r="R1247" s="6" t="s">
        <v>1971</v>
      </c>
      <c r="S1247" s="6" t="s">
        <v>28</v>
      </c>
      <c r="T1247" s="6" t="s">
        <v>1418</v>
      </c>
      <c r="U1247" s="6" t="s">
        <v>1418</v>
      </c>
      <c r="V1247" s="6" t="s">
        <v>50</v>
      </c>
      <c r="W1247" s="4" t="s">
        <v>1418</v>
      </c>
      <c r="X1247" s="6" t="s">
        <v>1418</v>
      </c>
      <c r="Y1247" s="4" t="s">
        <v>2006</v>
      </c>
      <c r="Z1247" s="4" t="s">
        <v>2006</v>
      </c>
      <c r="AA1247" s="20" t="str">
        <f t="shared" si="29"/>
        <v>NA</v>
      </c>
      <c r="AB1247" s="6" t="s">
        <v>19</v>
      </c>
      <c r="AC1247" s="5" t="s">
        <v>2006</v>
      </c>
      <c r="AD1247" s="9">
        <v>7</v>
      </c>
      <c r="AE1247" s="10">
        <v>0</v>
      </c>
      <c r="AF1247" s="10">
        <v>0</v>
      </c>
      <c r="AG1247" s="43">
        <v>0</v>
      </c>
      <c r="AH1247" s="43">
        <v>0</v>
      </c>
      <c r="AI1247" s="6">
        <v>2588660.06</v>
      </c>
      <c r="AJ1247" s="11">
        <v>0</v>
      </c>
      <c r="AK1247" s="11">
        <v>0</v>
      </c>
      <c r="AL1247" s="6" t="s">
        <v>53</v>
      </c>
      <c r="AM1247" s="21" t="s">
        <v>2269</v>
      </c>
      <c r="AN1247" s="47">
        <v>0</v>
      </c>
      <c r="AO1247" t="s">
        <v>28</v>
      </c>
    </row>
    <row r="1248" spans="1:41" x14ac:dyDescent="0.25">
      <c r="A1248" s="7">
        <v>3</v>
      </c>
      <c r="B1248" s="7">
        <v>4411</v>
      </c>
      <c r="C1248" s="4" t="s">
        <v>65</v>
      </c>
      <c r="D1248" s="4" t="s">
        <v>88</v>
      </c>
      <c r="E1248" s="4" t="s">
        <v>175</v>
      </c>
      <c r="F1248" s="4" t="s">
        <v>19</v>
      </c>
      <c r="G1248" s="4" t="s">
        <v>6</v>
      </c>
      <c r="H1248" s="4" t="s">
        <v>8</v>
      </c>
      <c r="I1248" s="4" t="s">
        <v>67</v>
      </c>
      <c r="J1248" s="4" t="s">
        <v>2100</v>
      </c>
      <c r="K1248" s="6" t="s">
        <v>1332</v>
      </c>
      <c r="L1248" s="6"/>
      <c r="M1248" s="6" t="s">
        <v>2205</v>
      </c>
      <c r="N1248" s="6" t="s">
        <v>1415</v>
      </c>
      <c r="O1248" s="21" t="s">
        <v>2504</v>
      </c>
      <c r="P1248" s="8"/>
      <c r="Q1248" s="6" t="s">
        <v>2056</v>
      </c>
      <c r="R1248" s="6" t="s">
        <v>127</v>
      </c>
      <c r="S1248" s="6" t="s">
        <v>28</v>
      </c>
      <c r="T1248" s="6" t="s">
        <v>1418</v>
      </c>
      <c r="U1248" s="6" t="s">
        <v>1418</v>
      </c>
      <c r="V1248" s="6" t="s">
        <v>50</v>
      </c>
      <c r="W1248" s="4" t="s">
        <v>1418</v>
      </c>
      <c r="X1248" s="6" t="s">
        <v>1418</v>
      </c>
      <c r="Y1248" s="4" t="s">
        <v>2006</v>
      </c>
      <c r="Z1248" s="4" t="s">
        <v>2006</v>
      </c>
      <c r="AA1248" s="20" t="str">
        <f t="shared" ref="AA1248:AA1255" si="30">LEFT(Z1248,4)</f>
        <v>NA</v>
      </c>
      <c r="AB1248" s="6" t="s">
        <v>19</v>
      </c>
      <c r="AC1248" s="5" t="s">
        <v>2088</v>
      </c>
      <c r="AD1248" s="9">
        <v>0</v>
      </c>
      <c r="AE1248" s="10">
        <v>0</v>
      </c>
      <c r="AF1248" s="10">
        <v>0</v>
      </c>
      <c r="AG1248" s="43">
        <v>0</v>
      </c>
      <c r="AH1248" s="43">
        <v>0</v>
      </c>
      <c r="AI1248" s="6">
        <v>7001511.1399999997</v>
      </c>
      <c r="AJ1248" s="11">
        <v>0</v>
      </c>
      <c r="AK1248" s="11">
        <v>7000000</v>
      </c>
      <c r="AL1248" s="6" t="s">
        <v>53</v>
      </c>
      <c r="AM1248" s="21" t="s">
        <v>2269</v>
      </c>
      <c r="AN1248" s="47">
        <v>1511.14</v>
      </c>
      <c r="AO1248" t="s">
        <v>28</v>
      </c>
    </row>
    <row r="1249" spans="1:41" x14ac:dyDescent="0.25">
      <c r="A1249" s="7">
        <v>3</v>
      </c>
      <c r="B1249" s="7">
        <v>4434</v>
      </c>
      <c r="C1249" s="4" t="s">
        <v>65</v>
      </c>
      <c r="D1249" s="4" t="s">
        <v>88</v>
      </c>
      <c r="E1249" s="4" t="s">
        <v>175</v>
      </c>
      <c r="F1249" s="4" t="s">
        <v>19</v>
      </c>
      <c r="G1249" s="4" t="s">
        <v>6</v>
      </c>
      <c r="H1249" s="4" t="s">
        <v>8</v>
      </c>
      <c r="I1249" s="4" t="s">
        <v>70</v>
      </c>
      <c r="J1249" s="4" t="s">
        <v>2100</v>
      </c>
      <c r="K1249" s="6" t="s">
        <v>1333</v>
      </c>
      <c r="L1249" s="6"/>
      <c r="M1249" s="6" t="s">
        <v>1374</v>
      </c>
      <c r="N1249" s="6" t="s">
        <v>1374</v>
      </c>
      <c r="O1249" s="21" t="s">
        <v>1374</v>
      </c>
      <c r="P1249" s="8"/>
      <c r="Q1249" s="6" t="s">
        <v>2056</v>
      </c>
      <c r="R1249" s="6" t="s">
        <v>127</v>
      </c>
      <c r="S1249" s="6" t="s">
        <v>28</v>
      </c>
      <c r="T1249" s="6" t="s">
        <v>1418</v>
      </c>
      <c r="U1249" s="6" t="s">
        <v>1418</v>
      </c>
      <c r="V1249" s="6" t="s">
        <v>50</v>
      </c>
      <c r="W1249" s="4" t="s">
        <v>1418</v>
      </c>
      <c r="X1249" s="6" t="s">
        <v>1418</v>
      </c>
      <c r="Y1249" s="4" t="s">
        <v>2006</v>
      </c>
      <c r="Z1249" s="4" t="s">
        <v>2006</v>
      </c>
      <c r="AA1249" s="20" t="s">
        <v>2023</v>
      </c>
      <c r="AB1249" s="6" t="s">
        <v>19</v>
      </c>
      <c r="AC1249" s="5" t="s">
        <v>2088</v>
      </c>
      <c r="AD1249" s="9">
        <v>0</v>
      </c>
      <c r="AE1249" s="10">
        <v>0</v>
      </c>
      <c r="AF1249" s="10">
        <v>0</v>
      </c>
      <c r="AG1249" s="43">
        <v>2122399.41</v>
      </c>
      <c r="AH1249" s="43">
        <v>177860.63</v>
      </c>
      <c r="AI1249" s="6">
        <v>939328.58</v>
      </c>
      <c r="AJ1249" s="11">
        <v>0</v>
      </c>
      <c r="AK1249" s="11">
        <v>241951.82</v>
      </c>
      <c r="AL1249" s="6" t="s">
        <v>53</v>
      </c>
      <c r="AM1249" s="21" t="s">
        <v>2269</v>
      </c>
      <c r="AN1249" s="47">
        <v>682658.67</v>
      </c>
      <c r="AO1249" t="s">
        <v>53</v>
      </c>
    </row>
    <row r="1250" spans="1:41" x14ac:dyDescent="0.25">
      <c r="A1250" s="7">
        <v>3</v>
      </c>
      <c r="B1250" s="7">
        <v>4534</v>
      </c>
      <c r="C1250" s="4" t="s">
        <v>65</v>
      </c>
      <c r="D1250" s="4" t="s">
        <v>88</v>
      </c>
      <c r="E1250" s="4" t="s">
        <v>176</v>
      </c>
      <c r="F1250" s="4" t="s">
        <v>19</v>
      </c>
      <c r="G1250" s="4" t="s">
        <v>13</v>
      </c>
      <c r="H1250" s="4" t="s">
        <v>31</v>
      </c>
      <c r="I1250" s="4" t="s">
        <v>71</v>
      </c>
      <c r="J1250" s="4" t="s">
        <v>203</v>
      </c>
      <c r="K1250" s="6" t="s">
        <v>1334</v>
      </c>
      <c r="L1250" s="6"/>
      <c r="M1250" s="6" t="s">
        <v>2205</v>
      </c>
      <c r="N1250" s="6" t="s">
        <v>1417</v>
      </c>
      <c r="O1250" s="21" t="s">
        <v>2504</v>
      </c>
      <c r="P1250" s="8"/>
      <c r="Q1250" s="6" t="s">
        <v>2055</v>
      </c>
      <c r="R1250" s="6" t="s">
        <v>1972</v>
      </c>
      <c r="S1250" s="6" t="s">
        <v>28</v>
      </c>
      <c r="T1250" s="6" t="s">
        <v>1418</v>
      </c>
      <c r="U1250" s="6" t="s">
        <v>1418</v>
      </c>
      <c r="V1250" s="6" t="s">
        <v>50</v>
      </c>
      <c r="W1250" s="4" t="s">
        <v>1418</v>
      </c>
      <c r="X1250" s="6" t="s">
        <v>1418</v>
      </c>
      <c r="Y1250" s="4" t="s">
        <v>2006</v>
      </c>
      <c r="Z1250" s="4" t="s">
        <v>2006</v>
      </c>
      <c r="AA1250" s="20" t="str">
        <f t="shared" si="30"/>
        <v>NA</v>
      </c>
      <c r="AB1250" s="6" t="s">
        <v>19</v>
      </c>
      <c r="AC1250" s="5" t="s">
        <v>2091</v>
      </c>
      <c r="AD1250" s="9">
        <v>97</v>
      </c>
      <c r="AE1250" s="10">
        <v>0</v>
      </c>
      <c r="AF1250" s="10">
        <v>0</v>
      </c>
      <c r="AG1250" s="43">
        <v>0</v>
      </c>
      <c r="AH1250" s="43">
        <v>0</v>
      </c>
      <c r="AI1250" s="6">
        <v>48216.02</v>
      </c>
      <c r="AJ1250" s="11">
        <v>0</v>
      </c>
      <c r="AK1250" s="11">
        <v>0</v>
      </c>
      <c r="AL1250" s="6" t="s">
        <v>53</v>
      </c>
      <c r="AM1250" s="21" t="s">
        <v>2269</v>
      </c>
      <c r="AN1250" s="47">
        <v>0</v>
      </c>
      <c r="AO1250" t="s">
        <v>28</v>
      </c>
    </row>
    <row r="1251" spans="1:41" x14ac:dyDescent="0.25">
      <c r="A1251" s="7">
        <v>3</v>
      </c>
      <c r="B1251" s="7">
        <v>4540</v>
      </c>
      <c r="C1251" s="4" t="s">
        <v>65</v>
      </c>
      <c r="D1251" s="4" t="s">
        <v>88</v>
      </c>
      <c r="E1251" s="4" t="s">
        <v>175</v>
      </c>
      <c r="F1251" s="4" t="s">
        <v>19</v>
      </c>
      <c r="G1251" s="4" t="s">
        <v>6</v>
      </c>
      <c r="H1251" s="4" t="s">
        <v>8</v>
      </c>
      <c r="I1251" s="4" t="s">
        <v>72</v>
      </c>
      <c r="J1251" s="4" t="s">
        <v>2100</v>
      </c>
      <c r="K1251" s="6" t="s">
        <v>1335</v>
      </c>
      <c r="L1251" s="6"/>
      <c r="M1251" s="6" t="s">
        <v>2205</v>
      </c>
      <c r="N1251" s="6" t="s">
        <v>1415</v>
      </c>
      <c r="O1251" s="21" t="s">
        <v>2504</v>
      </c>
      <c r="P1251" s="8"/>
      <c r="Q1251" s="6" t="s">
        <v>2056</v>
      </c>
      <c r="R1251" s="6">
        <v>0</v>
      </c>
      <c r="S1251" s="6" t="s">
        <v>28</v>
      </c>
      <c r="T1251" s="6" t="s">
        <v>1418</v>
      </c>
      <c r="U1251" s="6" t="s">
        <v>1418</v>
      </c>
      <c r="V1251" s="6" t="s">
        <v>50</v>
      </c>
      <c r="W1251" s="4" t="s">
        <v>1418</v>
      </c>
      <c r="X1251" s="6" t="s">
        <v>1418</v>
      </c>
      <c r="Y1251" s="4" t="s">
        <v>2006</v>
      </c>
      <c r="Z1251" s="4" t="s">
        <v>2006</v>
      </c>
      <c r="AA1251" s="20" t="str">
        <f t="shared" si="30"/>
        <v>NA</v>
      </c>
      <c r="AB1251" s="6" t="s">
        <v>19</v>
      </c>
      <c r="AC1251" s="5" t="s">
        <v>2089</v>
      </c>
      <c r="AD1251" s="9">
        <v>0</v>
      </c>
      <c r="AE1251" s="10">
        <v>0</v>
      </c>
      <c r="AF1251" s="10">
        <v>0</v>
      </c>
      <c r="AG1251" s="43">
        <v>0</v>
      </c>
      <c r="AH1251" s="43">
        <v>0</v>
      </c>
      <c r="AI1251" s="6">
        <v>43819.99</v>
      </c>
      <c r="AJ1251" s="11">
        <v>0</v>
      </c>
      <c r="AK1251" s="11">
        <v>0</v>
      </c>
      <c r="AL1251" s="6" t="s">
        <v>53</v>
      </c>
      <c r="AM1251" s="21" t="s">
        <v>2269</v>
      </c>
      <c r="AN1251" s="47">
        <v>20147.59</v>
      </c>
      <c r="AO1251" t="s">
        <v>28</v>
      </c>
    </row>
    <row r="1252" spans="1:41" x14ac:dyDescent="0.25">
      <c r="A1252" s="19">
        <v>1</v>
      </c>
      <c r="B1252" s="19">
        <v>4556</v>
      </c>
      <c r="C1252" s="4" t="s">
        <v>65</v>
      </c>
      <c r="D1252" s="4" t="s">
        <v>88</v>
      </c>
      <c r="E1252" s="4" t="s">
        <v>176</v>
      </c>
      <c r="F1252" s="4" t="s">
        <v>19</v>
      </c>
      <c r="G1252" s="20" t="s">
        <v>13</v>
      </c>
      <c r="H1252" s="20" t="s">
        <v>31</v>
      </c>
      <c r="I1252" s="20" t="s">
        <v>202</v>
      </c>
      <c r="J1252" s="20" t="s">
        <v>203</v>
      </c>
      <c r="K1252" s="21" t="s">
        <v>1336</v>
      </c>
      <c r="L1252" s="21"/>
      <c r="M1252" s="6" t="s">
        <v>2205</v>
      </c>
      <c r="N1252" s="21" t="s">
        <v>1417</v>
      </c>
      <c r="O1252" s="21" t="s">
        <v>2504</v>
      </c>
      <c r="P1252" s="22"/>
      <c r="Q1252" s="21" t="s">
        <v>2055</v>
      </c>
      <c r="R1252" s="21" t="s">
        <v>1973</v>
      </c>
      <c r="S1252" s="6" t="s">
        <v>53</v>
      </c>
      <c r="T1252" s="21" t="s">
        <v>136</v>
      </c>
      <c r="U1252" s="21" t="s">
        <v>2065</v>
      </c>
      <c r="V1252" s="21" t="s">
        <v>2079</v>
      </c>
      <c r="W1252" s="20" t="s">
        <v>2078</v>
      </c>
      <c r="X1252" s="21" t="s">
        <v>2080</v>
      </c>
      <c r="Y1252" s="20" t="s">
        <v>2006</v>
      </c>
      <c r="Z1252" s="4" t="s">
        <v>2006</v>
      </c>
      <c r="AA1252" s="20" t="str">
        <f t="shared" si="30"/>
        <v>NA</v>
      </c>
      <c r="AB1252" s="6" t="s">
        <v>19</v>
      </c>
      <c r="AC1252" s="5" t="s">
        <v>2085</v>
      </c>
      <c r="AD1252" s="23">
        <v>97</v>
      </c>
      <c r="AE1252" s="24">
        <v>0</v>
      </c>
      <c r="AF1252" s="24">
        <v>0</v>
      </c>
      <c r="AG1252" s="43">
        <v>0</v>
      </c>
      <c r="AH1252" s="43">
        <v>0</v>
      </c>
      <c r="AI1252" s="21">
        <v>1500000</v>
      </c>
      <c r="AJ1252" s="43">
        <v>0</v>
      </c>
      <c r="AK1252" s="43">
        <v>1227684.7</v>
      </c>
      <c r="AL1252" s="21" t="s">
        <v>53</v>
      </c>
      <c r="AM1252" s="21" t="s">
        <v>2269</v>
      </c>
      <c r="AN1252" s="47">
        <v>0</v>
      </c>
      <c r="AO1252" t="s">
        <v>28</v>
      </c>
    </row>
    <row r="1253" spans="1:41" x14ac:dyDescent="0.25">
      <c r="A1253" s="7">
        <v>3</v>
      </c>
      <c r="B1253" s="7">
        <v>4557</v>
      </c>
      <c r="C1253" s="4" t="s">
        <v>65</v>
      </c>
      <c r="D1253" s="4" t="s">
        <v>88</v>
      </c>
      <c r="E1253" s="4" t="s">
        <v>175</v>
      </c>
      <c r="F1253" s="4" t="s">
        <v>19</v>
      </c>
      <c r="G1253" s="4" t="s">
        <v>6</v>
      </c>
      <c r="H1253" s="4" t="s">
        <v>8</v>
      </c>
      <c r="I1253" s="4" t="s">
        <v>71</v>
      </c>
      <c r="J1253" s="4" t="s">
        <v>2100</v>
      </c>
      <c r="K1253" s="6" t="s">
        <v>1337</v>
      </c>
      <c r="L1253" s="6"/>
      <c r="M1253" s="6" t="s">
        <v>2205</v>
      </c>
      <c r="N1253" s="6" t="s">
        <v>1415</v>
      </c>
      <c r="O1253" s="21" t="s">
        <v>2504</v>
      </c>
      <c r="P1253" s="8"/>
      <c r="Q1253" s="6" t="s">
        <v>2056</v>
      </c>
      <c r="R1253" s="6" t="s">
        <v>127</v>
      </c>
      <c r="S1253" s="6" t="s">
        <v>28</v>
      </c>
      <c r="T1253" s="6" t="s">
        <v>1418</v>
      </c>
      <c r="U1253" s="6" t="s">
        <v>1418</v>
      </c>
      <c r="V1253" s="6" t="s">
        <v>50</v>
      </c>
      <c r="W1253" s="4" t="s">
        <v>1418</v>
      </c>
      <c r="X1253" s="6" t="s">
        <v>1418</v>
      </c>
      <c r="Y1253" s="4" t="s">
        <v>2006</v>
      </c>
      <c r="Z1253" s="4" t="s">
        <v>2006</v>
      </c>
      <c r="AA1253" s="20" t="str">
        <f t="shared" si="30"/>
        <v>NA</v>
      </c>
      <c r="AB1253" s="6" t="s">
        <v>19</v>
      </c>
      <c r="AC1253" s="5" t="s">
        <v>2091</v>
      </c>
      <c r="AD1253" s="9">
        <v>0</v>
      </c>
      <c r="AE1253" s="10">
        <v>0</v>
      </c>
      <c r="AF1253" s="10">
        <v>0</v>
      </c>
      <c r="AG1253" s="43">
        <v>0</v>
      </c>
      <c r="AH1253" s="43">
        <v>0</v>
      </c>
      <c r="AI1253" s="6">
        <v>945332.61</v>
      </c>
      <c r="AJ1253" s="11">
        <v>0</v>
      </c>
      <c r="AK1253" s="11">
        <v>192054.29</v>
      </c>
      <c r="AL1253" s="6" t="s">
        <v>53</v>
      </c>
      <c r="AM1253" s="21" t="s">
        <v>2269</v>
      </c>
      <c r="AN1253" s="47">
        <v>0</v>
      </c>
      <c r="AO1253" t="s">
        <v>28</v>
      </c>
    </row>
    <row r="1254" spans="1:41" x14ac:dyDescent="0.25">
      <c r="A1254" s="7">
        <v>3</v>
      </c>
      <c r="B1254" s="7">
        <v>4567</v>
      </c>
      <c r="C1254" s="4" t="s">
        <v>65</v>
      </c>
      <c r="D1254" s="4" t="s">
        <v>88</v>
      </c>
      <c r="E1254" s="4" t="s">
        <v>176</v>
      </c>
      <c r="F1254" s="4" t="s">
        <v>19</v>
      </c>
      <c r="G1254" s="4" t="s">
        <v>13</v>
      </c>
      <c r="H1254" s="4" t="s">
        <v>31</v>
      </c>
      <c r="I1254" s="4" t="s">
        <v>13</v>
      </c>
      <c r="J1254" s="4" t="s">
        <v>2100</v>
      </c>
      <c r="K1254" s="6" t="s">
        <v>1338</v>
      </c>
      <c r="L1254" s="6"/>
      <c r="M1254" s="6" t="s">
        <v>2250</v>
      </c>
      <c r="N1254" s="6" t="s">
        <v>1416</v>
      </c>
      <c r="O1254" s="21" t="s">
        <v>2504</v>
      </c>
      <c r="P1254" s="8"/>
      <c r="Q1254" s="6" t="s">
        <v>2056</v>
      </c>
      <c r="R1254" s="6" t="s">
        <v>127</v>
      </c>
      <c r="S1254" s="6" t="s">
        <v>28</v>
      </c>
      <c r="T1254" s="6" t="s">
        <v>1418</v>
      </c>
      <c r="U1254" s="6" t="s">
        <v>1418</v>
      </c>
      <c r="V1254" s="6" t="s">
        <v>50</v>
      </c>
      <c r="W1254" s="4" t="s">
        <v>1418</v>
      </c>
      <c r="X1254" s="6" t="s">
        <v>1418</v>
      </c>
      <c r="Y1254" s="4" t="s">
        <v>2006</v>
      </c>
      <c r="Z1254" s="4" t="s">
        <v>2006</v>
      </c>
      <c r="AA1254" s="20" t="s">
        <v>2030</v>
      </c>
      <c r="AB1254" s="6" t="s">
        <v>19</v>
      </c>
      <c r="AC1254" s="5" t="s">
        <v>2006</v>
      </c>
      <c r="AD1254" s="9">
        <v>0</v>
      </c>
      <c r="AE1254" s="10">
        <v>0</v>
      </c>
      <c r="AF1254" s="10">
        <v>0</v>
      </c>
      <c r="AG1254" s="43">
        <v>10934.6</v>
      </c>
      <c r="AH1254" s="43">
        <v>7192.8</v>
      </c>
      <c r="AI1254" s="6">
        <v>38737.99</v>
      </c>
      <c r="AJ1254" s="11">
        <v>0</v>
      </c>
      <c r="AK1254" s="11">
        <v>7952.63</v>
      </c>
      <c r="AL1254" s="6" t="s">
        <v>53</v>
      </c>
      <c r="AM1254" s="21" t="s">
        <v>2269</v>
      </c>
      <c r="AN1254" s="47">
        <v>0</v>
      </c>
      <c r="AO1254" t="s">
        <v>53</v>
      </c>
    </row>
    <row r="1255" spans="1:41" x14ac:dyDescent="0.25">
      <c r="A1255" s="7">
        <v>3</v>
      </c>
      <c r="B1255" s="7">
        <v>5977</v>
      </c>
      <c r="C1255" s="4" t="s">
        <v>65</v>
      </c>
      <c r="D1255" s="4" t="s">
        <v>88</v>
      </c>
      <c r="E1255" s="4" t="s">
        <v>176</v>
      </c>
      <c r="F1255" s="4" t="s">
        <v>19</v>
      </c>
      <c r="G1255" s="4" t="s">
        <v>13</v>
      </c>
      <c r="H1255" s="4" t="s">
        <v>31</v>
      </c>
      <c r="I1255" s="4" t="s">
        <v>13</v>
      </c>
      <c r="J1255" s="4" t="s">
        <v>204</v>
      </c>
      <c r="K1255" s="6" t="s">
        <v>1339</v>
      </c>
      <c r="L1255" s="6"/>
      <c r="M1255" s="6" t="s">
        <v>2205</v>
      </c>
      <c r="N1255" s="6" t="s">
        <v>1417</v>
      </c>
      <c r="O1255" s="21" t="s">
        <v>2504</v>
      </c>
      <c r="P1255" s="8"/>
      <c r="Q1255" s="6" t="s">
        <v>2055</v>
      </c>
      <c r="R1255" s="6" t="s">
        <v>1974</v>
      </c>
      <c r="S1255" s="6" t="s">
        <v>28</v>
      </c>
      <c r="T1255" s="6" t="s">
        <v>1418</v>
      </c>
      <c r="U1255" s="6" t="s">
        <v>1418</v>
      </c>
      <c r="V1255" s="6" t="s">
        <v>50</v>
      </c>
      <c r="W1255" s="4" t="s">
        <v>1418</v>
      </c>
      <c r="X1255" s="6" t="s">
        <v>1418</v>
      </c>
      <c r="Y1255" s="4" t="s">
        <v>2006</v>
      </c>
      <c r="Z1255" s="4" t="s">
        <v>2006</v>
      </c>
      <c r="AA1255" s="20" t="str">
        <f t="shared" si="30"/>
        <v>NA</v>
      </c>
      <c r="AB1255" s="6" t="s">
        <v>19</v>
      </c>
      <c r="AC1255" s="5" t="s">
        <v>2093</v>
      </c>
      <c r="AD1255" s="9">
        <v>0</v>
      </c>
      <c r="AE1255" s="10">
        <v>0</v>
      </c>
      <c r="AF1255" s="10">
        <v>0</v>
      </c>
      <c r="AG1255" s="43">
        <v>0</v>
      </c>
      <c r="AH1255" s="43">
        <v>0</v>
      </c>
      <c r="AI1255" s="6">
        <v>30000000</v>
      </c>
      <c r="AJ1255" s="11">
        <v>0</v>
      </c>
      <c r="AK1255" s="11">
        <v>0</v>
      </c>
      <c r="AL1255" s="6" t="s">
        <v>53</v>
      </c>
      <c r="AM1255" s="21" t="s">
        <v>2269</v>
      </c>
      <c r="AN1255" s="47">
        <v>0</v>
      </c>
      <c r="AO1255" t="s">
        <v>28</v>
      </c>
    </row>
    <row r="1256" spans="1:41" x14ac:dyDescent="0.25">
      <c r="A1256" s="7">
        <v>2</v>
      </c>
      <c r="B1256" s="7">
        <v>6018</v>
      </c>
      <c r="C1256" s="4" t="s">
        <v>65</v>
      </c>
      <c r="D1256" s="4" t="s">
        <v>88</v>
      </c>
      <c r="E1256" s="4" t="s">
        <v>176</v>
      </c>
      <c r="F1256" s="4" t="s">
        <v>19</v>
      </c>
      <c r="G1256" s="4" t="s">
        <v>13</v>
      </c>
      <c r="H1256" s="4" t="s">
        <v>200</v>
      </c>
      <c r="I1256" s="4" t="s">
        <v>71</v>
      </c>
      <c r="J1256" s="4" t="s">
        <v>2100</v>
      </c>
      <c r="K1256" s="6" t="s">
        <v>1340</v>
      </c>
      <c r="L1256" s="6"/>
      <c r="M1256" s="6" t="s">
        <v>2250</v>
      </c>
      <c r="N1256" s="6" t="s">
        <v>1416</v>
      </c>
      <c r="O1256" s="21" t="s">
        <v>2504</v>
      </c>
      <c r="P1256" s="8"/>
      <c r="Q1256" s="6" t="s">
        <v>2056</v>
      </c>
      <c r="R1256" s="6" t="s">
        <v>127</v>
      </c>
      <c r="S1256" s="6" t="s">
        <v>53</v>
      </c>
      <c r="T1256" s="6" t="s">
        <v>136</v>
      </c>
      <c r="U1256" s="6" t="s">
        <v>2066</v>
      </c>
      <c r="V1256" s="6" t="s">
        <v>2076</v>
      </c>
      <c r="W1256" s="4" t="s">
        <v>2075</v>
      </c>
      <c r="X1256" s="6" t="s">
        <v>19</v>
      </c>
      <c r="Y1256" s="4" t="s">
        <v>2028</v>
      </c>
      <c r="Z1256" s="4" t="s">
        <v>2227</v>
      </c>
      <c r="AA1256" s="20" t="str">
        <f t="shared" ref="AA1256:AA1306" si="31">LEFT(Z1256,4)</f>
        <v>12OB</v>
      </c>
      <c r="AB1256" s="6">
        <v>2</v>
      </c>
      <c r="AC1256" s="5" t="s">
        <v>2091</v>
      </c>
      <c r="AD1256" s="9">
        <v>0</v>
      </c>
      <c r="AE1256" s="10">
        <v>1500000</v>
      </c>
      <c r="AF1256" s="10">
        <v>920906.22193509701</v>
      </c>
      <c r="AG1256" s="43">
        <v>44873</v>
      </c>
      <c r="AH1256" s="43">
        <v>0</v>
      </c>
      <c r="AI1256" s="6">
        <v>0</v>
      </c>
      <c r="AJ1256" s="11">
        <v>0</v>
      </c>
      <c r="AK1256" s="11">
        <v>0</v>
      </c>
      <c r="AL1256" s="6" t="s">
        <v>53</v>
      </c>
      <c r="AM1256" s="21" t="s">
        <v>2269</v>
      </c>
      <c r="AN1256" s="47">
        <v>0</v>
      </c>
      <c r="AO1256" t="s">
        <v>53</v>
      </c>
    </row>
    <row r="1257" spans="1:41" x14ac:dyDescent="0.25">
      <c r="A1257" s="7">
        <v>1</v>
      </c>
      <c r="B1257" s="7">
        <v>3116</v>
      </c>
      <c r="C1257" s="4" t="s">
        <v>65</v>
      </c>
      <c r="D1257" s="4" t="s">
        <v>66</v>
      </c>
      <c r="E1257" s="4" t="s">
        <v>171</v>
      </c>
      <c r="F1257" s="4" t="s">
        <v>188</v>
      </c>
      <c r="G1257" s="4" t="s">
        <v>6</v>
      </c>
      <c r="H1257" s="4" t="s">
        <v>7</v>
      </c>
      <c r="I1257" s="4" t="s">
        <v>68</v>
      </c>
      <c r="J1257" s="4" t="s">
        <v>2100</v>
      </c>
      <c r="K1257" s="6" t="s">
        <v>1341</v>
      </c>
      <c r="L1257" s="6"/>
      <c r="M1257" s="6" t="s">
        <v>2250</v>
      </c>
      <c r="N1257" s="6" t="s">
        <v>1378</v>
      </c>
      <c r="O1257" s="21" t="s">
        <v>1378</v>
      </c>
      <c r="P1257" s="8"/>
      <c r="Q1257" s="6" t="s">
        <v>2054</v>
      </c>
      <c r="R1257" s="6" t="s">
        <v>1975</v>
      </c>
      <c r="S1257" s="6" t="s">
        <v>53</v>
      </c>
      <c r="T1257" s="6" t="s">
        <v>29</v>
      </c>
      <c r="U1257" s="6" t="s">
        <v>2065</v>
      </c>
      <c r="V1257" s="6" t="s">
        <v>2253</v>
      </c>
      <c r="W1257" s="4" t="s">
        <v>2002</v>
      </c>
      <c r="X1257" s="6" t="s">
        <v>2048</v>
      </c>
      <c r="Y1257" s="4" t="s">
        <v>2031</v>
      </c>
      <c r="Z1257" s="4" t="s">
        <v>2234</v>
      </c>
      <c r="AA1257" s="20" t="str">
        <f t="shared" si="31"/>
        <v>14RP</v>
      </c>
      <c r="AB1257" s="6">
        <v>2</v>
      </c>
      <c r="AC1257" s="5" t="s">
        <v>2086</v>
      </c>
      <c r="AD1257" s="9">
        <v>0</v>
      </c>
      <c r="AE1257" s="10">
        <v>2500000</v>
      </c>
      <c r="AF1257" s="10">
        <v>0</v>
      </c>
      <c r="AG1257" s="43">
        <v>0</v>
      </c>
      <c r="AH1257" s="43">
        <v>0</v>
      </c>
      <c r="AI1257" s="6">
        <v>1685899.87</v>
      </c>
      <c r="AJ1257" s="11">
        <v>0</v>
      </c>
      <c r="AK1257" s="11">
        <v>213404.61000000002</v>
      </c>
      <c r="AL1257" s="6" t="s">
        <v>53</v>
      </c>
      <c r="AM1257" s="21" t="s">
        <v>2269</v>
      </c>
      <c r="AN1257" s="47">
        <v>707204.3</v>
      </c>
      <c r="AO1257" t="s">
        <v>28</v>
      </c>
    </row>
    <row r="1258" spans="1:41" x14ac:dyDescent="0.25">
      <c r="A1258" s="7">
        <v>1</v>
      </c>
      <c r="B1258" s="7">
        <v>3124</v>
      </c>
      <c r="C1258" s="4" t="s">
        <v>65</v>
      </c>
      <c r="D1258" s="4" t="s">
        <v>66</v>
      </c>
      <c r="E1258" s="4" t="s">
        <v>171</v>
      </c>
      <c r="F1258" s="4" t="s">
        <v>188</v>
      </c>
      <c r="G1258" s="4" t="s">
        <v>6</v>
      </c>
      <c r="H1258" s="4" t="s">
        <v>7</v>
      </c>
      <c r="I1258" s="4" t="s">
        <v>70</v>
      </c>
      <c r="J1258" s="4" t="s">
        <v>2100</v>
      </c>
      <c r="K1258" s="6" t="s">
        <v>1342</v>
      </c>
      <c r="L1258" s="6"/>
      <c r="M1258" s="6" t="s">
        <v>2250</v>
      </c>
      <c r="N1258" s="6" t="s">
        <v>1378</v>
      </c>
      <c r="O1258" s="21" t="s">
        <v>1378</v>
      </c>
      <c r="P1258" s="8"/>
      <c r="Q1258" s="6" t="s">
        <v>2055</v>
      </c>
      <c r="R1258" s="6" t="s">
        <v>1976</v>
      </c>
      <c r="S1258" s="6" t="s">
        <v>53</v>
      </c>
      <c r="T1258" s="6" t="s">
        <v>136</v>
      </c>
      <c r="U1258" s="6" t="s">
        <v>2065</v>
      </c>
      <c r="V1258" s="6" t="s">
        <v>2051</v>
      </c>
      <c r="W1258" s="4" t="s">
        <v>2051</v>
      </c>
      <c r="X1258" s="6" t="s">
        <v>1418</v>
      </c>
      <c r="Y1258" s="4" t="s">
        <v>2031</v>
      </c>
      <c r="Z1258" s="4" t="s">
        <v>2234</v>
      </c>
      <c r="AA1258" s="20" t="str">
        <f t="shared" si="31"/>
        <v>14RP</v>
      </c>
      <c r="AB1258" s="6">
        <v>2</v>
      </c>
      <c r="AC1258" s="5" t="s">
        <v>2088</v>
      </c>
      <c r="AD1258" s="9">
        <v>54</v>
      </c>
      <c r="AE1258" s="10">
        <v>500000</v>
      </c>
      <c r="AF1258" s="10">
        <v>0</v>
      </c>
      <c r="AG1258" s="43">
        <v>0</v>
      </c>
      <c r="AH1258" s="43">
        <v>0</v>
      </c>
      <c r="AI1258" s="6">
        <v>603178.38</v>
      </c>
      <c r="AJ1258" s="11">
        <v>0</v>
      </c>
      <c r="AK1258" s="11">
        <v>305859.56</v>
      </c>
      <c r="AL1258" s="6" t="s">
        <v>53</v>
      </c>
      <c r="AM1258" s="21" t="s">
        <v>2269</v>
      </c>
      <c r="AN1258" s="47">
        <v>0</v>
      </c>
      <c r="AO1258" t="s">
        <v>28</v>
      </c>
    </row>
    <row r="1259" spans="1:41" x14ac:dyDescent="0.25">
      <c r="A1259" s="7">
        <v>1</v>
      </c>
      <c r="B1259" s="7">
        <v>3126</v>
      </c>
      <c r="C1259" s="4" t="s">
        <v>65</v>
      </c>
      <c r="D1259" s="4" t="s">
        <v>66</v>
      </c>
      <c r="E1259" s="4" t="s">
        <v>171</v>
      </c>
      <c r="F1259" s="4" t="s">
        <v>188</v>
      </c>
      <c r="G1259" s="4" t="s">
        <v>6</v>
      </c>
      <c r="H1259" s="4" t="s">
        <v>7</v>
      </c>
      <c r="I1259" s="4" t="s">
        <v>70</v>
      </c>
      <c r="J1259" s="4" t="s">
        <v>2100</v>
      </c>
      <c r="K1259" s="6" t="s">
        <v>1343</v>
      </c>
      <c r="L1259" s="6"/>
      <c r="M1259" s="6" t="s">
        <v>2250</v>
      </c>
      <c r="N1259" s="6" t="s">
        <v>2247</v>
      </c>
      <c r="O1259" s="21" t="s">
        <v>1378</v>
      </c>
      <c r="P1259" s="8"/>
      <c r="Q1259" s="6" t="s">
        <v>2055</v>
      </c>
      <c r="R1259" s="6" t="s">
        <v>1977</v>
      </c>
      <c r="S1259" s="6" t="s">
        <v>53</v>
      </c>
      <c r="T1259" s="6" t="s">
        <v>136</v>
      </c>
      <c r="U1259" s="6" t="s">
        <v>2065</v>
      </c>
      <c r="V1259" s="6" t="s">
        <v>2051</v>
      </c>
      <c r="W1259" s="4" t="s">
        <v>2051</v>
      </c>
      <c r="X1259" s="6" t="s">
        <v>1418</v>
      </c>
      <c r="Y1259" s="4" t="s">
        <v>2031</v>
      </c>
      <c r="Z1259" s="4" t="s">
        <v>2234</v>
      </c>
      <c r="AA1259" s="20" t="str">
        <f t="shared" si="31"/>
        <v>14RP</v>
      </c>
      <c r="AB1259" s="6">
        <v>2</v>
      </c>
      <c r="AC1259" s="5" t="s">
        <v>2088</v>
      </c>
      <c r="AD1259" s="9">
        <v>54</v>
      </c>
      <c r="AE1259" s="10">
        <v>500000</v>
      </c>
      <c r="AF1259" s="10">
        <v>0</v>
      </c>
      <c r="AG1259" s="43">
        <v>0</v>
      </c>
      <c r="AH1259" s="43">
        <v>0</v>
      </c>
      <c r="AI1259" s="6">
        <v>945718.87</v>
      </c>
      <c r="AJ1259" s="11">
        <v>0</v>
      </c>
      <c r="AK1259" s="11">
        <v>206818.87</v>
      </c>
      <c r="AL1259" s="6" t="s">
        <v>53</v>
      </c>
      <c r="AM1259" s="21" t="s">
        <v>2269</v>
      </c>
      <c r="AN1259" s="47">
        <v>0</v>
      </c>
      <c r="AO1259" t="s">
        <v>28</v>
      </c>
    </row>
    <row r="1260" spans="1:41" x14ac:dyDescent="0.25">
      <c r="A1260" s="7">
        <v>1</v>
      </c>
      <c r="B1260" s="7">
        <v>3135</v>
      </c>
      <c r="C1260" s="4" t="s">
        <v>65</v>
      </c>
      <c r="D1260" s="4" t="s">
        <v>66</v>
      </c>
      <c r="E1260" s="4" t="s">
        <v>171</v>
      </c>
      <c r="F1260" s="4" t="s">
        <v>188</v>
      </c>
      <c r="G1260" s="4" t="s">
        <v>6</v>
      </c>
      <c r="H1260" s="4" t="s">
        <v>7</v>
      </c>
      <c r="I1260" s="4" t="s">
        <v>70</v>
      </c>
      <c r="J1260" s="4" t="s">
        <v>2100</v>
      </c>
      <c r="K1260" s="6" t="s">
        <v>1344</v>
      </c>
      <c r="L1260" s="6"/>
      <c r="M1260" s="6" t="s">
        <v>2250</v>
      </c>
      <c r="N1260" s="6" t="s">
        <v>1378</v>
      </c>
      <c r="O1260" s="21" t="s">
        <v>1378</v>
      </c>
      <c r="P1260" s="8"/>
      <c r="Q1260" s="6" t="s">
        <v>2056</v>
      </c>
      <c r="R1260" s="6" t="s">
        <v>135</v>
      </c>
      <c r="S1260" s="6" t="s">
        <v>53</v>
      </c>
      <c r="T1260" s="6" t="s">
        <v>136</v>
      </c>
      <c r="U1260" s="6" t="s">
        <v>2065</v>
      </c>
      <c r="V1260" s="6" t="s">
        <v>2051</v>
      </c>
      <c r="W1260" s="4" t="s">
        <v>2051</v>
      </c>
      <c r="X1260" s="6" t="s">
        <v>1418</v>
      </c>
      <c r="Y1260" s="4" t="s">
        <v>2031</v>
      </c>
      <c r="Z1260" s="4" t="s">
        <v>2234</v>
      </c>
      <c r="AA1260" s="20" t="str">
        <f t="shared" si="31"/>
        <v>14RP</v>
      </c>
      <c r="AB1260" s="6">
        <v>2</v>
      </c>
      <c r="AC1260" s="5" t="s">
        <v>2088</v>
      </c>
      <c r="AD1260" s="9">
        <v>0</v>
      </c>
      <c r="AE1260" s="10">
        <v>500000</v>
      </c>
      <c r="AF1260" s="10">
        <v>0</v>
      </c>
      <c r="AG1260" s="43">
        <v>0</v>
      </c>
      <c r="AH1260" s="43">
        <v>0</v>
      </c>
      <c r="AI1260" s="6">
        <v>230924.86</v>
      </c>
      <c r="AJ1260" s="11">
        <v>0</v>
      </c>
      <c r="AK1260" s="11">
        <v>188613.74</v>
      </c>
      <c r="AL1260" s="6" t="s">
        <v>53</v>
      </c>
      <c r="AM1260" s="21" t="s">
        <v>2269</v>
      </c>
      <c r="AN1260" s="47">
        <v>33970.790000000008</v>
      </c>
      <c r="AO1260" t="s">
        <v>28</v>
      </c>
    </row>
    <row r="1261" spans="1:41" x14ac:dyDescent="0.25">
      <c r="A1261" s="7">
        <v>1</v>
      </c>
      <c r="B1261" s="7">
        <v>3148</v>
      </c>
      <c r="C1261" s="4" t="s">
        <v>65</v>
      </c>
      <c r="D1261" s="4" t="s">
        <v>66</v>
      </c>
      <c r="E1261" s="4" t="s">
        <v>171</v>
      </c>
      <c r="F1261" s="4" t="s">
        <v>188</v>
      </c>
      <c r="G1261" s="4" t="s">
        <v>6</v>
      </c>
      <c r="H1261" s="4" t="s">
        <v>7</v>
      </c>
      <c r="I1261" s="4" t="s">
        <v>70</v>
      </c>
      <c r="J1261" s="4" t="s">
        <v>2100</v>
      </c>
      <c r="K1261" s="6" t="s">
        <v>1345</v>
      </c>
      <c r="L1261" s="6"/>
      <c r="M1261" s="6" t="s">
        <v>2250</v>
      </c>
      <c r="N1261" s="6" t="s">
        <v>1378</v>
      </c>
      <c r="O1261" s="21" t="s">
        <v>1378</v>
      </c>
      <c r="P1261" s="8"/>
      <c r="Q1261" s="6" t="s">
        <v>2055</v>
      </c>
      <c r="R1261" s="6" t="s">
        <v>1978</v>
      </c>
      <c r="S1261" s="6" t="s">
        <v>53</v>
      </c>
      <c r="T1261" s="6" t="s">
        <v>136</v>
      </c>
      <c r="U1261" s="6" t="s">
        <v>2065</v>
      </c>
      <c r="V1261" s="6" t="s">
        <v>2051</v>
      </c>
      <c r="W1261" s="4" t="s">
        <v>2051</v>
      </c>
      <c r="X1261" s="6" t="s">
        <v>1418</v>
      </c>
      <c r="Y1261" s="4" t="s">
        <v>2031</v>
      </c>
      <c r="Z1261" s="4" t="s">
        <v>2234</v>
      </c>
      <c r="AA1261" s="20" t="str">
        <f t="shared" si="31"/>
        <v>14RP</v>
      </c>
      <c r="AB1261" s="6">
        <v>2</v>
      </c>
      <c r="AC1261" s="5" t="s">
        <v>2088</v>
      </c>
      <c r="AD1261" s="9">
        <v>99</v>
      </c>
      <c r="AE1261" s="10">
        <v>500000</v>
      </c>
      <c r="AF1261" s="10">
        <v>0</v>
      </c>
      <c r="AG1261" s="43">
        <v>0</v>
      </c>
      <c r="AH1261" s="43">
        <v>0</v>
      </c>
      <c r="AI1261" s="6">
        <v>736472.3</v>
      </c>
      <c r="AJ1261" s="11">
        <v>0</v>
      </c>
      <c r="AK1261" s="11">
        <v>624842.36999999988</v>
      </c>
      <c r="AL1261" s="6" t="s">
        <v>53</v>
      </c>
      <c r="AM1261" s="21" t="s">
        <v>2269</v>
      </c>
      <c r="AN1261" s="47">
        <v>104845.23000000004</v>
      </c>
      <c r="AO1261" t="s">
        <v>28</v>
      </c>
    </row>
    <row r="1262" spans="1:41" x14ac:dyDescent="0.25">
      <c r="A1262" s="7">
        <v>3</v>
      </c>
      <c r="B1262" s="7">
        <v>3452</v>
      </c>
      <c r="C1262" s="4" t="s">
        <v>65</v>
      </c>
      <c r="D1262" s="4" t="s">
        <v>66</v>
      </c>
      <c r="E1262" s="4" t="s">
        <v>171</v>
      </c>
      <c r="F1262" s="4" t="s">
        <v>19</v>
      </c>
      <c r="G1262" s="4" t="s">
        <v>6</v>
      </c>
      <c r="H1262" s="4" t="s">
        <v>7</v>
      </c>
      <c r="I1262" s="4" t="s">
        <v>6</v>
      </c>
      <c r="J1262" s="4" t="s">
        <v>2100</v>
      </c>
      <c r="K1262" s="6" t="s">
        <v>1346</v>
      </c>
      <c r="L1262" s="6"/>
      <c r="M1262" s="6" t="s">
        <v>2250</v>
      </c>
      <c r="N1262" s="6" t="s">
        <v>1373</v>
      </c>
      <c r="O1262" s="21" t="s">
        <v>1374</v>
      </c>
      <c r="P1262" s="8"/>
      <c r="Q1262" s="6" t="s">
        <v>2055</v>
      </c>
      <c r="R1262" s="6" t="s">
        <v>127</v>
      </c>
      <c r="S1262" s="6" t="s">
        <v>28</v>
      </c>
      <c r="T1262" s="6" t="s">
        <v>1418</v>
      </c>
      <c r="U1262" s="6" t="s">
        <v>1418</v>
      </c>
      <c r="V1262" s="6" t="s">
        <v>50</v>
      </c>
      <c r="W1262" s="4" t="s">
        <v>1418</v>
      </c>
      <c r="X1262" s="6" t="s">
        <v>1418</v>
      </c>
      <c r="Y1262" s="4" t="s">
        <v>2032</v>
      </c>
      <c r="Z1262" s="4" t="s">
        <v>2235</v>
      </c>
      <c r="AA1262" s="20" t="str">
        <f t="shared" si="31"/>
        <v>20N4</v>
      </c>
      <c r="AB1262" s="6">
        <v>2</v>
      </c>
      <c r="AC1262" s="5" t="s">
        <v>2006</v>
      </c>
      <c r="AD1262" s="9">
        <v>0</v>
      </c>
      <c r="AE1262" s="10">
        <v>750000</v>
      </c>
      <c r="AF1262" s="10">
        <v>741923</v>
      </c>
      <c r="AG1262" s="43">
        <v>114544.23</v>
      </c>
      <c r="AH1262" s="43">
        <v>1324.07</v>
      </c>
      <c r="AI1262" s="6">
        <v>885390.92</v>
      </c>
      <c r="AJ1262" s="11">
        <v>0</v>
      </c>
      <c r="AK1262" s="11">
        <v>333171.96999999997</v>
      </c>
      <c r="AL1262" s="6" t="s">
        <v>53</v>
      </c>
      <c r="AM1262" s="21" t="s">
        <v>2269</v>
      </c>
      <c r="AN1262" s="47">
        <v>0</v>
      </c>
      <c r="AO1262" t="s">
        <v>53</v>
      </c>
    </row>
    <row r="1263" spans="1:41" x14ac:dyDescent="0.25">
      <c r="A1263" s="7">
        <v>3</v>
      </c>
      <c r="B1263" s="7">
        <v>2926</v>
      </c>
      <c r="C1263" s="4" t="s">
        <v>65</v>
      </c>
      <c r="D1263" s="4" t="s">
        <v>66</v>
      </c>
      <c r="E1263" s="4" t="s">
        <v>171</v>
      </c>
      <c r="F1263" s="4" t="s">
        <v>19</v>
      </c>
      <c r="G1263" s="4" t="s">
        <v>6</v>
      </c>
      <c r="H1263" s="4" t="s">
        <v>7</v>
      </c>
      <c r="I1263" s="4" t="s">
        <v>6</v>
      </c>
      <c r="J1263" s="4" t="s">
        <v>2100</v>
      </c>
      <c r="K1263" s="6" t="s">
        <v>1347</v>
      </c>
      <c r="L1263" s="6"/>
      <c r="M1263" s="6" t="s">
        <v>2250</v>
      </c>
      <c r="N1263" s="6" t="s">
        <v>2257</v>
      </c>
      <c r="O1263" s="21" t="s">
        <v>2508</v>
      </c>
      <c r="P1263" s="8"/>
      <c r="Q1263" s="6" t="s">
        <v>2055</v>
      </c>
      <c r="R1263" s="6">
        <v>0</v>
      </c>
      <c r="S1263" s="6" t="s">
        <v>28</v>
      </c>
      <c r="T1263" s="6" t="s">
        <v>1418</v>
      </c>
      <c r="U1263" s="6" t="s">
        <v>1418</v>
      </c>
      <c r="V1263" s="6" t="s">
        <v>50</v>
      </c>
      <c r="W1263" s="4" t="s">
        <v>1418</v>
      </c>
      <c r="X1263" s="6" t="s">
        <v>1418</v>
      </c>
      <c r="Y1263" s="4" t="s">
        <v>2033</v>
      </c>
      <c r="Z1263" s="4" t="s">
        <v>58</v>
      </c>
      <c r="AA1263" s="20" t="str">
        <f t="shared" si="31"/>
        <v>214T</v>
      </c>
      <c r="AB1263" s="6">
        <v>2</v>
      </c>
      <c r="AC1263" s="5" t="s">
        <v>2006</v>
      </c>
      <c r="AD1263" s="9">
        <v>0</v>
      </c>
      <c r="AE1263" s="10">
        <v>68048511</v>
      </c>
      <c r="AF1263" s="10">
        <v>67315656</v>
      </c>
      <c r="AG1263" s="43">
        <v>6219950.2800000003</v>
      </c>
      <c r="AH1263" s="43">
        <v>1027152.46</v>
      </c>
      <c r="AI1263" s="6">
        <v>93263673.280000001</v>
      </c>
      <c r="AJ1263" s="11">
        <v>0</v>
      </c>
      <c r="AK1263" s="11">
        <v>41427669.309999995</v>
      </c>
      <c r="AL1263" s="6" t="s">
        <v>53</v>
      </c>
      <c r="AM1263" s="21" t="s">
        <v>2269</v>
      </c>
      <c r="AN1263" s="47">
        <v>140512.95999999999</v>
      </c>
      <c r="AO1263" t="s">
        <v>53</v>
      </c>
    </row>
    <row r="1264" spans="1:41" x14ac:dyDescent="0.25">
      <c r="A1264" s="7">
        <v>3</v>
      </c>
      <c r="B1264" s="7">
        <v>3117</v>
      </c>
      <c r="C1264" s="4" t="s">
        <v>65</v>
      </c>
      <c r="D1264" s="4" t="s">
        <v>66</v>
      </c>
      <c r="E1264" s="4" t="s">
        <v>171</v>
      </c>
      <c r="F1264" s="4" t="s">
        <v>188</v>
      </c>
      <c r="G1264" s="4" t="s">
        <v>6</v>
      </c>
      <c r="H1264" s="4" t="s">
        <v>7</v>
      </c>
      <c r="I1264" s="4" t="s">
        <v>72</v>
      </c>
      <c r="J1264" s="4" t="s">
        <v>2100</v>
      </c>
      <c r="K1264" s="6" t="s">
        <v>1348</v>
      </c>
      <c r="L1264" s="6"/>
      <c r="M1264" s="6" t="s">
        <v>2250</v>
      </c>
      <c r="N1264" s="6" t="s">
        <v>1378</v>
      </c>
      <c r="O1264" s="21" t="s">
        <v>1378</v>
      </c>
      <c r="P1264" s="8"/>
      <c r="Q1264" s="6" t="s">
        <v>2055</v>
      </c>
      <c r="R1264" s="6" t="s">
        <v>1979</v>
      </c>
      <c r="S1264" s="6" t="s">
        <v>28</v>
      </c>
      <c r="T1264" s="6" t="s">
        <v>1418</v>
      </c>
      <c r="U1264" s="6" t="s">
        <v>1418</v>
      </c>
      <c r="V1264" s="6" t="s">
        <v>50</v>
      </c>
      <c r="W1264" s="4" t="s">
        <v>1418</v>
      </c>
      <c r="X1264" s="6" t="s">
        <v>1418</v>
      </c>
      <c r="Y1264" s="4" t="s">
        <v>2006</v>
      </c>
      <c r="Z1264" s="4" t="s">
        <v>2006</v>
      </c>
      <c r="AA1264" s="20" t="str">
        <f t="shared" si="31"/>
        <v>NA</v>
      </c>
      <c r="AB1264" s="6" t="s">
        <v>19</v>
      </c>
      <c r="AC1264" s="5" t="s">
        <v>2089</v>
      </c>
      <c r="AD1264" s="9">
        <v>46</v>
      </c>
      <c r="AE1264" s="10">
        <v>0</v>
      </c>
      <c r="AF1264" s="10">
        <v>0</v>
      </c>
      <c r="AG1264" s="43">
        <v>0</v>
      </c>
      <c r="AH1264" s="43">
        <v>0</v>
      </c>
      <c r="AI1264" s="6">
        <v>2273148.7799999998</v>
      </c>
      <c r="AJ1264" s="11">
        <v>0</v>
      </c>
      <c r="AK1264" s="11">
        <v>126138.67</v>
      </c>
      <c r="AL1264" s="6" t="s">
        <v>53</v>
      </c>
      <c r="AM1264" s="21" t="s">
        <v>2269</v>
      </c>
      <c r="AN1264" s="47">
        <v>764390.57</v>
      </c>
      <c r="AO1264" t="s">
        <v>28</v>
      </c>
    </row>
    <row r="1265" spans="1:41" x14ac:dyDescent="0.25">
      <c r="A1265" s="7">
        <v>3</v>
      </c>
      <c r="B1265" s="7">
        <v>3122</v>
      </c>
      <c r="C1265" s="4" t="s">
        <v>65</v>
      </c>
      <c r="D1265" s="4" t="s">
        <v>66</v>
      </c>
      <c r="E1265" s="4" t="s">
        <v>171</v>
      </c>
      <c r="F1265" s="4" t="s">
        <v>188</v>
      </c>
      <c r="G1265" s="4" t="s">
        <v>6</v>
      </c>
      <c r="H1265" s="4" t="s">
        <v>7</v>
      </c>
      <c r="I1265" s="4" t="s">
        <v>70</v>
      </c>
      <c r="J1265" s="4" t="s">
        <v>2100</v>
      </c>
      <c r="K1265" s="6" t="s">
        <v>1349</v>
      </c>
      <c r="L1265" s="6"/>
      <c r="M1265" s="6" t="s">
        <v>2250</v>
      </c>
      <c r="N1265" s="6" t="s">
        <v>1378</v>
      </c>
      <c r="O1265" s="21" t="s">
        <v>1378</v>
      </c>
      <c r="P1265" s="8"/>
      <c r="Q1265" s="6" t="s">
        <v>2055</v>
      </c>
      <c r="R1265" s="6" t="s">
        <v>1980</v>
      </c>
      <c r="S1265" s="6" t="s">
        <v>28</v>
      </c>
      <c r="T1265" s="6" t="s">
        <v>1418</v>
      </c>
      <c r="U1265" s="6" t="s">
        <v>1418</v>
      </c>
      <c r="V1265" s="6" t="s">
        <v>50</v>
      </c>
      <c r="W1265" s="4" t="s">
        <v>1418</v>
      </c>
      <c r="X1265" s="6" t="s">
        <v>1418</v>
      </c>
      <c r="Y1265" s="4" t="s">
        <v>2006</v>
      </c>
      <c r="Z1265" s="4" t="s">
        <v>2006</v>
      </c>
      <c r="AA1265" s="20" t="str">
        <f t="shared" si="31"/>
        <v>NA</v>
      </c>
      <c r="AB1265" s="6" t="s">
        <v>19</v>
      </c>
      <c r="AC1265" s="5" t="s">
        <v>2088</v>
      </c>
      <c r="AD1265" s="9">
        <v>76</v>
      </c>
      <c r="AE1265" s="10">
        <v>0</v>
      </c>
      <c r="AF1265" s="10">
        <v>0</v>
      </c>
      <c r="AG1265" s="43">
        <v>0</v>
      </c>
      <c r="AH1265" s="43">
        <v>0</v>
      </c>
      <c r="AI1265" s="6">
        <v>257163.23</v>
      </c>
      <c r="AJ1265" s="11">
        <v>0</v>
      </c>
      <c r="AK1265" s="11">
        <v>82869.05</v>
      </c>
      <c r="AL1265" s="6" t="s">
        <v>53</v>
      </c>
      <c r="AM1265" s="21" t="s">
        <v>2269</v>
      </c>
      <c r="AN1265" s="47">
        <v>0</v>
      </c>
      <c r="AO1265" t="s">
        <v>28</v>
      </c>
    </row>
    <row r="1266" spans="1:41" x14ac:dyDescent="0.25">
      <c r="A1266" s="7">
        <v>3</v>
      </c>
      <c r="B1266" s="7">
        <v>3403</v>
      </c>
      <c r="C1266" s="4" t="s">
        <v>65</v>
      </c>
      <c r="D1266" s="4" t="s">
        <v>66</v>
      </c>
      <c r="E1266" s="4" t="s">
        <v>171</v>
      </c>
      <c r="F1266" s="4" t="s">
        <v>188</v>
      </c>
      <c r="G1266" s="4" t="s">
        <v>6</v>
      </c>
      <c r="H1266" s="4" t="s">
        <v>7</v>
      </c>
      <c r="I1266" s="4" t="s">
        <v>70</v>
      </c>
      <c r="J1266" s="4" t="s">
        <v>205</v>
      </c>
      <c r="K1266" s="6" t="s">
        <v>1350</v>
      </c>
      <c r="L1266" s="6"/>
      <c r="M1266" s="6" t="s">
        <v>2250</v>
      </c>
      <c r="N1266" s="6" t="s">
        <v>1378</v>
      </c>
      <c r="O1266" s="21" t="s">
        <v>1378</v>
      </c>
      <c r="P1266" s="8"/>
      <c r="Q1266" s="6" t="s">
        <v>2062</v>
      </c>
      <c r="R1266" s="6" t="s">
        <v>2496</v>
      </c>
      <c r="S1266" s="6" t="s">
        <v>28</v>
      </c>
      <c r="T1266" s="6" t="s">
        <v>1418</v>
      </c>
      <c r="U1266" s="6" t="s">
        <v>1418</v>
      </c>
      <c r="V1266" s="6" t="s">
        <v>50</v>
      </c>
      <c r="W1266" s="4" t="s">
        <v>1418</v>
      </c>
      <c r="X1266" s="6" t="s">
        <v>1418</v>
      </c>
      <c r="Y1266" s="4" t="s">
        <v>2006</v>
      </c>
      <c r="Z1266" s="4" t="s">
        <v>2006</v>
      </c>
      <c r="AA1266" s="20" t="str">
        <f t="shared" si="31"/>
        <v>NA</v>
      </c>
      <c r="AB1266" s="6" t="s">
        <v>19</v>
      </c>
      <c r="AC1266" s="5" t="s">
        <v>2088</v>
      </c>
      <c r="AD1266" s="9">
        <v>0</v>
      </c>
      <c r="AE1266" s="10">
        <v>0</v>
      </c>
      <c r="AF1266" s="10">
        <v>0</v>
      </c>
      <c r="AG1266" s="43">
        <v>0</v>
      </c>
      <c r="AH1266" s="43">
        <v>0</v>
      </c>
      <c r="AI1266" s="6">
        <v>1519150</v>
      </c>
      <c r="AJ1266" s="11">
        <v>0</v>
      </c>
      <c r="AK1266" s="11">
        <v>506383.33</v>
      </c>
      <c r="AL1266" s="6" t="s">
        <v>53</v>
      </c>
      <c r="AM1266" s="21" t="s">
        <v>2269</v>
      </c>
      <c r="AN1266" s="47">
        <v>0</v>
      </c>
      <c r="AO1266" t="s">
        <v>28</v>
      </c>
    </row>
    <row r="1267" spans="1:41" x14ac:dyDescent="0.25">
      <c r="A1267" s="7">
        <v>3</v>
      </c>
      <c r="B1267" s="7">
        <v>4414</v>
      </c>
      <c r="C1267" s="4" t="s">
        <v>65</v>
      </c>
      <c r="D1267" s="4" t="s">
        <v>66</v>
      </c>
      <c r="E1267" s="4" t="s">
        <v>171</v>
      </c>
      <c r="F1267" s="4" t="s">
        <v>188</v>
      </c>
      <c r="G1267" s="4" t="s">
        <v>6</v>
      </c>
      <c r="H1267" s="4" t="s">
        <v>7</v>
      </c>
      <c r="I1267" s="4" t="s">
        <v>70</v>
      </c>
      <c r="J1267" s="4" t="s">
        <v>2100</v>
      </c>
      <c r="K1267" s="6" t="s">
        <v>1351</v>
      </c>
      <c r="L1267" s="6"/>
      <c r="M1267" s="6" t="s">
        <v>2250</v>
      </c>
      <c r="N1267" s="6" t="s">
        <v>2247</v>
      </c>
      <c r="O1267" s="21" t="s">
        <v>1378</v>
      </c>
      <c r="P1267" s="8"/>
      <c r="Q1267" s="6" t="s">
        <v>2055</v>
      </c>
      <c r="R1267" s="6" t="s">
        <v>1981</v>
      </c>
      <c r="S1267" s="6" t="s">
        <v>28</v>
      </c>
      <c r="T1267" s="6" t="s">
        <v>1418</v>
      </c>
      <c r="U1267" s="6" t="s">
        <v>1418</v>
      </c>
      <c r="V1267" s="6" t="s">
        <v>50</v>
      </c>
      <c r="W1267" s="4" t="s">
        <v>1418</v>
      </c>
      <c r="X1267" s="6" t="s">
        <v>1418</v>
      </c>
      <c r="Y1267" s="4" t="s">
        <v>2006</v>
      </c>
      <c r="Z1267" s="4" t="s">
        <v>2006</v>
      </c>
      <c r="AA1267" s="20" t="str">
        <f t="shared" si="31"/>
        <v>NA</v>
      </c>
      <c r="AB1267" s="6" t="s">
        <v>19</v>
      </c>
      <c r="AC1267" s="5" t="s">
        <v>2088</v>
      </c>
      <c r="AD1267" s="9">
        <v>0</v>
      </c>
      <c r="AE1267" s="10">
        <v>0</v>
      </c>
      <c r="AF1267" s="10">
        <v>0</v>
      </c>
      <c r="AG1267" s="43">
        <v>0</v>
      </c>
      <c r="AH1267" s="43">
        <v>0</v>
      </c>
      <c r="AI1267" s="6">
        <v>251969.98</v>
      </c>
      <c r="AJ1267" s="11">
        <v>0</v>
      </c>
      <c r="AK1267" s="11">
        <v>0</v>
      </c>
      <c r="AL1267" s="6" t="s">
        <v>53</v>
      </c>
      <c r="AM1267" s="21" t="s">
        <v>2269</v>
      </c>
      <c r="AN1267" s="47">
        <v>0</v>
      </c>
      <c r="AO1267" t="s">
        <v>28</v>
      </c>
    </row>
    <row r="1268" spans="1:41" x14ac:dyDescent="0.25">
      <c r="A1268" s="7">
        <v>3</v>
      </c>
      <c r="B1268" s="7">
        <v>4454</v>
      </c>
      <c r="C1268" s="4" t="s">
        <v>65</v>
      </c>
      <c r="D1268" s="4" t="s">
        <v>66</v>
      </c>
      <c r="E1268" s="4" t="s">
        <v>171</v>
      </c>
      <c r="F1268" s="4" t="s">
        <v>188</v>
      </c>
      <c r="G1268" s="4" t="s">
        <v>6</v>
      </c>
      <c r="H1268" s="4" t="s">
        <v>7</v>
      </c>
      <c r="I1268" s="4" t="s">
        <v>71</v>
      </c>
      <c r="J1268" s="4" t="s">
        <v>2100</v>
      </c>
      <c r="K1268" s="6" t="s">
        <v>1352</v>
      </c>
      <c r="L1268" s="6"/>
      <c r="M1268" s="6" t="s">
        <v>2250</v>
      </c>
      <c r="N1268" s="6" t="s">
        <v>2247</v>
      </c>
      <c r="O1268" s="21" t="s">
        <v>1378</v>
      </c>
      <c r="P1268" s="8"/>
      <c r="Q1268" s="6" t="s">
        <v>2055</v>
      </c>
      <c r="R1268" s="6" t="s">
        <v>2124</v>
      </c>
      <c r="S1268" s="6" t="s">
        <v>28</v>
      </c>
      <c r="T1268" s="6" t="s">
        <v>1418</v>
      </c>
      <c r="U1268" s="6" t="s">
        <v>1418</v>
      </c>
      <c r="V1268" s="6" t="s">
        <v>50</v>
      </c>
      <c r="W1268" s="4" t="s">
        <v>1418</v>
      </c>
      <c r="X1268" s="6" t="s">
        <v>1418</v>
      </c>
      <c r="Y1268" s="4" t="s">
        <v>2006</v>
      </c>
      <c r="Z1268" s="4" t="s">
        <v>2006</v>
      </c>
      <c r="AA1268" s="20" t="str">
        <f t="shared" si="31"/>
        <v>NA</v>
      </c>
      <c r="AB1268" s="6" t="s">
        <v>19</v>
      </c>
      <c r="AC1268" s="5" t="s">
        <v>2091</v>
      </c>
      <c r="AD1268" s="9">
        <v>0</v>
      </c>
      <c r="AE1268" s="10">
        <v>0</v>
      </c>
      <c r="AF1268" s="10">
        <v>0</v>
      </c>
      <c r="AG1268" s="43">
        <v>0</v>
      </c>
      <c r="AH1268" s="43">
        <v>0</v>
      </c>
      <c r="AI1268" s="6">
        <v>3150798.74</v>
      </c>
      <c r="AJ1268" s="11">
        <v>0</v>
      </c>
      <c r="AK1268" s="11">
        <v>494666.07</v>
      </c>
      <c r="AL1268" s="6" t="s">
        <v>53</v>
      </c>
      <c r="AM1268" s="21" t="s">
        <v>2269</v>
      </c>
      <c r="AN1268" s="47">
        <v>0</v>
      </c>
      <c r="AO1268" t="s">
        <v>28</v>
      </c>
    </row>
    <row r="1269" spans="1:41" x14ac:dyDescent="0.25">
      <c r="A1269" s="7">
        <v>1</v>
      </c>
      <c r="B1269" s="7">
        <v>4518</v>
      </c>
      <c r="C1269" s="4" t="s">
        <v>65</v>
      </c>
      <c r="D1269" s="4" t="s">
        <v>66</v>
      </c>
      <c r="E1269" s="4" t="s">
        <v>171</v>
      </c>
      <c r="F1269" s="4" t="s">
        <v>19</v>
      </c>
      <c r="G1269" s="4" t="s">
        <v>6</v>
      </c>
      <c r="H1269" s="4" t="s">
        <v>7</v>
      </c>
      <c r="I1269" s="4" t="s">
        <v>69</v>
      </c>
      <c r="J1269" s="4" t="s">
        <v>205</v>
      </c>
      <c r="K1269" s="6" t="s">
        <v>1353</v>
      </c>
      <c r="L1269" s="6" t="e">
        <f>VLOOKUP(B1269,#REF!,3,0)</f>
        <v>#REF!</v>
      </c>
      <c r="M1269" s="6" t="s">
        <v>2250</v>
      </c>
      <c r="N1269" s="6" t="s">
        <v>1378</v>
      </c>
      <c r="O1269" s="21" t="s">
        <v>1378</v>
      </c>
      <c r="P1269" s="8"/>
      <c r="Q1269" s="6" t="s">
        <v>2060</v>
      </c>
      <c r="R1269" s="6" t="s">
        <v>1982</v>
      </c>
      <c r="S1269" s="6" t="s">
        <v>53</v>
      </c>
      <c r="T1269" s="6" t="s">
        <v>27</v>
      </c>
      <c r="U1269" s="6" t="s">
        <v>2065</v>
      </c>
      <c r="V1269" s="6" t="s">
        <v>2181</v>
      </c>
      <c r="W1269" s="4" t="s">
        <v>2141</v>
      </c>
      <c r="X1269" s="6" t="s">
        <v>1418</v>
      </c>
      <c r="Y1269" s="4" t="s">
        <v>2006</v>
      </c>
      <c r="Z1269" s="4" t="s">
        <v>2006</v>
      </c>
      <c r="AA1269" s="20" t="str">
        <f t="shared" si="31"/>
        <v>NA</v>
      </c>
      <c r="AB1269" s="6" t="s">
        <v>19</v>
      </c>
      <c r="AC1269" s="5" t="s">
        <v>2084</v>
      </c>
      <c r="AD1269" s="9">
        <v>0</v>
      </c>
      <c r="AE1269" s="10">
        <v>0</v>
      </c>
      <c r="AF1269" s="10">
        <v>0</v>
      </c>
      <c r="AG1269" s="43">
        <v>0</v>
      </c>
      <c r="AH1269" s="43">
        <v>0</v>
      </c>
      <c r="AI1269" s="6">
        <v>254796</v>
      </c>
      <c r="AJ1269" s="11">
        <v>0</v>
      </c>
      <c r="AK1269" s="11">
        <v>0</v>
      </c>
      <c r="AL1269" s="6" t="s">
        <v>53</v>
      </c>
      <c r="AM1269" s="21" t="s">
        <v>2269</v>
      </c>
      <c r="AN1269" s="47">
        <v>0</v>
      </c>
      <c r="AO1269" t="s">
        <v>28</v>
      </c>
    </row>
    <row r="1270" spans="1:41" x14ac:dyDescent="0.25">
      <c r="A1270" s="7">
        <v>3</v>
      </c>
      <c r="B1270" s="7">
        <v>4562</v>
      </c>
      <c r="C1270" s="4" t="s">
        <v>65</v>
      </c>
      <c r="D1270" s="4" t="s">
        <v>66</v>
      </c>
      <c r="E1270" s="4" t="s">
        <v>171</v>
      </c>
      <c r="F1270" s="4" t="s">
        <v>19</v>
      </c>
      <c r="G1270" s="4" t="s">
        <v>6</v>
      </c>
      <c r="H1270" s="4" t="s">
        <v>7</v>
      </c>
      <c r="I1270" s="4" t="s">
        <v>6</v>
      </c>
      <c r="J1270" s="4" t="s">
        <v>2100</v>
      </c>
      <c r="K1270" s="6" t="s">
        <v>1354</v>
      </c>
      <c r="L1270" s="6"/>
      <c r="M1270" s="6" t="s">
        <v>1374</v>
      </c>
      <c r="N1270" s="6" t="s">
        <v>1374</v>
      </c>
      <c r="O1270" s="21" t="s">
        <v>1374</v>
      </c>
      <c r="P1270" s="8"/>
      <c r="Q1270" s="6" t="s">
        <v>2056</v>
      </c>
      <c r="R1270" s="6" t="s">
        <v>127</v>
      </c>
      <c r="S1270" s="6" t="s">
        <v>28</v>
      </c>
      <c r="T1270" s="6" t="s">
        <v>1418</v>
      </c>
      <c r="U1270" s="6" t="s">
        <v>1418</v>
      </c>
      <c r="V1270" s="6" t="s">
        <v>50</v>
      </c>
      <c r="W1270" s="4" t="s">
        <v>1418</v>
      </c>
      <c r="X1270" s="6" t="s">
        <v>1418</v>
      </c>
      <c r="Y1270" s="4" t="s">
        <v>2006</v>
      </c>
      <c r="Z1270" s="4" t="s">
        <v>2006</v>
      </c>
      <c r="AA1270" s="20" t="str">
        <f t="shared" si="31"/>
        <v>NA</v>
      </c>
      <c r="AB1270" s="6" t="s">
        <v>19</v>
      </c>
      <c r="AC1270" s="5" t="s">
        <v>2006</v>
      </c>
      <c r="AD1270" s="9">
        <v>0</v>
      </c>
      <c r="AE1270" s="10">
        <v>0</v>
      </c>
      <c r="AF1270" s="10">
        <v>0</v>
      </c>
      <c r="AG1270" s="43">
        <v>0</v>
      </c>
      <c r="AH1270" s="43">
        <v>0</v>
      </c>
      <c r="AI1270" s="6">
        <v>355761.7</v>
      </c>
      <c r="AJ1270" s="11">
        <v>0</v>
      </c>
      <c r="AK1270" s="11">
        <v>354439.7</v>
      </c>
      <c r="AL1270" s="6" t="s">
        <v>53</v>
      </c>
      <c r="AM1270" s="21" t="s">
        <v>2269</v>
      </c>
      <c r="AN1270" s="47">
        <v>0</v>
      </c>
      <c r="AO1270" t="s">
        <v>28</v>
      </c>
    </row>
    <row r="1271" spans="1:41" x14ac:dyDescent="0.25">
      <c r="A1271" s="7">
        <v>3</v>
      </c>
      <c r="B1271" s="7">
        <v>4563</v>
      </c>
      <c r="C1271" s="4" t="s">
        <v>65</v>
      </c>
      <c r="D1271" s="4" t="s">
        <v>66</v>
      </c>
      <c r="E1271" s="4" t="s">
        <v>171</v>
      </c>
      <c r="F1271" s="4" t="s">
        <v>19</v>
      </c>
      <c r="G1271" s="4" t="s">
        <v>6</v>
      </c>
      <c r="H1271" s="4" t="s">
        <v>7</v>
      </c>
      <c r="I1271" s="4" t="s">
        <v>6</v>
      </c>
      <c r="J1271" s="4" t="s">
        <v>2100</v>
      </c>
      <c r="K1271" s="6" t="s">
        <v>1355</v>
      </c>
      <c r="L1271" s="6"/>
      <c r="M1271" s="6" t="s">
        <v>1374</v>
      </c>
      <c r="N1271" s="6" t="s">
        <v>1374</v>
      </c>
      <c r="O1271" s="21" t="s">
        <v>2508</v>
      </c>
      <c r="P1271" s="8"/>
      <c r="Q1271" s="6" t="s">
        <v>2056</v>
      </c>
      <c r="R1271" s="6" t="s">
        <v>127</v>
      </c>
      <c r="S1271" s="6" t="s">
        <v>28</v>
      </c>
      <c r="T1271" s="6" t="s">
        <v>1418</v>
      </c>
      <c r="U1271" s="6" t="s">
        <v>1418</v>
      </c>
      <c r="V1271" s="6" t="s">
        <v>50</v>
      </c>
      <c r="W1271" s="4" t="s">
        <v>1418</v>
      </c>
      <c r="X1271" s="6" t="s">
        <v>1418</v>
      </c>
      <c r="Y1271" s="4" t="s">
        <v>2006</v>
      </c>
      <c r="Z1271" s="4" t="s">
        <v>2006</v>
      </c>
      <c r="AA1271" s="20" t="str">
        <f t="shared" si="31"/>
        <v>NA</v>
      </c>
      <c r="AB1271" s="6" t="s">
        <v>19</v>
      </c>
      <c r="AC1271" s="5" t="s">
        <v>2006</v>
      </c>
      <c r="AD1271" s="9">
        <v>0</v>
      </c>
      <c r="AE1271" s="10">
        <v>0</v>
      </c>
      <c r="AF1271" s="10">
        <v>0</v>
      </c>
      <c r="AG1271" s="43">
        <v>0</v>
      </c>
      <c r="AH1271" s="43">
        <v>0</v>
      </c>
      <c r="AI1271" s="6">
        <v>9213855.2899999991</v>
      </c>
      <c r="AJ1271" s="11">
        <v>0</v>
      </c>
      <c r="AK1271" s="11">
        <v>1905001.9400000002</v>
      </c>
      <c r="AL1271" s="6" t="s">
        <v>53</v>
      </c>
      <c r="AM1271" s="21" t="s">
        <v>2269</v>
      </c>
      <c r="AN1271" s="47">
        <v>0</v>
      </c>
      <c r="AO1271" t="s">
        <v>28</v>
      </c>
    </row>
    <row r="1272" spans="1:41" x14ac:dyDescent="0.25">
      <c r="A1272" s="7">
        <v>3</v>
      </c>
      <c r="B1272" s="7">
        <v>5810</v>
      </c>
      <c r="C1272" s="4" t="s">
        <v>65</v>
      </c>
      <c r="D1272" s="4" t="s">
        <v>66</v>
      </c>
      <c r="E1272" s="4" t="s">
        <v>171</v>
      </c>
      <c r="F1272" s="4" t="s">
        <v>188</v>
      </c>
      <c r="G1272" s="4" t="s">
        <v>6</v>
      </c>
      <c r="H1272" s="4" t="s">
        <v>7</v>
      </c>
      <c r="I1272" s="4" t="s">
        <v>71</v>
      </c>
      <c r="J1272" s="4" t="s">
        <v>205</v>
      </c>
      <c r="K1272" s="6" t="s">
        <v>1356</v>
      </c>
      <c r="L1272" s="6"/>
      <c r="M1272" s="6" t="s">
        <v>2250</v>
      </c>
      <c r="N1272" s="6" t="s">
        <v>1378</v>
      </c>
      <c r="O1272" s="21" t="s">
        <v>1378</v>
      </c>
      <c r="P1272" s="8"/>
      <c r="Q1272" s="6" t="s">
        <v>2063</v>
      </c>
      <c r="R1272" s="6" t="s">
        <v>2125</v>
      </c>
      <c r="S1272" s="6" t="s">
        <v>28</v>
      </c>
      <c r="T1272" s="6" t="s">
        <v>1418</v>
      </c>
      <c r="U1272" s="6" t="s">
        <v>1418</v>
      </c>
      <c r="V1272" s="6" t="s">
        <v>50</v>
      </c>
      <c r="W1272" s="4" t="s">
        <v>1418</v>
      </c>
      <c r="X1272" s="6" t="s">
        <v>1418</v>
      </c>
      <c r="Y1272" s="4" t="s">
        <v>2006</v>
      </c>
      <c r="Z1272" s="4" t="s">
        <v>2006</v>
      </c>
      <c r="AA1272" s="20" t="str">
        <f t="shared" si="31"/>
        <v>NA</v>
      </c>
      <c r="AB1272" s="6" t="s">
        <v>19</v>
      </c>
      <c r="AC1272" s="5" t="s">
        <v>2091</v>
      </c>
      <c r="AD1272" s="9">
        <v>0</v>
      </c>
      <c r="AE1272" s="10">
        <v>0</v>
      </c>
      <c r="AF1272" s="10">
        <v>0</v>
      </c>
      <c r="AG1272" s="43">
        <v>0</v>
      </c>
      <c r="AH1272" s="43">
        <v>0</v>
      </c>
      <c r="AI1272" s="6">
        <v>3522030.46</v>
      </c>
      <c r="AJ1272" s="11">
        <v>0</v>
      </c>
      <c r="AK1272" s="11">
        <v>0</v>
      </c>
      <c r="AL1272" s="6" t="s">
        <v>53</v>
      </c>
      <c r="AM1272" s="21" t="s">
        <v>2269</v>
      </c>
      <c r="AN1272" s="47">
        <v>0</v>
      </c>
      <c r="AO1272" t="s">
        <v>28</v>
      </c>
    </row>
    <row r="1273" spans="1:41" x14ac:dyDescent="0.25">
      <c r="A1273" s="7">
        <v>3</v>
      </c>
      <c r="B1273" s="7">
        <v>5975</v>
      </c>
      <c r="C1273" s="4" t="s">
        <v>65</v>
      </c>
      <c r="D1273" s="4" t="s">
        <v>66</v>
      </c>
      <c r="E1273" s="4" t="s">
        <v>171</v>
      </c>
      <c r="F1273" s="4" t="s">
        <v>188</v>
      </c>
      <c r="G1273" s="4" t="s">
        <v>13</v>
      </c>
      <c r="H1273" s="4" t="s">
        <v>31</v>
      </c>
      <c r="I1273" s="4" t="s">
        <v>13</v>
      </c>
      <c r="J1273" s="4" t="s">
        <v>203</v>
      </c>
      <c r="K1273" s="6" t="s">
        <v>1357</v>
      </c>
      <c r="L1273" s="6"/>
      <c r="M1273" s="6" t="s">
        <v>2250</v>
      </c>
      <c r="N1273" s="6" t="s">
        <v>1378</v>
      </c>
      <c r="O1273" s="21" t="s">
        <v>1378</v>
      </c>
      <c r="P1273" s="8"/>
      <c r="Q1273" s="6" t="s">
        <v>2057</v>
      </c>
      <c r="R1273" s="6" t="s">
        <v>1983</v>
      </c>
      <c r="S1273" s="6" t="s">
        <v>28</v>
      </c>
      <c r="T1273" s="6" t="s">
        <v>1418</v>
      </c>
      <c r="U1273" s="6" t="s">
        <v>1418</v>
      </c>
      <c r="V1273" s="6" t="s">
        <v>50</v>
      </c>
      <c r="W1273" s="4" t="s">
        <v>1418</v>
      </c>
      <c r="X1273" s="6" t="s">
        <v>1418</v>
      </c>
      <c r="Y1273" s="4" t="s">
        <v>2006</v>
      </c>
      <c r="Z1273" s="4" t="s">
        <v>2006</v>
      </c>
      <c r="AA1273" s="20" t="str">
        <f t="shared" si="31"/>
        <v>NA</v>
      </c>
      <c r="AB1273" s="6" t="s">
        <v>19</v>
      </c>
      <c r="AC1273" s="5" t="s">
        <v>2096</v>
      </c>
      <c r="AD1273" s="9">
        <v>0</v>
      </c>
      <c r="AE1273" s="10">
        <v>0</v>
      </c>
      <c r="AF1273" s="10">
        <v>0</v>
      </c>
      <c r="AG1273" s="43">
        <v>0</v>
      </c>
      <c r="AH1273" s="43">
        <v>0</v>
      </c>
      <c r="AI1273" s="6">
        <v>5996854.8600000003</v>
      </c>
      <c r="AJ1273" s="11">
        <v>0</v>
      </c>
      <c r="AK1273" s="11">
        <v>0</v>
      </c>
      <c r="AL1273" s="6" t="s">
        <v>53</v>
      </c>
      <c r="AM1273" s="21" t="s">
        <v>2269</v>
      </c>
      <c r="AN1273" s="47">
        <v>0</v>
      </c>
      <c r="AO1273" t="s">
        <v>28</v>
      </c>
    </row>
    <row r="1274" spans="1:41" x14ac:dyDescent="0.25">
      <c r="A1274" s="7">
        <v>3</v>
      </c>
      <c r="B1274" s="7">
        <v>5985</v>
      </c>
      <c r="C1274" s="4" t="s">
        <v>65</v>
      </c>
      <c r="D1274" s="4" t="s">
        <v>66</v>
      </c>
      <c r="E1274" s="4" t="s">
        <v>171</v>
      </c>
      <c r="F1274" s="4" t="s">
        <v>19</v>
      </c>
      <c r="G1274" s="4" t="s">
        <v>6</v>
      </c>
      <c r="H1274" s="4" t="s">
        <v>201</v>
      </c>
      <c r="I1274" s="4" t="s">
        <v>6</v>
      </c>
      <c r="J1274" s="4" t="s">
        <v>2100</v>
      </c>
      <c r="K1274" s="6" t="s">
        <v>1358</v>
      </c>
      <c r="L1274" s="6"/>
      <c r="M1274" s="6" t="s">
        <v>1374</v>
      </c>
      <c r="N1274" s="6" t="s">
        <v>1374</v>
      </c>
      <c r="O1274" s="21" t="s">
        <v>2508</v>
      </c>
      <c r="P1274" s="8"/>
      <c r="Q1274" s="6" t="s">
        <v>2056</v>
      </c>
      <c r="R1274" s="6" t="s">
        <v>127</v>
      </c>
      <c r="S1274" s="6" t="s">
        <v>28</v>
      </c>
      <c r="T1274" s="6" t="s">
        <v>1418</v>
      </c>
      <c r="U1274" s="6" t="s">
        <v>1418</v>
      </c>
      <c r="V1274" s="6" t="s">
        <v>50</v>
      </c>
      <c r="W1274" s="4" t="s">
        <v>1418</v>
      </c>
      <c r="X1274" s="6" t="s">
        <v>1418</v>
      </c>
      <c r="Y1274" s="4" t="s">
        <v>2006</v>
      </c>
      <c r="Z1274" s="4" t="s">
        <v>2006</v>
      </c>
      <c r="AA1274" s="20" t="str">
        <f t="shared" si="31"/>
        <v>NA</v>
      </c>
      <c r="AB1274" s="6" t="s">
        <v>19</v>
      </c>
      <c r="AC1274" s="5" t="s">
        <v>2006</v>
      </c>
      <c r="AD1274" s="9">
        <v>0</v>
      </c>
      <c r="AE1274" s="10">
        <v>0</v>
      </c>
      <c r="AF1274" s="10">
        <v>0</v>
      </c>
      <c r="AG1274" s="43">
        <v>0</v>
      </c>
      <c r="AH1274" s="43">
        <v>0</v>
      </c>
      <c r="AI1274" s="6">
        <v>2075485.83</v>
      </c>
      <c r="AJ1274" s="11">
        <v>0</v>
      </c>
      <c r="AK1274" s="11">
        <v>279744.33</v>
      </c>
      <c r="AL1274" s="6" t="s">
        <v>53</v>
      </c>
      <c r="AM1274" s="21" t="s">
        <v>2269</v>
      </c>
      <c r="AN1274" s="47">
        <v>0</v>
      </c>
      <c r="AO1274" t="s">
        <v>28</v>
      </c>
    </row>
    <row r="1275" spans="1:41" x14ac:dyDescent="0.25">
      <c r="A1275" s="7">
        <v>3</v>
      </c>
      <c r="B1275" s="7" t="s">
        <v>138</v>
      </c>
      <c r="C1275" s="4" t="s">
        <v>177</v>
      </c>
      <c r="D1275" s="4" t="s">
        <v>177</v>
      </c>
      <c r="E1275" s="4" t="s">
        <v>177</v>
      </c>
      <c r="F1275" s="4" t="s">
        <v>194</v>
      </c>
      <c r="G1275" s="4" t="s">
        <v>177</v>
      </c>
      <c r="H1275" s="4" t="s">
        <v>177</v>
      </c>
      <c r="I1275" s="4" t="s">
        <v>177</v>
      </c>
      <c r="J1275" s="4" t="s">
        <v>2101</v>
      </c>
      <c r="K1275" s="6" t="s">
        <v>1359</v>
      </c>
      <c r="L1275" s="6"/>
      <c r="M1275" s="6" t="s">
        <v>59</v>
      </c>
      <c r="N1275" s="6" t="s">
        <v>59</v>
      </c>
      <c r="O1275" s="6"/>
      <c r="P1275" s="8"/>
      <c r="Q1275" s="6" t="s">
        <v>2056</v>
      </c>
      <c r="R1275" s="6" t="s">
        <v>1984</v>
      </c>
      <c r="S1275" s="6" t="s">
        <v>28</v>
      </c>
      <c r="T1275" s="6" t="s">
        <v>1418</v>
      </c>
      <c r="U1275" s="6" t="s">
        <v>1418</v>
      </c>
      <c r="V1275" s="6" t="s">
        <v>50</v>
      </c>
      <c r="W1275" s="4" t="s">
        <v>1418</v>
      </c>
      <c r="X1275" s="6" t="s">
        <v>1418</v>
      </c>
      <c r="Y1275" s="4">
        <v>1851</v>
      </c>
      <c r="Z1275" s="4" t="s">
        <v>2224</v>
      </c>
      <c r="AA1275" s="20" t="str">
        <f t="shared" si="31"/>
        <v>1851</v>
      </c>
      <c r="AB1275" s="6">
        <v>6</v>
      </c>
      <c r="AC1275" s="5" t="s">
        <v>2087</v>
      </c>
      <c r="AD1275" s="9">
        <v>0</v>
      </c>
      <c r="AE1275" s="10"/>
      <c r="AF1275" s="10">
        <v>263000</v>
      </c>
      <c r="AG1275" s="43">
        <v>0</v>
      </c>
      <c r="AH1275" s="43">
        <v>0</v>
      </c>
      <c r="AI1275" s="6"/>
      <c r="AJ1275" s="11">
        <v>0</v>
      </c>
      <c r="AK1275" s="11">
        <v>0</v>
      </c>
      <c r="AL1275" s="6" t="s">
        <v>28</v>
      </c>
      <c r="AM1275" s="21" t="s">
        <v>2269</v>
      </c>
      <c r="AN1275" s="47">
        <v>0</v>
      </c>
      <c r="AO1275" t="s">
        <v>53</v>
      </c>
    </row>
    <row r="1276" spans="1:41" x14ac:dyDescent="0.25">
      <c r="A1276" s="7">
        <v>3</v>
      </c>
      <c r="B1276" s="7" t="s">
        <v>139</v>
      </c>
      <c r="C1276" s="4" t="s">
        <v>177</v>
      </c>
      <c r="D1276" s="4" t="s">
        <v>177</v>
      </c>
      <c r="E1276" s="4" t="s">
        <v>177</v>
      </c>
      <c r="F1276" s="4" t="s">
        <v>194</v>
      </c>
      <c r="G1276" s="4" t="s">
        <v>177</v>
      </c>
      <c r="H1276" s="4" t="s">
        <v>177</v>
      </c>
      <c r="I1276" s="4" t="s">
        <v>177</v>
      </c>
      <c r="J1276" s="4" t="s">
        <v>2101</v>
      </c>
      <c r="K1276" s="6" t="s">
        <v>1360</v>
      </c>
      <c r="L1276" s="6"/>
      <c r="M1276" s="6" t="s">
        <v>59</v>
      </c>
      <c r="N1276" s="6" t="s">
        <v>59</v>
      </c>
      <c r="O1276" s="6"/>
      <c r="P1276" s="8"/>
      <c r="Q1276" s="6" t="s">
        <v>2056</v>
      </c>
      <c r="R1276" s="6" t="s">
        <v>1984</v>
      </c>
      <c r="S1276" s="6" t="s">
        <v>28</v>
      </c>
      <c r="T1276" s="6" t="s">
        <v>1418</v>
      </c>
      <c r="U1276" s="6" t="s">
        <v>1418</v>
      </c>
      <c r="V1276" s="6" t="s">
        <v>50</v>
      </c>
      <c r="W1276" s="4" t="s">
        <v>1418</v>
      </c>
      <c r="X1276" s="6" t="s">
        <v>1418</v>
      </c>
      <c r="Y1276" s="4">
        <v>1851</v>
      </c>
      <c r="Z1276" s="4" t="s">
        <v>2224</v>
      </c>
      <c r="AA1276" s="20" t="str">
        <f t="shared" si="31"/>
        <v>1851</v>
      </c>
      <c r="AB1276" s="6">
        <v>6</v>
      </c>
      <c r="AC1276" s="5" t="s">
        <v>2097</v>
      </c>
      <c r="AD1276" s="9">
        <v>0</v>
      </c>
      <c r="AE1276" s="10"/>
      <c r="AF1276" s="10">
        <v>400000</v>
      </c>
      <c r="AG1276" s="43">
        <v>0</v>
      </c>
      <c r="AH1276" s="43">
        <v>0</v>
      </c>
      <c r="AI1276" s="6"/>
      <c r="AJ1276" s="11">
        <v>0</v>
      </c>
      <c r="AK1276" s="11">
        <v>0</v>
      </c>
      <c r="AL1276" s="6" t="s">
        <v>28</v>
      </c>
      <c r="AM1276" s="21" t="s">
        <v>2269</v>
      </c>
      <c r="AN1276" s="47">
        <v>0</v>
      </c>
      <c r="AO1276" t="s">
        <v>53</v>
      </c>
    </row>
    <row r="1277" spans="1:41" x14ac:dyDescent="0.25">
      <c r="A1277" s="7">
        <v>3</v>
      </c>
      <c r="B1277" s="7" t="s">
        <v>140</v>
      </c>
      <c r="C1277" s="4" t="s">
        <v>177</v>
      </c>
      <c r="D1277" s="4" t="s">
        <v>177</v>
      </c>
      <c r="E1277" s="4" t="s">
        <v>177</v>
      </c>
      <c r="F1277" s="4" t="s">
        <v>194</v>
      </c>
      <c r="G1277" s="4" t="s">
        <v>177</v>
      </c>
      <c r="H1277" s="4" t="s">
        <v>177</v>
      </c>
      <c r="I1277" s="4" t="s">
        <v>177</v>
      </c>
      <c r="J1277" s="4" t="s">
        <v>2101</v>
      </c>
      <c r="K1277" s="6" t="s">
        <v>1361</v>
      </c>
      <c r="L1277" s="6"/>
      <c r="M1277" s="6" t="s">
        <v>59</v>
      </c>
      <c r="N1277" s="6" t="s">
        <v>59</v>
      </c>
      <c r="O1277" s="6"/>
      <c r="P1277" s="8"/>
      <c r="Q1277" s="6" t="s">
        <v>2056</v>
      </c>
      <c r="R1277" s="6" t="s">
        <v>1984</v>
      </c>
      <c r="S1277" s="6" t="s">
        <v>28</v>
      </c>
      <c r="T1277" s="6" t="s">
        <v>1418</v>
      </c>
      <c r="U1277" s="6" t="s">
        <v>1418</v>
      </c>
      <c r="V1277" s="6" t="s">
        <v>50</v>
      </c>
      <c r="W1277" s="4" t="s">
        <v>1418</v>
      </c>
      <c r="X1277" s="6" t="s">
        <v>1418</v>
      </c>
      <c r="Y1277" s="4" t="s">
        <v>2034</v>
      </c>
      <c r="Z1277" s="4" t="s">
        <v>2240</v>
      </c>
      <c r="AA1277" s="20" t="str">
        <f t="shared" si="31"/>
        <v>1D73</v>
      </c>
      <c r="AB1277" s="6">
        <v>6</v>
      </c>
      <c r="AC1277" s="5" t="s">
        <v>2087</v>
      </c>
      <c r="AD1277" s="9">
        <v>0</v>
      </c>
      <c r="AE1277" s="10"/>
      <c r="AF1277" s="10">
        <v>3139993</v>
      </c>
      <c r="AG1277" s="43">
        <v>0</v>
      </c>
      <c r="AH1277" s="43">
        <v>0</v>
      </c>
      <c r="AI1277" s="6"/>
      <c r="AJ1277" s="11">
        <v>0</v>
      </c>
      <c r="AK1277" s="11">
        <v>0</v>
      </c>
      <c r="AL1277" s="6" t="s">
        <v>28</v>
      </c>
      <c r="AM1277" s="21" t="s">
        <v>2269</v>
      </c>
      <c r="AN1277" s="47">
        <v>0</v>
      </c>
      <c r="AO1277" t="s">
        <v>53</v>
      </c>
    </row>
    <row r="1278" spans="1:41" x14ac:dyDescent="0.25">
      <c r="A1278" s="7">
        <v>3</v>
      </c>
      <c r="B1278" s="7" t="s">
        <v>141</v>
      </c>
      <c r="C1278" s="4" t="s">
        <v>177</v>
      </c>
      <c r="D1278" s="4" t="s">
        <v>177</v>
      </c>
      <c r="E1278" s="4" t="s">
        <v>177</v>
      </c>
      <c r="F1278" s="4" t="s">
        <v>194</v>
      </c>
      <c r="G1278" s="4" t="s">
        <v>177</v>
      </c>
      <c r="H1278" s="4" t="s">
        <v>177</v>
      </c>
      <c r="I1278" s="4" t="s">
        <v>177</v>
      </c>
      <c r="J1278" s="4" t="s">
        <v>2101</v>
      </c>
      <c r="K1278" s="6" t="s">
        <v>1362</v>
      </c>
      <c r="L1278" s="6"/>
      <c r="M1278" s="6" t="s">
        <v>59</v>
      </c>
      <c r="N1278" s="6" t="s">
        <v>59</v>
      </c>
      <c r="O1278" s="6"/>
      <c r="P1278" s="8"/>
      <c r="Q1278" s="6" t="s">
        <v>2056</v>
      </c>
      <c r="R1278" s="6" t="s">
        <v>1984</v>
      </c>
      <c r="S1278" s="6" t="s">
        <v>28</v>
      </c>
      <c r="T1278" s="6" t="s">
        <v>1418</v>
      </c>
      <c r="U1278" s="6" t="s">
        <v>1418</v>
      </c>
      <c r="V1278" s="6" t="s">
        <v>50</v>
      </c>
      <c r="W1278" s="4" t="s">
        <v>1418</v>
      </c>
      <c r="X1278" s="6" t="s">
        <v>1418</v>
      </c>
      <c r="Y1278" s="4" t="s">
        <v>2034</v>
      </c>
      <c r="Z1278" s="4" t="s">
        <v>2034</v>
      </c>
      <c r="AA1278" s="20" t="str">
        <f t="shared" si="31"/>
        <v>1D73</v>
      </c>
      <c r="AB1278" s="6">
        <v>9</v>
      </c>
      <c r="AC1278" s="5" t="s">
        <v>2006</v>
      </c>
      <c r="AD1278" s="9">
        <v>0</v>
      </c>
      <c r="AE1278" s="10"/>
      <c r="AF1278" s="10">
        <v>100000000</v>
      </c>
      <c r="AG1278" s="43">
        <v>0</v>
      </c>
      <c r="AH1278" s="43">
        <v>0</v>
      </c>
      <c r="AI1278" s="6"/>
      <c r="AJ1278" s="11">
        <v>0</v>
      </c>
      <c r="AK1278" s="11">
        <v>0</v>
      </c>
      <c r="AL1278" s="6" t="s">
        <v>28</v>
      </c>
      <c r="AM1278" s="21" t="s">
        <v>2269</v>
      </c>
      <c r="AN1278" s="47">
        <v>0</v>
      </c>
      <c r="AO1278" t="s">
        <v>53</v>
      </c>
    </row>
    <row r="1279" spans="1:41" x14ac:dyDescent="0.25">
      <c r="A1279" s="7">
        <v>3</v>
      </c>
      <c r="B1279" s="7" t="s">
        <v>142</v>
      </c>
      <c r="C1279" s="4" t="s">
        <v>177</v>
      </c>
      <c r="D1279" s="4" t="s">
        <v>177</v>
      </c>
      <c r="E1279" s="4" t="s">
        <v>177</v>
      </c>
      <c r="F1279" s="4" t="s">
        <v>194</v>
      </c>
      <c r="G1279" s="4" t="s">
        <v>177</v>
      </c>
      <c r="H1279" s="4" t="s">
        <v>177</v>
      </c>
      <c r="I1279" s="4" t="s">
        <v>177</v>
      </c>
      <c r="J1279" s="4" t="s">
        <v>2101</v>
      </c>
      <c r="K1279" s="6" t="s">
        <v>1363</v>
      </c>
      <c r="L1279" s="6"/>
      <c r="M1279" s="6" t="s">
        <v>59</v>
      </c>
      <c r="N1279" s="6" t="s">
        <v>59</v>
      </c>
      <c r="O1279" s="6"/>
      <c r="P1279" s="8"/>
      <c r="Q1279" s="6" t="s">
        <v>2056</v>
      </c>
      <c r="R1279" s="6" t="s">
        <v>1984</v>
      </c>
      <c r="S1279" s="6" t="s">
        <v>28</v>
      </c>
      <c r="T1279" s="6" t="s">
        <v>1418</v>
      </c>
      <c r="U1279" s="6" t="s">
        <v>1418</v>
      </c>
      <c r="V1279" s="6" t="s">
        <v>50</v>
      </c>
      <c r="W1279" s="4" t="s">
        <v>1418</v>
      </c>
      <c r="X1279" s="6" t="s">
        <v>1418</v>
      </c>
      <c r="Y1279" s="4" t="s">
        <v>2034</v>
      </c>
      <c r="Z1279" s="4" t="s">
        <v>2240</v>
      </c>
      <c r="AA1279" s="20" t="str">
        <f t="shared" si="31"/>
        <v>1D73</v>
      </c>
      <c r="AB1279" s="6">
        <v>6</v>
      </c>
      <c r="AC1279" s="5" t="s">
        <v>2091</v>
      </c>
      <c r="AD1279" s="9">
        <v>0</v>
      </c>
      <c r="AE1279" s="10"/>
      <c r="AF1279" s="10">
        <v>2132986</v>
      </c>
      <c r="AG1279" s="43">
        <v>0</v>
      </c>
      <c r="AH1279" s="43">
        <v>0</v>
      </c>
      <c r="AI1279" s="6"/>
      <c r="AJ1279" s="11">
        <v>0</v>
      </c>
      <c r="AK1279" s="11">
        <v>0</v>
      </c>
      <c r="AL1279" s="6" t="s">
        <v>28</v>
      </c>
      <c r="AM1279" s="21" t="s">
        <v>2269</v>
      </c>
      <c r="AN1279" s="47">
        <v>0</v>
      </c>
      <c r="AO1279" t="s">
        <v>53</v>
      </c>
    </row>
    <row r="1280" spans="1:41" x14ac:dyDescent="0.25">
      <c r="A1280" s="7">
        <v>3</v>
      </c>
      <c r="B1280" s="7" t="s">
        <v>143</v>
      </c>
      <c r="C1280" s="4" t="s">
        <v>177</v>
      </c>
      <c r="D1280" s="4" t="s">
        <v>177</v>
      </c>
      <c r="E1280" s="4" t="s">
        <v>177</v>
      </c>
      <c r="F1280" s="4" t="s">
        <v>194</v>
      </c>
      <c r="G1280" s="4" t="s">
        <v>177</v>
      </c>
      <c r="H1280" s="4" t="s">
        <v>177</v>
      </c>
      <c r="I1280" s="4" t="s">
        <v>177</v>
      </c>
      <c r="J1280" s="4" t="s">
        <v>2101</v>
      </c>
      <c r="K1280" s="6" t="s">
        <v>1364</v>
      </c>
      <c r="L1280" s="6"/>
      <c r="M1280" s="6" t="s">
        <v>59</v>
      </c>
      <c r="N1280" s="6" t="s">
        <v>59</v>
      </c>
      <c r="O1280" s="6"/>
      <c r="P1280" s="8"/>
      <c r="Q1280" s="6" t="s">
        <v>2056</v>
      </c>
      <c r="R1280" s="6" t="s">
        <v>1984</v>
      </c>
      <c r="S1280" s="6" t="s">
        <v>28</v>
      </c>
      <c r="T1280" s="6" t="s">
        <v>1418</v>
      </c>
      <c r="U1280" s="6" t="s">
        <v>1418</v>
      </c>
      <c r="V1280" s="6" t="s">
        <v>50</v>
      </c>
      <c r="W1280" s="4" t="s">
        <v>1418</v>
      </c>
      <c r="X1280" s="6" t="s">
        <v>1418</v>
      </c>
      <c r="Y1280" s="4" t="s">
        <v>2034</v>
      </c>
      <c r="Z1280" s="4" t="s">
        <v>2240</v>
      </c>
      <c r="AA1280" s="20" t="str">
        <f t="shared" si="31"/>
        <v>1D73</v>
      </c>
      <c r="AB1280" s="6">
        <v>6</v>
      </c>
      <c r="AC1280" s="5" t="s">
        <v>2084</v>
      </c>
      <c r="AD1280" s="9">
        <v>0</v>
      </c>
      <c r="AE1280" s="10"/>
      <c r="AF1280" s="10">
        <v>305000</v>
      </c>
      <c r="AG1280" s="43">
        <v>0</v>
      </c>
      <c r="AH1280" s="43">
        <v>0</v>
      </c>
      <c r="AI1280" s="6"/>
      <c r="AJ1280" s="11">
        <v>0</v>
      </c>
      <c r="AK1280" s="11">
        <v>0</v>
      </c>
      <c r="AL1280" s="6" t="s">
        <v>28</v>
      </c>
      <c r="AM1280" s="21" t="s">
        <v>2269</v>
      </c>
      <c r="AN1280" s="47">
        <v>0</v>
      </c>
      <c r="AO1280" t="s">
        <v>53</v>
      </c>
    </row>
    <row r="1281" spans="1:41" x14ac:dyDescent="0.25">
      <c r="A1281" s="7">
        <v>3</v>
      </c>
      <c r="B1281" s="7" t="s">
        <v>144</v>
      </c>
      <c r="C1281" s="4" t="s">
        <v>177</v>
      </c>
      <c r="D1281" s="4" t="s">
        <v>177</v>
      </c>
      <c r="E1281" s="4" t="s">
        <v>177</v>
      </c>
      <c r="F1281" s="4" t="s">
        <v>194</v>
      </c>
      <c r="G1281" s="4" t="s">
        <v>177</v>
      </c>
      <c r="H1281" s="4" t="s">
        <v>177</v>
      </c>
      <c r="I1281" s="4" t="s">
        <v>177</v>
      </c>
      <c r="J1281" s="4" t="s">
        <v>2101</v>
      </c>
      <c r="K1281" s="6" t="s">
        <v>1365</v>
      </c>
      <c r="L1281" s="6"/>
      <c r="M1281" s="6" t="s">
        <v>59</v>
      </c>
      <c r="N1281" s="6" t="s">
        <v>59</v>
      </c>
      <c r="O1281" s="6"/>
      <c r="P1281" s="8"/>
      <c r="Q1281" s="6" t="s">
        <v>2056</v>
      </c>
      <c r="R1281" s="6" t="s">
        <v>1984</v>
      </c>
      <c r="S1281" s="6" t="s">
        <v>28</v>
      </c>
      <c r="T1281" s="6" t="s">
        <v>1418</v>
      </c>
      <c r="U1281" s="6" t="s">
        <v>1418</v>
      </c>
      <c r="V1281" s="6" t="s">
        <v>50</v>
      </c>
      <c r="W1281" s="4" t="s">
        <v>1418</v>
      </c>
      <c r="X1281" s="6" t="s">
        <v>1418</v>
      </c>
      <c r="Y1281" s="4" t="s">
        <v>2034</v>
      </c>
      <c r="Z1281" s="4" t="s">
        <v>2243</v>
      </c>
      <c r="AA1281" s="20" t="str">
        <f t="shared" si="31"/>
        <v>1D73</v>
      </c>
      <c r="AB1281" s="6">
        <v>7</v>
      </c>
      <c r="AC1281" s="5" t="s">
        <v>2093</v>
      </c>
      <c r="AD1281" s="9">
        <v>0</v>
      </c>
      <c r="AE1281" s="10"/>
      <c r="AF1281" s="10">
        <v>15680297</v>
      </c>
      <c r="AG1281" s="43">
        <v>0</v>
      </c>
      <c r="AH1281" s="43">
        <v>0</v>
      </c>
      <c r="AI1281" s="6"/>
      <c r="AJ1281" s="11">
        <v>0</v>
      </c>
      <c r="AK1281" s="11">
        <v>0</v>
      </c>
      <c r="AL1281" s="6" t="s">
        <v>28</v>
      </c>
      <c r="AM1281" s="21" t="s">
        <v>2269</v>
      </c>
      <c r="AN1281" s="47">
        <v>0</v>
      </c>
      <c r="AO1281" t="s">
        <v>53</v>
      </c>
    </row>
    <row r="1282" spans="1:41" x14ac:dyDescent="0.25">
      <c r="A1282" s="7">
        <v>3</v>
      </c>
      <c r="B1282" s="7" t="s">
        <v>145</v>
      </c>
      <c r="C1282" s="4" t="s">
        <v>177</v>
      </c>
      <c r="D1282" s="4" t="s">
        <v>177</v>
      </c>
      <c r="E1282" s="4" t="s">
        <v>177</v>
      </c>
      <c r="F1282" s="4" t="s">
        <v>194</v>
      </c>
      <c r="G1282" s="4" t="s">
        <v>177</v>
      </c>
      <c r="H1282" s="4" t="s">
        <v>177</v>
      </c>
      <c r="I1282" s="4" t="s">
        <v>177</v>
      </c>
      <c r="J1282" s="4" t="s">
        <v>2101</v>
      </c>
      <c r="K1282" s="6" t="s">
        <v>1366</v>
      </c>
      <c r="L1282" s="6"/>
      <c r="M1282" s="6" t="s">
        <v>59</v>
      </c>
      <c r="N1282" s="6" t="s">
        <v>59</v>
      </c>
      <c r="O1282" s="6"/>
      <c r="P1282" s="8"/>
      <c r="Q1282" s="6" t="s">
        <v>2056</v>
      </c>
      <c r="R1282" s="6" t="s">
        <v>1984</v>
      </c>
      <c r="S1282" s="6" t="s">
        <v>28</v>
      </c>
      <c r="T1282" s="6" t="s">
        <v>1418</v>
      </c>
      <c r="U1282" s="6" t="s">
        <v>1418</v>
      </c>
      <c r="V1282" s="6" t="s">
        <v>50</v>
      </c>
      <c r="W1282" s="4" t="s">
        <v>1418</v>
      </c>
      <c r="X1282" s="6" t="s">
        <v>1418</v>
      </c>
      <c r="Y1282" s="4" t="s">
        <v>2035</v>
      </c>
      <c r="Z1282" s="4" t="s">
        <v>2241</v>
      </c>
      <c r="AA1282" s="20" t="str">
        <f t="shared" si="31"/>
        <v>20NK</v>
      </c>
      <c r="AB1282" s="6">
        <v>6</v>
      </c>
      <c r="AC1282" s="5" t="s">
        <v>2091</v>
      </c>
      <c r="AD1282" s="9">
        <v>0</v>
      </c>
      <c r="AE1282" s="10"/>
      <c r="AF1282" s="10">
        <v>500000</v>
      </c>
      <c r="AG1282" s="43">
        <v>0</v>
      </c>
      <c r="AH1282" s="43">
        <v>0</v>
      </c>
      <c r="AI1282" s="6"/>
      <c r="AJ1282" s="11">
        <v>0</v>
      </c>
      <c r="AK1282" s="11">
        <v>0</v>
      </c>
      <c r="AL1282" s="6" t="s">
        <v>28</v>
      </c>
      <c r="AM1282" s="21" t="s">
        <v>2269</v>
      </c>
      <c r="AN1282" s="47">
        <v>0</v>
      </c>
      <c r="AO1282" t="s">
        <v>53</v>
      </c>
    </row>
    <row r="1283" spans="1:41" x14ac:dyDescent="0.25">
      <c r="A1283" s="7">
        <v>3</v>
      </c>
      <c r="B1283" s="7" t="s">
        <v>146</v>
      </c>
      <c r="C1283" s="4" t="s">
        <v>177</v>
      </c>
      <c r="D1283" s="4" t="s">
        <v>177</v>
      </c>
      <c r="E1283" s="4" t="s">
        <v>177</v>
      </c>
      <c r="F1283" s="4" t="s">
        <v>194</v>
      </c>
      <c r="G1283" s="4" t="s">
        <v>177</v>
      </c>
      <c r="H1283" s="4" t="s">
        <v>177</v>
      </c>
      <c r="I1283" s="4" t="s">
        <v>177</v>
      </c>
      <c r="J1283" s="4" t="s">
        <v>2101</v>
      </c>
      <c r="K1283" s="6" t="s">
        <v>1367</v>
      </c>
      <c r="L1283" s="6"/>
      <c r="M1283" s="6" t="s">
        <v>59</v>
      </c>
      <c r="N1283" s="6" t="s">
        <v>59</v>
      </c>
      <c r="O1283" s="6"/>
      <c r="P1283" s="8"/>
      <c r="Q1283" s="6" t="s">
        <v>2056</v>
      </c>
      <c r="R1283" s="6" t="s">
        <v>1984</v>
      </c>
      <c r="S1283" s="6" t="s">
        <v>28</v>
      </c>
      <c r="T1283" s="6" t="s">
        <v>1418</v>
      </c>
      <c r="U1283" s="6" t="s">
        <v>1418</v>
      </c>
      <c r="V1283" s="6" t="s">
        <v>50</v>
      </c>
      <c r="W1283" s="4" t="s">
        <v>1418</v>
      </c>
      <c r="X1283" s="6" t="s">
        <v>1418</v>
      </c>
      <c r="Y1283" s="4" t="s">
        <v>2035</v>
      </c>
      <c r="Z1283" s="4" t="s">
        <v>2241</v>
      </c>
      <c r="AA1283" s="20" t="str">
        <f t="shared" si="31"/>
        <v>20NK</v>
      </c>
      <c r="AB1283" s="6">
        <v>6</v>
      </c>
      <c r="AC1283" s="5" t="s">
        <v>2091</v>
      </c>
      <c r="AD1283" s="9">
        <v>0</v>
      </c>
      <c r="AE1283" s="10"/>
      <c r="AF1283" s="10">
        <v>3888000</v>
      </c>
      <c r="AG1283" s="43">
        <v>0</v>
      </c>
      <c r="AH1283" s="43">
        <v>0</v>
      </c>
      <c r="AI1283" s="6"/>
      <c r="AJ1283" s="11">
        <v>0</v>
      </c>
      <c r="AK1283" s="11">
        <v>0</v>
      </c>
      <c r="AL1283" s="6" t="s">
        <v>28</v>
      </c>
      <c r="AM1283" s="21" t="s">
        <v>2269</v>
      </c>
      <c r="AN1283" s="47">
        <v>0</v>
      </c>
      <c r="AO1283" t="s">
        <v>53</v>
      </c>
    </row>
    <row r="1284" spans="1:41" x14ac:dyDescent="0.25">
      <c r="A1284" s="7">
        <v>3</v>
      </c>
      <c r="B1284" s="7" t="s">
        <v>147</v>
      </c>
      <c r="C1284" s="4" t="s">
        <v>177</v>
      </c>
      <c r="D1284" s="4" t="s">
        <v>177</v>
      </c>
      <c r="E1284" s="4" t="s">
        <v>177</v>
      </c>
      <c r="F1284" s="4" t="s">
        <v>194</v>
      </c>
      <c r="G1284" s="4" t="s">
        <v>177</v>
      </c>
      <c r="H1284" s="4" t="s">
        <v>177</v>
      </c>
      <c r="I1284" s="4" t="s">
        <v>177</v>
      </c>
      <c r="J1284" s="4" t="s">
        <v>2101</v>
      </c>
      <c r="K1284" s="6" t="s">
        <v>1368</v>
      </c>
      <c r="L1284" s="6"/>
      <c r="M1284" s="6" t="s">
        <v>59</v>
      </c>
      <c r="N1284" s="6" t="s">
        <v>59</v>
      </c>
      <c r="O1284" s="6"/>
      <c r="P1284" s="8"/>
      <c r="Q1284" s="6" t="s">
        <v>2056</v>
      </c>
      <c r="R1284" s="6" t="s">
        <v>1984</v>
      </c>
      <c r="S1284" s="6" t="s">
        <v>28</v>
      </c>
      <c r="T1284" s="6" t="s">
        <v>1418</v>
      </c>
      <c r="U1284" s="6" t="s">
        <v>1418</v>
      </c>
      <c r="V1284" s="6" t="s">
        <v>50</v>
      </c>
      <c r="W1284" s="4" t="s">
        <v>1418</v>
      </c>
      <c r="X1284" s="6" t="s">
        <v>1418</v>
      </c>
      <c r="Y1284" s="4" t="s">
        <v>2036</v>
      </c>
      <c r="Z1284" s="4" t="s">
        <v>2242</v>
      </c>
      <c r="AA1284" s="20" t="str">
        <f t="shared" si="31"/>
        <v>7K66</v>
      </c>
      <c r="AB1284" s="6">
        <v>6</v>
      </c>
      <c r="AC1284" s="5" t="s">
        <v>2089</v>
      </c>
      <c r="AD1284" s="9">
        <v>0</v>
      </c>
      <c r="AE1284" s="10"/>
      <c r="AF1284" s="10">
        <v>19879986</v>
      </c>
      <c r="AG1284" s="43">
        <v>0</v>
      </c>
      <c r="AH1284" s="43">
        <v>0</v>
      </c>
      <c r="AI1284" s="6"/>
      <c r="AJ1284" s="11">
        <v>0</v>
      </c>
      <c r="AK1284" s="11">
        <v>0</v>
      </c>
      <c r="AL1284" s="6" t="s">
        <v>28</v>
      </c>
      <c r="AM1284" s="21" t="s">
        <v>2269</v>
      </c>
      <c r="AN1284" s="47">
        <v>0</v>
      </c>
      <c r="AO1284" t="s">
        <v>53</v>
      </c>
    </row>
    <row r="1285" spans="1:41" x14ac:dyDescent="0.25">
      <c r="A1285" s="7">
        <v>3</v>
      </c>
      <c r="B1285" s="7" t="s">
        <v>148</v>
      </c>
      <c r="C1285" s="4" t="s">
        <v>177</v>
      </c>
      <c r="D1285" s="4" t="s">
        <v>177</v>
      </c>
      <c r="E1285" s="4" t="s">
        <v>177</v>
      </c>
      <c r="F1285" s="4" t="s">
        <v>194</v>
      </c>
      <c r="G1285" s="4" t="s">
        <v>177</v>
      </c>
      <c r="H1285" s="4" t="s">
        <v>177</v>
      </c>
      <c r="I1285" s="4" t="s">
        <v>177</v>
      </c>
      <c r="J1285" s="4" t="s">
        <v>2101</v>
      </c>
      <c r="K1285" s="6" t="s">
        <v>1368</v>
      </c>
      <c r="L1285" s="6"/>
      <c r="M1285" s="6" t="s">
        <v>59</v>
      </c>
      <c r="N1285" s="6" t="s">
        <v>59</v>
      </c>
      <c r="O1285" s="6"/>
      <c r="P1285" s="8"/>
      <c r="Q1285" s="6" t="s">
        <v>2056</v>
      </c>
      <c r="R1285" s="6" t="s">
        <v>1984</v>
      </c>
      <c r="S1285" s="6" t="s">
        <v>28</v>
      </c>
      <c r="T1285" s="6" t="s">
        <v>1418</v>
      </c>
      <c r="U1285" s="6" t="s">
        <v>1418</v>
      </c>
      <c r="V1285" s="6" t="s">
        <v>50</v>
      </c>
      <c r="W1285" s="4" t="s">
        <v>1418</v>
      </c>
      <c r="X1285" s="6" t="s">
        <v>1418</v>
      </c>
      <c r="Y1285" s="4" t="s">
        <v>2036</v>
      </c>
      <c r="Z1285" s="4" t="s">
        <v>2242</v>
      </c>
      <c r="AA1285" s="20" t="str">
        <f t="shared" si="31"/>
        <v>7K66</v>
      </c>
      <c r="AB1285" s="6">
        <v>7</v>
      </c>
      <c r="AC1285" s="5" t="s">
        <v>2089</v>
      </c>
      <c r="AD1285" s="9">
        <v>0</v>
      </c>
      <c r="AE1285" s="10"/>
      <c r="AF1285" s="10">
        <v>60193760</v>
      </c>
      <c r="AG1285" s="43">
        <v>0</v>
      </c>
      <c r="AH1285" s="43">
        <v>0</v>
      </c>
      <c r="AI1285" s="6"/>
      <c r="AJ1285" s="11">
        <v>0</v>
      </c>
      <c r="AK1285" s="11">
        <v>0</v>
      </c>
      <c r="AL1285" s="6" t="s">
        <v>28</v>
      </c>
      <c r="AM1285" s="21" t="s">
        <v>2269</v>
      </c>
      <c r="AN1285" s="47">
        <v>0</v>
      </c>
      <c r="AO1285" t="s">
        <v>53</v>
      </c>
    </row>
    <row r="1286" spans="1:41" x14ac:dyDescent="0.25">
      <c r="A1286" s="7">
        <v>3</v>
      </c>
      <c r="B1286" s="7" t="s">
        <v>149</v>
      </c>
      <c r="C1286" s="4" t="s">
        <v>177</v>
      </c>
      <c r="D1286" s="4" t="s">
        <v>177</v>
      </c>
      <c r="E1286" s="4" t="s">
        <v>177</v>
      </c>
      <c r="F1286" s="4" t="s">
        <v>194</v>
      </c>
      <c r="G1286" s="4" t="s">
        <v>177</v>
      </c>
      <c r="H1286" s="4" t="s">
        <v>177</v>
      </c>
      <c r="I1286" s="4" t="s">
        <v>177</v>
      </c>
      <c r="J1286" s="4" t="s">
        <v>2101</v>
      </c>
      <c r="K1286" s="6" t="s">
        <v>1368</v>
      </c>
      <c r="L1286" s="6"/>
      <c r="M1286" s="6" t="s">
        <v>59</v>
      </c>
      <c r="N1286" s="6" t="s">
        <v>59</v>
      </c>
      <c r="O1286" s="6"/>
      <c r="P1286" s="8"/>
      <c r="Q1286" s="6" t="s">
        <v>2056</v>
      </c>
      <c r="R1286" s="6" t="s">
        <v>1984</v>
      </c>
      <c r="S1286" s="6" t="s">
        <v>28</v>
      </c>
      <c r="T1286" s="6" t="s">
        <v>1418</v>
      </c>
      <c r="U1286" s="6" t="s">
        <v>1418</v>
      </c>
      <c r="V1286" s="6" t="s">
        <v>50</v>
      </c>
      <c r="W1286" s="4" t="s">
        <v>1418</v>
      </c>
      <c r="X1286" s="6" t="s">
        <v>1418</v>
      </c>
      <c r="Y1286" s="4" t="s">
        <v>2036</v>
      </c>
      <c r="Z1286" s="4" t="s">
        <v>2242</v>
      </c>
      <c r="AA1286" s="20" t="str">
        <f t="shared" si="31"/>
        <v>7K66</v>
      </c>
      <c r="AB1286" s="6">
        <v>6</v>
      </c>
      <c r="AC1286" s="5" t="s">
        <v>2098</v>
      </c>
      <c r="AD1286" s="9">
        <v>0</v>
      </c>
      <c r="AE1286" s="10"/>
      <c r="AF1286" s="10">
        <v>1398000</v>
      </c>
      <c r="AG1286" s="43">
        <v>0</v>
      </c>
      <c r="AH1286" s="43">
        <v>0</v>
      </c>
      <c r="AI1286" s="6"/>
      <c r="AJ1286" s="11">
        <v>0</v>
      </c>
      <c r="AK1286" s="11">
        <v>0</v>
      </c>
      <c r="AL1286" s="6" t="s">
        <v>28</v>
      </c>
      <c r="AM1286" s="21" t="s">
        <v>2269</v>
      </c>
      <c r="AN1286" s="47">
        <v>0</v>
      </c>
      <c r="AO1286" t="s">
        <v>53</v>
      </c>
    </row>
    <row r="1287" spans="1:41" x14ac:dyDescent="0.25">
      <c r="A1287" s="7">
        <v>3</v>
      </c>
      <c r="B1287" s="7" t="s">
        <v>150</v>
      </c>
      <c r="C1287" s="4" t="s">
        <v>177</v>
      </c>
      <c r="D1287" s="4" t="s">
        <v>177</v>
      </c>
      <c r="E1287" s="4" t="s">
        <v>177</v>
      </c>
      <c r="F1287" s="4" t="s">
        <v>194</v>
      </c>
      <c r="G1287" s="4" t="s">
        <v>177</v>
      </c>
      <c r="H1287" s="4" t="s">
        <v>177</v>
      </c>
      <c r="I1287" s="4" t="s">
        <v>177</v>
      </c>
      <c r="J1287" s="4" t="s">
        <v>2101</v>
      </c>
      <c r="K1287" s="6" t="s">
        <v>1368</v>
      </c>
      <c r="L1287" s="6"/>
      <c r="M1287" s="6" t="s">
        <v>59</v>
      </c>
      <c r="N1287" s="6" t="s">
        <v>59</v>
      </c>
      <c r="O1287" s="6"/>
      <c r="P1287" s="8"/>
      <c r="Q1287" s="6" t="s">
        <v>2056</v>
      </c>
      <c r="R1287" s="6" t="s">
        <v>1984</v>
      </c>
      <c r="S1287" s="6" t="s">
        <v>28</v>
      </c>
      <c r="T1287" s="6" t="s">
        <v>1418</v>
      </c>
      <c r="U1287" s="6" t="s">
        <v>1418</v>
      </c>
      <c r="V1287" s="6" t="s">
        <v>50</v>
      </c>
      <c r="W1287" s="4" t="s">
        <v>1418</v>
      </c>
      <c r="X1287" s="6" t="s">
        <v>1418</v>
      </c>
      <c r="Y1287" s="4" t="s">
        <v>2036</v>
      </c>
      <c r="Z1287" s="4" t="s">
        <v>2242</v>
      </c>
      <c r="AA1287" s="20" t="str">
        <f t="shared" si="31"/>
        <v>7K66</v>
      </c>
      <c r="AB1287" s="6">
        <v>7</v>
      </c>
      <c r="AC1287" s="5" t="s">
        <v>2098</v>
      </c>
      <c r="AD1287" s="9">
        <v>0</v>
      </c>
      <c r="AE1287" s="10"/>
      <c r="AF1287" s="10">
        <v>22400424</v>
      </c>
      <c r="AG1287" s="43">
        <v>0</v>
      </c>
      <c r="AH1287" s="43">
        <v>0</v>
      </c>
      <c r="AI1287" s="6"/>
      <c r="AJ1287" s="11">
        <v>0</v>
      </c>
      <c r="AK1287" s="11">
        <v>0</v>
      </c>
      <c r="AL1287" s="6" t="s">
        <v>28</v>
      </c>
      <c r="AM1287" s="21" t="s">
        <v>2269</v>
      </c>
      <c r="AN1287" s="47">
        <v>0</v>
      </c>
      <c r="AO1287" t="s">
        <v>53</v>
      </c>
    </row>
    <row r="1288" spans="1:41" x14ac:dyDescent="0.25">
      <c r="A1288" s="7">
        <v>3</v>
      </c>
      <c r="B1288" s="7" t="s">
        <v>151</v>
      </c>
      <c r="C1288" s="4" t="s">
        <v>177</v>
      </c>
      <c r="D1288" s="4" t="s">
        <v>177</v>
      </c>
      <c r="E1288" s="4" t="s">
        <v>177</v>
      </c>
      <c r="F1288" s="4" t="s">
        <v>194</v>
      </c>
      <c r="G1288" s="4" t="s">
        <v>177</v>
      </c>
      <c r="H1288" s="4" t="s">
        <v>177</v>
      </c>
      <c r="I1288" s="4" t="s">
        <v>177</v>
      </c>
      <c r="J1288" s="4" t="s">
        <v>2101</v>
      </c>
      <c r="K1288" s="6" t="s">
        <v>1368</v>
      </c>
      <c r="L1288" s="6"/>
      <c r="M1288" s="6" t="s">
        <v>59</v>
      </c>
      <c r="N1288" s="6" t="s">
        <v>59</v>
      </c>
      <c r="O1288" s="6"/>
      <c r="P1288" s="8"/>
      <c r="Q1288" s="6" t="s">
        <v>2056</v>
      </c>
      <c r="R1288" s="6" t="s">
        <v>1984</v>
      </c>
      <c r="S1288" s="6" t="s">
        <v>28</v>
      </c>
      <c r="T1288" s="6" t="s">
        <v>1418</v>
      </c>
      <c r="U1288" s="6" t="s">
        <v>1418</v>
      </c>
      <c r="V1288" s="6" t="s">
        <v>50</v>
      </c>
      <c r="W1288" s="4" t="s">
        <v>1418</v>
      </c>
      <c r="X1288" s="6" t="s">
        <v>1418</v>
      </c>
      <c r="Y1288" s="4" t="s">
        <v>2036</v>
      </c>
      <c r="Z1288" s="4" t="s">
        <v>2242</v>
      </c>
      <c r="AA1288" s="20" t="str">
        <f t="shared" si="31"/>
        <v>7K66</v>
      </c>
      <c r="AB1288" s="6">
        <v>6</v>
      </c>
      <c r="AC1288" s="5" t="s">
        <v>2088</v>
      </c>
      <c r="AD1288" s="9">
        <v>0</v>
      </c>
      <c r="AE1288" s="10"/>
      <c r="AF1288" s="10">
        <v>31791950</v>
      </c>
      <c r="AG1288" s="43">
        <v>0</v>
      </c>
      <c r="AH1288" s="43">
        <v>0</v>
      </c>
      <c r="AI1288" s="6"/>
      <c r="AJ1288" s="11">
        <v>0</v>
      </c>
      <c r="AK1288" s="11">
        <v>0</v>
      </c>
      <c r="AL1288" s="6" t="s">
        <v>28</v>
      </c>
      <c r="AM1288" s="21" t="s">
        <v>2269</v>
      </c>
      <c r="AN1288" s="47">
        <v>0</v>
      </c>
      <c r="AO1288" t="s">
        <v>53</v>
      </c>
    </row>
    <row r="1289" spans="1:41" x14ac:dyDescent="0.25">
      <c r="A1289" s="7">
        <v>3</v>
      </c>
      <c r="B1289" s="7" t="s">
        <v>152</v>
      </c>
      <c r="C1289" s="4" t="s">
        <v>177</v>
      </c>
      <c r="D1289" s="4" t="s">
        <v>177</v>
      </c>
      <c r="E1289" s="4" t="s">
        <v>177</v>
      </c>
      <c r="F1289" s="4" t="s">
        <v>194</v>
      </c>
      <c r="G1289" s="4" t="s">
        <v>177</v>
      </c>
      <c r="H1289" s="4" t="s">
        <v>177</v>
      </c>
      <c r="I1289" s="4" t="s">
        <v>177</v>
      </c>
      <c r="J1289" s="4" t="s">
        <v>2101</v>
      </c>
      <c r="K1289" s="6" t="s">
        <v>1368</v>
      </c>
      <c r="L1289" s="6"/>
      <c r="M1289" s="6" t="s">
        <v>59</v>
      </c>
      <c r="N1289" s="6" t="s">
        <v>59</v>
      </c>
      <c r="O1289" s="6"/>
      <c r="P1289" s="8"/>
      <c r="Q1289" s="6" t="s">
        <v>2056</v>
      </c>
      <c r="R1289" s="6" t="s">
        <v>1984</v>
      </c>
      <c r="S1289" s="6" t="s">
        <v>28</v>
      </c>
      <c r="T1289" s="6" t="s">
        <v>1418</v>
      </c>
      <c r="U1289" s="6" t="s">
        <v>1418</v>
      </c>
      <c r="V1289" s="6" t="s">
        <v>50</v>
      </c>
      <c r="W1289" s="4" t="s">
        <v>1418</v>
      </c>
      <c r="X1289" s="6" t="s">
        <v>1418</v>
      </c>
      <c r="Y1289" s="4" t="s">
        <v>2036</v>
      </c>
      <c r="Z1289" s="4" t="s">
        <v>2242</v>
      </c>
      <c r="AA1289" s="20" t="str">
        <f t="shared" si="31"/>
        <v>7K66</v>
      </c>
      <c r="AB1289" s="6">
        <v>7</v>
      </c>
      <c r="AC1289" s="5" t="s">
        <v>2088</v>
      </c>
      <c r="AD1289" s="9">
        <v>0</v>
      </c>
      <c r="AE1289" s="10"/>
      <c r="AF1289" s="10">
        <v>70570496</v>
      </c>
      <c r="AG1289" s="43">
        <v>0</v>
      </c>
      <c r="AH1289" s="43">
        <v>0</v>
      </c>
      <c r="AI1289" s="6"/>
      <c r="AJ1289" s="11">
        <v>0</v>
      </c>
      <c r="AK1289" s="11">
        <v>0</v>
      </c>
      <c r="AL1289" s="6" t="s">
        <v>28</v>
      </c>
      <c r="AM1289" s="21" t="s">
        <v>2269</v>
      </c>
      <c r="AN1289" s="47">
        <v>0</v>
      </c>
      <c r="AO1289" t="s">
        <v>53</v>
      </c>
    </row>
    <row r="1290" spans="1:41" x14ac:dyDescent="0.25">
      <c r="A1290" s="7">
        <v>3</v>
      </c>
      <c r="B1290" s="7">
        <v>6090</v>
      </c>
      <c r="C1290" s="4" t="s">
        <v>65</v>
      </c>
      <c r="D1290" s="4" t="s">
        <v>66</v>
      </c>
      <c r="E1290" s="4" t="s">
        <v>170</v>
      </c>
      <c r="F1290" s="4" t="s">
        <v>194</v>
      </c>
      <c r="G1290" s="4" t="s">
        <v>14</v>
      </c>
      <c r="H1290" s="4" t="s">
        <v>15</v>
      </c>
      <c r="I1290" s="4" t="s">
        <v>14</v>
      </c>
      <c r="J1290" s="4" t="s">
        <v>205</v>
      </c>
      <c r="K1290" s="6" t="s">
        <v>2267</v>
      </c>
      <c r="L1290" s="6"/>
      <c r="M1290" s="6" t="s">
        <v>2205</v>
      </c>
      <c r="N1290" s="6" t="s">
        <v>1386</v>
      </c>
      <c r="O1290" s="6"/>
      <c r="P1290" s="8"/>
      <c r="Q1290" s="6" t="s">
        <v>2056</v>
      </c>
      <c r="R1290" s="6" t="s">
        <v>1984</v>
      </c>
      <c r="S1290" s="6" t="s">
        <v>28</v>
      </c>
      <c r="T1290" s="6" t="s">
        <v>1418</v>
      </c>
      <c r="U1290" s="6" t="s">
        <v>1418</v>
      </c>
      <c r="V1290" s="6" t="s">
        <v>50</v>
      </c>
      <c r="W1290" s="4" t="s">
        <v>1418</v>
      </c>
      <c r="X1290" s="6" t="s">
        <v>1418</v>
      </c>
      <c r="Y1290" s="4" t="s">
        <v>2036</v>
      </c>
      <c r="Z1290" s="4" t="s">
        <v>2242</v>
      </c>
      <c r="AA1290" s="20" t="str">
        <f t="shared" si="31"/>
        <v>7K66</v>
      </c>
      <c r="AB1290" s="6">
        <v>6</v>
      </c>
      <c r="AC1290" s="5" t="s">
        <v>2096</v>
      </c>
      <c r="AD1290" s="9">
        <v>0</v>
      </c>
      <c r="AE1290" s="10"/>
      <c r="AF1290" s="10">
        <v>400000</v>
      </c>
      <c r="AG1290" s="43">
        <v>0</v>
      </c>
      <c r="AH1290" s="43">
        <v>0</v>
      </c>
      <c r="AI1290" s="6"/>
      <c r="AJ1290" s="11">
        <v>0</v>
      </c>
      <c r="AK1290" s="11">
        <v>0</v>
      </c>
      <c r="AL1290" s="6" t="s">
        <v>28</v>
      </c>
      <c r="AM1290" s="21" t="s">
        <v>2269</v>
      </c>
      <c r="AN1290" s="47">
        <v>0</v>
      </c>
      <c r="AO1290" t="s">
        <v>53</v>
      </c>
    </row>
    <row r="1291" spans="1:41" x14ac:dyDescent="0.25">
      <c r="A1291" s="7">
        <v>3</v>
      </c>
      <c r="B1291" s="7" t="s">
        <v>153</v>
      </c>
      <c r="C1291" s="4" t="s">
        <v>177</v>
      </c>
      <c r="D1291" s="4" t="s">
        <v>177</v>
      </c>
      <c r="E1291" s="4" t="s">
        <v>177</v>
      </c>
      <c r="F1291" s="4" t="s">
        <v>194</v>
      </c>
      <c r="G1291" s="4" t="s">
        <v>177</v>
      </c>
      <c r="H1291" s="4" t="s">
        <v>177</v>
      </c>
      <c r="I1291" s="4" t="s">
        <v>177</v>
      </c>
      <c r="J1291" s="4" t="s">
        <v>2101</v>
      </c>
      <c r="K1291" s="6" t="s">
        <v>1368</v>
      </c>
      <c r="L1291" s="6"/>
      <c r="M1291" s="6" t="s">
        <v>59</v>
      </c>
      <c r="N1291" s="6" t="s">
        <v>59</v>
      </c>
      <c r="O1291" s="6"/>
      <c r="P1291" s="8"/>
      <c r="Q1291" s="6" t="s">
        <v>2056</v>
      </c>
      <c r="R1291" s="6" t="s">
        <v>1984</v>
      </c>
      <c r="S1291" s="6" t="s">
        <v>28</v>
      </c>
      <c r="T1291" s="6" t="s">
        <v>1418</v>
      </c>
      <c r="U1291" s="6" t="s">
        <v>1418</v>
      </c>
      <c r="V1291" s="6" t="s">
        <v>50</v>
      </c>
      <c r="W1291" s="4" t="s">
        <v>1418</v>
      </c>
      <c r="X1291" s="6" t="s">
        <v>1418</v>
      </c>
      <c r="Y1291" s="4" t="s">
        <v>2036</v>
      </c>
      <c r="Z1291" s="4" t="s">
        <v>2242</v>
      </c>
      <c r="AA1291" s="20" t="str">
        <f t="shared" si="31"/>
        <v>7K66</v>
      </c>
      <c r="AB1291" s="6">
        <v>7</v>
      </c>
      <c r="AC1291" s="5" t="s">
        <v>2096</v>
      </c>
      <c r="AD1291" s="9">
        <v>0</v>
      </c>
      <c r="AE1291" s="10"/>
      <c r="AF1291" s="10">
        <v>84569825</v>
      </c>
      <c r="AG1291" s="43">
        <v>0</v>
      </c>
      <c r="AH1291" s="43">
        <v>0</v>
      </c>
      <c r="AI1291" s="6"/>
      <c r="AJ1291" s="11">
        <v>0</v>
      </c>
      <c r="AK1291" s="11">
        <v>0</v>
      </c>
      <c r="AL1291" s="6" t="s">
        <v>28</v>
      </c>
      <c r="AM1291" s="21" t="s">
        <v>2269</v>
      </c>
      <c r="AN1291" s="47">
        <v>0</v>
      </c>
      <c r="AO1291" t="s">
        <v>53</v>
      </c>
    </row>
    <row r="1292" spans="1:41" x14ac:dyDescent="0.25">
      <c r="A1292" s="7">
        <v>3</v>
      </c>
      <c r="B1292" s="7" t="s">
        <v>154</v>
      </c>
      <c r="C1292" s="4" t="s">
        <v>177</v>
      </c>
      <c r="D1292" s="4" t="s">
        <v>177</v>
      </c>
      <c r="E1292" s="4" t="s">
        <v>177</v>
      </c>
      <c r="F1292" s="4" t="s">
        <v>194</v>
      </c>
      <c r="G1292" s="4" t="s">
        <v>177</v>
      </c>
      <c r="H1292" s="4" t="s">
        <v>177</v>
      </c>
      <c r="I1292" s="4" t="s">
        <v>177</v>
      </c>
      <c r="J1292" s="4" t="s">
        <v>2101</v>
      </c>
      <c r="K1292" s="6" t="s">
        <v>1368</v>
      </c>
      <c r="L1292" s="6"/>
      <c r="M1292" s="6" t="s">
        <v>59</v>
      </c>
      <c r="N1292" s="6" t="s">
        <v>59</v>
      </c>
      <c r="O1292" s="6"/>
      <c r="P1292" s="8"/>
      <c r="Q1292" s="6" t="s">
        <v>2056</v>
      </c>
      <c r="R1292" s="6" t="s">
        <v>1984</v>
      </c>
      <c r="S1292" s="6" t="s">
        <v>28</v>
      </c>
      <c r="T1292" s="6" t="s">
        <v>1418</v>
      </c>
      <c r="U1292" s="6" t="s">
        <v>1418</v>
      </c>
      <c r="V1292" s="6" t="s">
        <v>50</v>
      </c>
      <c r="W1292" s="4" t="s">
        <v>1418</v>
      </c>
      <c r="X1292" s="6" t="s">
        <v>1418</v>
      </c>
      <c r="Y1292" s="4" t="s">
        <v>2036</v>
      </c>
      <c r="Z1292" s="4" t="s">
        <v>2242</v>
      </c>
      <c r="AA1292" s="20" t="str">
        <f t="shared" si="31"/>
        <v>7K66</v>
      </c>
      <c r="AB1292" s="6">
        <v>6</v>
      </c>
      <c r="AC1292" s="5" t="s">
        <v>2087</v>
      </c>
      <c r="AD1292" s="9">
        <v>0</v>
      </c>
      <c r="AE1292" s="10"/>
      <c r="AF1292" s="10">
        <v>51771286</v>
      </c>
      <c r="AG1292" s="43">
        <v>0</v>
      </c>
      <c r="AH1292" s="43">
        <v>0</v>
      </c>
      <c r="AI1292" s="6"/>
      <c r="AJ1292" s="11">
        <v>0</v>
      </c>
      <c r="AK1292" s="11">
        <v>0</v>
      </c>
      <c r="AL1292" s="6" t="s">
        <v>28</v>
      </c>
      <c r="AM1292" s="21" t="s">
        <v>2269</v>
      </c>
      <c r="AN1292" s="47">
        <v>0</v>
      </c>
      <c r="AO1292" t="s">
        <v>53</v>
      </c>
    </row>
    <row r="1293" spans="1:41" x14ac:dyDescent="0.25">
      <c r="A1293" s="7">
        <v>3</v>
      </c>
      <c r="B1293" s="7" t="s">
        <v>155</v>
      </c>
      <c r="C1293" s="4" t="s">
        <v>177</v>
      </c>
      <c r="D1293" s="4" t="s">
        <v>177</v>
      </c>
      <c r="E1293" s="4" t="s">
        <v>177</v>
      </c>
      <c r="F1293" s="4" t="s">
        <v>194</v>
      </c>
      <c r="G1293" s="4" t="s">
        <v>177</v>
      </c>
      <c r="H1293" s="4" t="s">
        <v>177</v>
      </c>
      <c r="I1293" s="4" t="s">
        <v>177</v>
      </c>
      <c r="J1293" s="4" t="s">
        <v>2101</v>
      </c>
      <c r="K1293" s="6" t="s">
        <v>1368</v>
      </c>
      <c r="L1293" s="6"/>
      <c r="M1293" s="6" t="s">
        <v>59</v>
      </c>
      <c r="N1293" s="6" t="s">
        <v>59</v>
      </c>
      <c r="O1293" s="6"/>
      <c r="P1293" s="8"/>
      <c r="Q1293" s="6" t="s">
        <v>2056</v>
      </c>
      <c r="R1293" s="6" t="s">
        <v>1984</v>
      </c>
      <c r="S1293" s="6" t="s">
        <v>28</v>
      </c>
      <c r="T1293" s="6" t="s">
        <v>1418</v>
      </c>
      <c r="U1293" s="6" t="s">
        <v>1418</v>
      </c>
      <c r="V1293" s="6" t="s">
        <v>50</v>
      </c>
      <c r="W1293" s="4" t="s">
        <v>1418</v>
      </c>
      <c r="X1293" s="6" t="s">
        <v>1418</v>
      </c>
      <c r="Y1293" s="4" t="s">
        <v>2036</v>
      </c>
      <c r="Z1293" s="4" t="s">
        <v>2242</v>
      </c>
      <c r="AA1293" s="20" t="str">
        <f t="shared" si="31"/>
        <v>7K66</v>
      </c>
      <c r="AB1293" s="6">
        <v>7</v>
      </c>
      <c r="AC1293" s="5" t="s">
        <v>2087</v>
      </c>
      <c r="AD1293" s="9">
        <v>0</v>
      </c>
      <c r="AE1293" s="10"/>
      <c r="AF1293" s="10">
        <v>27200000</v>
      </c>
      <c r="AG1293" s="43">
        <v>0</v>
      </c>
      <c r="AH1293" s="43">
        <v>0</v>
      </c>
      <c r="AI1293" s="6"/>
      <c r="AJ1293" s="11">
        <v>0</v>
      </c>
      <c r="AK1293" s="11">
        <v>0</v>
      </c>
      <c r="AL1293" s="6" t="s">
        <v>28</v>
      </c>
      <c r="AM1293" s="21" t="s">
        <v>2269</v>
      </c>
      <c r="AN1293" s="47">
        <v>0</v>
      </c>
      <c r="AO1293" t="s">
        <v>53</v>
      </c>
    </row>
    <row r="1294" spans="1:41" x14ac:dyDescent="0.25">
      <c r="A1294" s="7">
        <v>3</v>
      </c>
      <c r="B1294" s="7" t="s">
        <v>156</v>
      </c>
      <c r="C1294" s="4" t="s">
        <v>177</v>
      </c>
      <c r="D1294" s="4" t="s">
        <v>177</v>
      </c>
      <c r="E1294" s="4" t="s">
        <v>177</v>
      </c>
      <c r="F1294" s="4" t="s">
        <v>194</v>
      </c>
      <c r="G1294" s="4" t="s">
        <v>177</v>
      </c>
      <c r="H1294" s="4" t="s">
        <v>177</v>
      </c>
      <c r="I1294" s="4" t="s">
        <v>177</v>
      </c>
      <c r="J1294" s="4" t="s">
        <v>2101</v>
      </c>
      <c r="K1294" s="6" t="s">
        <v>1368</v>
      </c>
      <c r="L1294" s="6"/>
      <c r="M1294" s="6" t="s">
        <v>59</v>
      </c>
      <c r="N1294" s="6" t="s">
        <v>59</v>
      </c>
      <c r="O1294" s="6"/>
      <c r="P1294" s="8"/>
      <c r="Q1294" s="6" t="s">
        <v>2056</v>
      </c>
      <c r="R1294" s="6" t="s">
        <v>1984</v>
      </c>
      <c r="S1294" s="6" t="s">
        <v>28</v>
      </c>
      <c r="T1294" s="6" t="s">
        <v>1418</v>
      </c>
      <c r="U1294" s="6" t="s">
        <v>1418</v>
      </c>
      <c r="V1294" s="6" t="s">
        <v>50</v>
      </c>
      <c r="W1294" s="4" t="s">
        <v>1418</v>
      </c>
      <c r="X1294" s="6" t="s">
        <v>1418</v>
      </c>
      <c r="Y1294" s="4" t="s">
        <v>2036</v>
      </c>
      <c r="Z1294" s="4" t="s">
        <v>2242</v>
      </c>
      <c r="AA1294" s="20" t="str">
        <f t="shared" si="31"/>
        <v>7K66</v>
      </c>
      <c r="AB1294" s="6">
        <v>6</v>
      </c>
      <c r="AC1294" s="5" t="s">
        <v>2086</v>
      </c>
      <c r="AD1294" s="9">
        <v>0</v>
      </c>
      <c r="AE1294" s="10"/>
      <c r="AF1294" s="10">
        <v>29814993</v>
      </c>
      <c r="AG1294" s="43">
        <v>0</v>
      </c>
      <c r="AH1294" s="43">
        <v>0</v>
      </c>
      <c r="AI1294" s="6"/>
      <c r="AJ1294" s="11">
        <v>0</v>
      </c>
      <c r="AK1294" s="11">
        <v>0</v>
      </c>
      <c r="AL1294" s="6" t="s">
        <v>28</v>
      </c>
      <c r="AM1294" s="21" t="s">
        <v>2269</v>
      </c>
      <c r="AN1294" s="47">
        <v>0</v>
      </c>
      <c r="AO1294" t="s">
        <v>53</v>
      </c>
    </row>
    <row r="1295" spans="1:41" x14ac:dyDescent="0.25">
      <c r="A1295" s="7">
        <v>3</v>
      </c>
      <c r="B1295" s="7" t="s">
        <v>157</v>
      </c>
      <c r="C1295" s="4" t="s">
        <v>177</v>
      </c>
      <c r="D1295" s="4" t="s">
        <v>177</v>
      </c>
      <c r="E1295" s="4" t="s">
        <v>177</v>
      </c>
      <c r="F1295" s="4" t="s">
        <v>194</v>
      </c>
      <c r="G1295" s="4" t="s">
        <v>177</v>
      </c>
      <c r="H1295" s="4" t="s">
        <v>177</v>
      </c>
      <c r="I1295" s="4" t="s">
        <v>177</v>
      </c>
      <c r="J1295" s="4" t="s">
        <v>2101</v>
      </c>
      <c r="K1295" s="6" t="s">
        <v>1368</v>
      </c>
      <c r="L1295" s="6"/>
      <c r="M1295" s="6" t="s">
        <v>59</v>
      </c>
      <c r="N1295" s="6" t="s">
        <v>59</v>
      </c>
      <c r="O1295" s="6"/>
      <c r="P1295" s="8"/>
      <c r="Q1295" s="6" t="s">
        <v>2056</v>
      </c>
      <c r="R1295" s="6" t="s">
        <v>1984</v>
      </c>
      <c r="S1295" s="6" t="s">
        <v>28</v>
      </c>
      <c r="T1295" s="6" t="s">
        <v>1418</v>
      </c>
      <c r="U1295" s="6" t="s">
        <v>1418</v>
      </c>
      <c r="V1295" s="6" t="s">
        <v>50</v>
      </c>
      <c r="W1295" s="4" t="s">
        <v>1418</v>
      </c>
      <c r="X1295" s="6" t="s">
        <v>1418</v>
      </c>
      <c r="Y1295" s="4" t="s">
        <v>2036</v>
      </c>
      <c r="Z1295" s="4" t="s">
        <v>2242</v>
      </c>
      <c r="AA1295" s="20" t="str">
        <f t="shared" si="31"/>
        <v>7K66</v>
      </c>
      <c r="AB1295" s="6">
        <v>6</v>
      </c>
      <c r="AC1295" s="5" t="s">
        <v>2006</v>
      </c>
      <c r="AD1295" s="9">
        <v>0</v>
      </c>
      <c r="AE1295" s="10"/>
      <c r="AF1295" s="10">
        <v>1630000</v>
      </c>
      <c r="AG1295" s="43">
        <v>0</v>
      </c>
      <c r="AH1295" s="43">
        <v>0</v>
      </c>
      <c r="AI1295" s="6"/>
      <c r="AJ1295" s="11">
        <v>0</v>
      </c>
      <c r="AK1295" s="11">
        <v>0</v>
      </c>
      <c r="AL1295" s="6" t="s">
        <v>28</v>
      </c>
      <c r="AM1295" s="21" t="s">
        <v>2269</v>
      </c>
      <c r="AN1295" s="47">
        <v>0</v>
      </c>
      <c r="AO1295" t="s">
        <v>53</v>
      </c>
    </row>
    <row r="1296" spans="1:41" x14ac:dyDescent="0.25">
      <c r="A1296" s="7">
        <v>3</v>
      </c>
      <c r="B1296" s="7" t="s">
        <v>158</v>
      </c>
      <c r="C1296" s="4" t="s">
        <v>177</v>
      </c>
      <c r="D1296" s="4" t="s">
        <v>177</v>
      </c>
      <c r="E1296" s="4" t="s">
        <v>177</v>
      </c>
      <c r="F1296" s="4" t="s">
        <v>194</v>
      </c>
      <c r="G1296" s="4" t="s">
        <v>177</v>
      </c>
      <c r="H1296" s="4" t="s">
        <v>177</v>
      </c>
      <c r="I1296" s="4" t="s">
        <v>177</v>
      </c>
      <c r="J1296" s="4" t="s">
        <v>2101</v>
      </c>
      <c r="K1296" s="6" t="s">
        <v>1368</v>
      </c>
      <c r="L1296" s="6"/>
      <c r="M1296" s="6" t="s">
        <v>59</v>
      </c>
      <c r="N1296" s="6" t="s">
        <v>59</v>
      </c>
      <c r="O1296" s="6"/>
      <c r="P1296" s="8"/>
      <c r="Q1296" s="6" t="s">
        <v>2056</v>
      </c>
      <c r="R1296" s="6" t="s">
        <v>1984</v>
      </c>
      <c r="S1296" s="6" t="s">
        <v>28</v>
      </c>
      <c r="T1296" s="6" t="s">
        <v>1418</v>
      </c>
      <c r="U1296" s="6" t="s">
        <v>1418</v>
      </c>
      <c r="V1296" s="6" t="s">
        <v>50</v>
      </c>
      <c r="W1296" s="4" t="s">
        <v>1418</v>
      </c>
      <c r="X1296" s="6" t="s">
        <v>1418</v>
      </c>
      <c r="Y1296" s="4" t="s">
        <v>2036</v>
      </c>
      <c r="Z1296" s="4" t="s">
        <v>2242</v>
      </c>
      <c r="AA1296" s="20" t="str">
        <f t="shared" si="31"/>
        <v>7K66</v>
      </c>
      <c r="AB1296" s="6">
        <v>9</v>
      </c>
      <c r="AC1296" s="5" t="s">
        <v>2006</v>
      </c>
      <c r="AD1296" s="9">
        <v>0</v>
      </c>
      <c r="AE1296" s="10"/>
      <c r="AF1296" s="10">
        <v>200000000</v>
      </c>
      <c r="AG1296" s="43">
        <v>0</v>
      </c>
      <c r="AH1296" s="43">
        <v>0</v>
      </c>
      <c r="AI1296" s="6"/>
      <c r="AJ1296" s="11">
        <v>0</v>
      </c>
      <c r="AK1296" s="11">
        <v>0</v>
      </c>
      <c r="AL1296" s="6" t="s">
        <v>28</v>
      </c>
      <c r="AM1296" s="21" t="s">
        <v>2269</v>
      </c>
      <c r="AN1296" s="47">
        <v>0</v>
      </c>
      <c r="AO1296" t="s">
        <v>53</v>
      </c>
    </row>
    <row r="1297" spans="1:41" x14ac:dyDescent="0.25">
      <c r="A1297" s="7">
        <v>3</v>
      </c>
      <c r="B1297" s="7" t="s">
        <v>159</v>
      </c>
      <c r="C1297" s="4" t="s">
        <v>177</v>
      </c>
      <c r="D1297" s="4" t="s">
        <v>177</v>
      </c>
      <c r="E1297" s="4" t="s">
        <v>177</v>
      </c>
      <c r="F1297" s="4" t="s">
        <v>194</v>
      </c>
      <c r="G1297" s="4" t="s">
        <v>177</v>
      </c>
      <c r="H1297" s="4" t="s">
        <v>177</v>
      </c>
      <c r="I1297" s="4" t="s">
        <v>177</v>
      </c>
      <c r="J1297" s="4" t="s">
        <v>2101</v>
      </c>
      <c r="K1297" s="6" t="s">
        <v>1368</v>
      </c>
      <c r="L1297" s="6"/>
      <c r="M1297" s="6" t="s">
        <v>59</v>
      </c>
      <c r="N1297" s="6" t="s">
        <v>59</v>
      </c>
      <c r="O1297" s="6"/>
      <c r="P1297" s="8"/>
      <c r="Q1297" s="6" t="s">
        <v>2056</v>
      </c>
      <c r="R1297" s="6" t="s">
        <v>1984</v>
      </c>
      <c r="S1297" s="6" t="s">
        <v>28</v>
      </c>
      <c r="T1297" s="6" t="s">
        <v>1418</v>
      </c>
      <c r="U1297" s="6" t="s">
        <v>1418</v>
      </c>
      <c r="V1297" s="6" t="s">
        <v>50</v>
      </c>
      <c r="W1297" s="4" t="s">
        <v>1418</v>
      </c>
      <c r="X1297" s="6" t="s">
        <v>1418</v>
      </c>
      <c r="Y1297" s="4" t="s">
        <v>2036</v>
      </c>
      <c r="Z1297" s="4" t="s">
        <v>2242</v>
      </c>
      <c r="AA1297" s="20" t="str">
        <f t="shared" si="31"/>
        <v>7K66</v>
      </c>
      <c r="AB1297" s="6">
        <v>6</v>
      </c>
      <c r="AC1297" s="5" t="s">
        <v>2097</v>
      </c>
      <c r="AD1297" s="9">
        <v>0</v>
      </c>
      <c r="AE1297" s="10"/>
      <c r="AF1297" s="10">
        <v>1000000</v>
      </c>
      <c r="AG1297" s="43">
        <v>0</v>
      </c>
      <c r="AH1297" s="43">
        <v>0</v>
      </c>
      <c r="AI1297" s="6"/>
      <c r="AJ1297" s="11">
        <v>0</v>
      </c>
      <c r="AK1297" s="11">
        <v>0</v>
      </c>
      <c r="AL1297" s="6" t="s">
        <v>28</v>
      </c>
      <c r="AM1297" s="21" t="s">
        <v>2269</v>
      </c>
      <c r="AN1297" s="47">
        <v>0</v>
      </c>
      <c r="AO1297" t="s">
        <v>53</v>
      </c>
    </row>
    <row r="1298" spans="1:41" x14ac:dyDescent="0.25">
      <c r="A1298" s="7">
        <v>3</v>
      </c>
      <c r="B1298" s="7" t="s">
        <v>160</v>
      </c>
      <c r="C1298" s="4" t="s">
        <v>177</v>
      </c>
      <c r="D1298" s="4" t="s">
        <v>177</v>
      </c>
      <c r="E1298" s="4" t="s">
        <v>177</v>
      </c>
      <c r="F1298" s="4" t="s">
        <v>194</v>
      </c>
      <c r="G1298" s="4" t="s">
        <v>177</v>
      </c>
      <c r="H1298" s="4" t="s">
        <v>177</v>
      </c>
      <c r="I1298" s="4" t="s">
        <v>177</v>
      </c>
      <c r="J1298" s="4" t="s">
        <v>2101</v>
      </c>
      <c r="K1298" s="6" t="s">
        <v>1368</v>
      </c>
      <c r="L1298" s="6"/>
      <c r="M1298" s="6" t="s">
        <v>59</v>
      </c>
      <c r="N1298" s="6" t="s">
        <v>59</v>
      </c>
      <c r="O1298" s="6"/>
      <c r="P1298" s="8"/>
      <c r="Q1298" s="6" t="s">
        <v>2056</v>
      </c>
      <c r="R1298" s="6" t="s">
        <v>1984</v>
      </c>
      <c r="S1298" s="6" t="s">
        <v>28</v>
      </c>
      <c r="T1298" s="6" t="s">
        <v>1418</v>
      </c>
      <c r="U1298" s="6" t="s">
        <v>1418</v>
      </c>
      <c r="V1298" s="6" t="s">
        <v>50</v>
      </c>
      <c r="W1298" s="4" t="s">
        <v>1418</v>
      </c>
      <c r="X1298" s="6" t="s">
        <v>1418</v>
      </c>
      <c r="Y1298" s="4" t="s">
        <v>2036</v>
      </c>
      <c r="Z1298" s="4" t="s">
        <v>2242</v>
      </c>
      <c r="AA1298" s="20" t="str">
        <f t="shared" si="31"/>
        <v>7K66</v>
      </c>
      <c r="AB1298" s="6">
        <v>6</v>
      </c>
      <c r="AC1298" s="5" t="s">
        <v>2094</v>
      </c>
      <c r="AD1298" s="9">
        <v>0</v>
      </c>
      <c r="AE1298" s="10"/>
      <c r="AF1298" s="10">
        <v>3310000</v>
      </c>
      <c r="AG1298" s="43">
        <v>0</v>
      </c>
      <c r="AH1298" s="43">
        <v>0</v>
      </c>
      <c r="AI1298" s="6"/>
      <c r="AJ1298" s="11">
        <v>0</v>
      </c>
      <c r="AK1298" s="11">
        <v>0</v>
      </c>
      <c r="AL1298" s="6" t="s">
        <v>28</v>
      </c>
      <c r="AM1298" s="21" t="s">
        <v>2269</v>
      </c>
      <c r="AN1298" s="47">
        <v>0</v>
      </c>
      <c r="AO1298" t="s">
        <v>53</v>
      </c>
    </row>
    <row r="1299" spans="1:41" x14ac:dyDescent="0.25">
      <c r="A1299" s="7">
        <v>3</v>
      </c>
      <c r="B1299" s="7" t="s">
        <v>161</v>
      </c>
      <c r="C1299" s="4" t="s">
        <v>177</v>
      </c>
      <c r="D1299" s="4" t="s">
        <v>177</v>
      </c>
      <c r="E1299" s="4" t="s">
        <v>177</v>
      </c>
      <c r="F1299" s="4" t="s">
        <v>194</v>
      </c>
      <c r="G1299" s="4" t="s">
        <v>177</v>
      </c>
      <c r="H1299" s="4" t="s">
        <v>177</v>
      </c>
      <c r="I1299" s="4" t="s">
        <v>177</v>
      </c>
      <c r="J1299" s="4" t="s">
        <v>2101</v>
      </c>
      <c r="K1299" s="6" t="s">
        <v>1368</v>
      </c>
      <c r="L1299" s="6"/>
      <c r="M1299" s="6" t="s">
        <v>59</v>
      </c>
      <c r="N1299" s="6" t="s">
        <v>59</v>
      </c>
      <c r="O1299" s="6"/>
      <c r="P1299" s="8"/>
      <c r="Q1299" s="6" t="s">
        <v>2056</v>
      </c>
      <c r="R1299" s="6" t="s">
        <v>1984</v>
      </c>
      <c r="S1299" s="6" t="s">
        <v>28</v>
      </c>
      <c r="T1299" s="6" t="s">
        <v>1418</v>
      </c>
      <c r="U1299" s="6" t="s">
        <v>1418</v>
      </c>
      <c r="V1299" s="6" t="s">
        <v>50</v>
      </c>
      <c r="W1299" s="4" t="s">
        <v>1418</v>
      </c>
      <c r="X1299" s="6" t="s">
        <v>1418</v>
      </c>
      <c r="Y1299" s="4" t="s">
        <v>2036</v>
      </c>
      <c r="Z1299" s="4" t="s">
        <v>2242</v>
      </c>
      <c r="AA1299" s="20" t="str">
        <f t="shared" si="31"/>
        <v>7K66</v>
      </c>
      <c r="AB1299" s="6">
        <v>6</v>
      </c>
      <c r="AC1299" s="5" t="s">
        <v>2091</v>
      </c>
      <c r="AD1299" s="9">
        <v>0</v>
      </c>
      <c r="AE1299" s="10"/>
      <c r="AF1299" s="10">
        <v>20816368</v>
      </c>
      <c r="AG1299" s="43">
        <v>0</v>
      </c>
      <c r="AH1299" s="43">
        <v>0</v>
      </c>
      <c r="AI1299" s="6"/>
      <c r="AJ1299" s="11">
        <v>0</v>
      </c>
      <c r="AK1299" s="11">
        <v>0</v>
      </c>
      <c r="AL1299" s="6" t="s">
        <v>28</v>
      </c>
      <c r="AM1299" s="21" t="s">
        <v>2269</v>
      </c>
      <c r="AN1299" s="47">
        <v>0</v>
      </c>
      <c r="AO1299" t="s">
        <v>53</v>
      </c>
    </row>
    <row r="1300" spans="1:41" x14ac:dyDescent="0.25">
      <c r="A1300" s="7">
        <v>3</v>
      </c>
      <c r="B1300" s="7" t="s">
        <v>162</v>
      </c>
      <c r="C1300" s="4" t="s">
        <v>177</v>
      </c>
      <c r="D1300" s="4" t="s">
        <v>177</v>
      </c>
      <c r="E1300" s="4" t="s">
        <v>177</v>
      </c>
      <c r="F1300" s="4" t="s">
        <v>194</v>
      </c>
      <c r="G1300" s="4" t="s">
        <v>177</v>
      </c>
      <c r="H1300" s="4" t="s">
        <v>177</v>
      </c>
      <c r="I1300" s="4" t="s">
        <v>177</v>
      </c>
      <c r="J1300" s="4" t="s">
        <v>2101</v>
      </c>
      <c r="K1300" s="6" t="s">
        <v>1368</v>
      </c>
      <c r="L1300" s="6"/>
      <c r="M1300" s="6" t="s">
        <v>59</v>
      </c>
      <c r="N1300" s="6" t="s">
        <v>59</v>
      </c>
      <c r="O1300" s="6"/>
      <c r="P1300" s="8"/>
      <c r="Q1300" s="6" t="s">
        <v>2056</v>
      </c>
      <c r="R1300" s="6" t="s">
        <v>1984</v>
      </c>
      <c r="S1300" s="6" t="s">
        <v>28</v>
      </c>
      <c r="T1300" s="6" t="s">
        <v>1418</v>
      </c>
      <c r="U1300" s="6" t="s">
        <v>1418</v>
      </c>
      <c r="V1300" s="6" t="s">
        <v>50</v>
      </c>
      <c r="W1300" s="4" t="s">
        <v>1418</v>
      </c>
      <c r="X1300" s="6" t="s">
        <v>1418</v>
      </c>
      <c r="Y1300" s="4" t="s">
        <v>2036</v>
      </c>
      <c r="Z1300" s="4" t="s">
        <v>2242</v>
      </c>
      <c r="AA1300" s="20" t="str">
        <f t="shared" si="31"/>
        <v>7K66</v>
      </c>
      <c r="AB1300" s="6">
        <v>7</v>
      </c>
      <c r="AC1300" s="5" t="s">
        <v>2091</v>
      </c>
      <c r="AD1300" s="9">
        <v>0</v>
      </c>
      <c r="AE1300" s="10"/>
      <c r="AF1300" s="10">
        <v>76980707</v>
      </c>
      <c r="AG1300" s="43">
        <v>0</v>
      </c>
      <c r="AH1300" s="43">
        <v>0</v>
      </c>
      <c r="AI1300" s="6"/>
      <c r="AJ1300" s="11">
        <v>0</v>
      </c>
      <c r="AK1300" s="11">
        <v>0</v>
      </c>
      <c r="AL1300" s="6" t="s">
        <v>28</v>
      </c>
      <c r="AM1300" s="21" t="s">
        <v>2269</v>
      </c>
      <c r="AN1300" s="47">
        <v>0</v>
      </c>
      <c r="AO1300" t="s">
        <v>53</v>
      </c>
    </row>
    <row r="1301" spans="1:41" x14ac:dyDescent="0.25">
      <c r="A1301" s="7">
        <v>3</v>
      </c>
      <c r="B1301" s="7" t="s">
        <v>163</v>
      </c>
      <c r="C1301" s="4" t="s">
        <v>177</v>
      </c>
      <c r="D1301" s="4" t="s">
        <v>177</v>
      </c>
      <c r="E1301" s="4" t="s">
        <v>177</v>
      </c>
      <c r="F1301" s="4" t="s">
        <v>194</v>
      </c>
      <c r="G1301" s="4" t="s">
        <v>177</v>
      </c>
      <c r="H1301" s="4" t="s">
        <v>177</v>
      </c>
      <c r="I1301" s="4" t="s">
        <v>177</v>
      </c>
      <c r="J1301" s="4" t="s">
        <v>2101</v>
      </c>
      <c r="K1301" s="6" t="s">
        <v>1368</v>
      </c>
      <c r="L1301" s="6"/>
      <c r="M1301" s="6" t="s">
        <v>59</v>
      </c>
      <c r="N1301" s="6" t="s">
        <v>59</v>
      </c>
      <c r="O1301" s="6"/>
      <c r="P1301" s="8"/>
      <c r="Q1301" s="6" t="s">
        <v>2056</v>
      </c>
      <c r="R1301" s="6" t="s">
        <v>1984</v>
      </c>
      <c r="S1301" s="6" t="s">
        <v>28</v>
      </c>
      <c r="T1301" s="6" t="s">
        <v>1418</v>
      </c>
      <c r="U1301" s="6" t="s">
        <v>1418</v>
      </c>
      <c r="V1301" s="6" t="s">
        <v>50</v>
      </c>
      <c r="W1301" s="4" t="s">
        <v>1418</v>
      </c>
      <c r="X1301" s="6" t="s">
        <v>1418</v>
      </c>
      <c r="Y1301" s="4" t="s">
        <v>2036</v>
      </c>
      <c r="Z1301" s="4" t="s">
        <v>2242</v>
      </c>
      <c r="AA1301" s="20" t="str">
        <f t="shared" si="31"/>
        <v>7K66</v>
      </c>
      <c r="AB1301" s="6">
        <v>6</v>
      </c>
      <c r="AC1301" s="5" t="s">
        <v>2084</v>
      </c>
      <c r="AD1301" s="9">
        <v>0</v>
      </c>
      <c r="AE1301" s="10"/>
      <c r="AF1301" s="10">
        <v>10800993</v>
      </c>
      <c r="AG1301" s="43">
        <v>0</v>
      </c>
      <c r="AH1301" s="43">
        <v>0</v>
      </c>
      <c r="AI1301" s="6"/>
      <c r="AJ1301" s="11">
        <v>0</v>
      </c>
      <c r="AK1301" s="11">
        <v>0</v>
      </c>
      <c r="AL1301" s="6" t="s">
        <v>28</v>
      </c>
      <c r="AM1301" s="21" t="s">
        <v>2269</v>
      </c>
      <c r="AN1301" s="47">
        <v>0</v>
      </c>
      <c r="AO1301" t="s">
        <v>53</v>
      </c>
    </row>
    <row r="1302" spans="1:41" x14ac:dyDescent="0.25">
      <c r="A1302" s="7">
        <v>3</v>
      </c>
      <c r="B1302" s="7" t="s">
        <v>164</v>
      </c>
      <c r="C1302" s="4" t="s">
        <v>177</v>
      </c>
      <c r="D1302" s="4" t="s">
        <v>177</v>
      </c>
      <c r="E1302" s="4" t="s">
        <v>177</v>
      </c>
      <c r="F1302" s="4" t="s">
        <v>194</v>
      </c>
      <c r="G1302" s="4" t="s">
        <v>177</v>
      </c>
      <c r="H1302" s="4" t="s">
        <v>177</v>
      </c>
      <c r="I1302" s="4" t="s">
        <v>177</v>
      </c>
      <c r="J1302" s="4" t="s">
        <v>2101</v>
      </c>
      <c r="K1302" s="6" t="s">
        <v>1368</v>
      </c>
      <c r="L1302" s="6"/>
      <c r="M1302" s="6" t="s">
        <v>59</v>
      </c>
      <c r="N1302" s="6" t="s">
        <v>59</v>
      </c>
      <c r="O1302" s="6"/>
      <c r="P1302" s="8"/>
      <c r="Q1302" s="6" t="s">
        <v>2056</v>
      </c>
      <c r="R1302" s="6" t="s">
        <v>1984</v>
      </c>
      <c r="S1302" s="6" t="s">
        <v>28</v>
      </c>
      <c r="T1302" s="6" t="s">
        <v>1418</v>
      </c>
      <c r="U1302" s="6" t="s">
        <v>1418</v>
      </c>
      <c r="V1302" s="6" t="s">
        <v>50</v>
      </c>
      <c r="W1302" s="4" t="s">
        <v>1418</v>
      </c>
      <c r="X1302" s="6" t="s">
        <v>1418</v>
      </c>
      <c r="Y1302" s="4" t="s">
        <v>2036</v>
      </c>
      <c r="Z1302" s="4" t="s">
        <v>2242</v>
      </c>
      <c r="AA1302" s="20" t="str">
        <f t="shared" si="31"/>
        <v>7K66</v>
      </c>
      <c r="AB1302" s="6">
        <v>6</v>
      </c>
      <c r="AC1302" s="5" t="s">
        <v>2092</v>
      </c>
      <c r="AD1302" s="9">
        <v>0</v>
      </c>
      <c r="AE1302" s="10"/>
      <c r="AF1302" s="10">
        <v>310000</v>
      </c>
      <c r="AG1302" s="43">
        <v>0</v>
      </c>
      <c r="AH1302" s="43">
        <v>0</v>
      </c>
      <c r="AI1302" s="6"/>
      <c r="AJ1302" s="11">
        <v>0</v>
      </c>
      <c r="AK1302" s="11">
        <v>0</v>
      </c>
      <c r="AL1302" s="6" t="s">
        <v>28</v>
      </c>
      <c r="AM1302" s="21" t="s">
        <v>2269</v>
      </c>
      <c r="AN1302" s="47">
        <v>0</v>
      </c>
      <c r="AO1302" t="s">
        <v>53</v>
      </c>
    </row>
    <row r="1303" spans="1:41" x14ac:dyDescent="0.25">
      <c r="A1303" s="7">
        <v>3</v>
      </c>
      <c r="B1303" s="7" t="s">
        <v>165</v>
      </c>
      <c r="C1303" s="4" t="s">
        <v>177</v>
      </c>
      <c r="D1303" s="4" t="s">
        <v>177</v>
      </c>
      <c r="E1303" s="4" t="s">
        <v>177</v>
      </c>
      <c r="F1303" s="4" t="s">
        <v>194</v>
      </c>
      <c r="G1303" s="4" t="s">
        <v>177</v>
      </c>
      <c r="H1303" s="4" t="s">
        <v>177</v>
      </c>
      <c r="I1303" s="4" t="s">
        <v>177</v>
      </c>
      <c r="J1303" s="4" t="s">
        <v>2101</v>
      </c>
      <c r="K1303" s="6" t="s">
        <v>1368</v>
      </c>
      <c r="L1303" s="6"/>
      <c r="M1303" s="6" t="s">
        <v>59</v>
      </c>
      <c r="N1303" s="6" t="s">
        <v>59</v>
      </c>
      <c r="O1303" s="6"/>
      <c r="P1303" s="8"/>
      <c r="Q1303" s="6" t="s">
        <v>2056</v>
      </c>
      <c r="R1303" s="6" t="s">
        <v>1984</v>
      </c>
      <c r="S1303" s="6" t="s">
        <v>28</v>
      </c>
      <c r="T1303" s="6" t="s">
        <v>1418</v>
      </c>
      <c r="U1303" s="6" t="s">
        <v>1418</v>
      </c>
      <c r="V1303" s="6" t="s">
        <v>50</v>
      </c>
      <c r="W1303" s="4" t="s">
        <v>1418</v>
      </c>
      <c r="X1303" s="6" t="s">
        <v>1418</v>
      </c>
      <c r="Y1303" s="4" t="s">
        <v>2036</v>
      </c>
      <c r="Z1303" s="4" t="s">
        <v>2242</v>
      </c>
      <c r="AA1303" s="20" t="str">
        <f t="shared" si="31"/>
        <v>7K66</v>
      </c>
      <c r="AB1303" s="6">
        <v>6</v>
      </c>
      <c r="AC1303" s="5" t="s">
        <v>2085</v>
      </c>
      <c r="AD1303" s="9">
        <v>0</v>
      </c>
      <c r="AE1303" s="10"/>
      <c r="AF1303" s="10">
        <v>6541990</v>
      </c>
      <c r="AG1303" s="43">
        <v>0</v>
      </c>
      <c r="AH1303" s="43">
        <v>0</v>
      </c>
      <c r="AI1303" s="6"/>
      <c r="AJ1303" s="11">
        <v>0</v>
      </c>
      <c r="AK1303" s="11">
        <v>0</v>
      </c>
      <c r="AL1303" s="6" t="s">
        <v>28</v>
      </c>
      <c r="AM1303" s="21" t="s">
        <v>2269</v>
      </c>
      <c r="AN1303" s="47">
        <v>0</v>
      </c>
      <c r="AO1303" t="s">
        <v>53</v>
      </c>
    </row>
    <row r="1304" spans="1:41" x14ac:dyDescent="0.25">
      <c r="A1304" s="7">
        <v>3</v>
      </c>
      <c r="B1304" s="7" t="s">
        <v>166</v>
      </c>
      <c r="C1304" s="4" t="s">
        <v>177</v>
      </c>
      <c r="D1304" s="4" t="s">
        <v>177</v>
      </c>
      <c r="E1304" s="4" t="s">
        <v>177</v>
      </c>
      <c r="F1304" s="4" t="s">
        <v>194</v>
      </c>
      <c r="G1304" s="4" t="s">
        <v>177</v>
      </c>
      <c r="H1304" s="4" t="s">
        <v>177</v>
      </c>
      <c r="I1304" s="4" t="s">
        <v>177</v>
      </c>
      <c r="J1304" s="4" t="s">
        <v>2101</v>
      </c>
      <c r="K1304" s="6" t="s">
        <v>1368</v>
      </c>
      <c r="L1304" s="6"/>
      <c r="M1304" s="6" t="s">
        <v>59</v>
      </c>
      <c r="N1304" s="6" t="s">
        <v>59</v>
      </c>
      <c r="O1304" s="6"/>
      <c r="P1304" s="8"/>
      <c r="Q1304" s="6" t="s">
        <v>2056</v>
      </c>
      <c r="R1304" s="6" t="s">
        <v>1984</v>
      </c>
      <c r="S1304" s="6" t="s">
        <v>28</v>
      </c>
      <c r="T1304" s="6" t="s">
        <v>1418</v>
      </c>
      <c r="U1304" s="6" t="s">
        <v>1418</v>
      </c>
      <c r="V1304" s="6" t="s">
        <v>50</v>
      </c>
      <c r="W1304" s="4" t="s">
        <v>1418</v>
      </c>
      <c r="X1304" s="6" t="s">
        <v>1418</v>
      </c>
      <c r="Y1304" s="4" t="s">
        <v>2036</v>
      </c>
      <c r="Z1304" s="4" t="s">
        <v>2242</v>
      </c>
      <c r="AA1304" s="20" t="str">
        <f t="shared" si="31"/>
        <v>7K66</v>
      </c>
      <c r="AB1304" s="6">
        <v>7</v>
      </c>
      <c r="AC1304" s="5" t="s">
        <v>2085</v>
      </c>
      <c r="AD1304" s="9">
        <v>0</v>
      </c>
      <c r="AE1304" s="10"/>
      <c r="AF1304" s="10">
        <v>56929209</v>
      </c>
      <c r="AG1304" s="43">
        <v>0</v>
      </c>
      <c r="AH1304" s="43">
        <v>0</v>
      </c>
      <c r="AI1304" s="6"/>
      <c r="AJ1304" s="11">
        <v>0</v>
      </c>
      <c r="AK1304" s="11">
        <v>0</v>
      </c>
      <c r="AL1304" s="6" t="s">
        <v>28</v>
      </c>
      <c r="AM1304" s="21" t="s">
        <v>2269</v>
      </c>
      <c r="AN1304" s="47">
        <v>0</v>
      </c>
      <c r="AO1304" t="s">
        <v>53</v>
      </c>
    </row>
    <row r="1305" spans="1:41" x14ac:dyDescent="0.25">
      <c r="A1305" s="7">
        <v>3</v>
      </c>
      <c r="B1305" s="7" t="s">
        <v>167</v>
      </c>
      <c r="C1305" s="4" t="s">
        <v>177</v>
      </c>
      <c r="D1305" s="4" t="s">
        <v>177</v>
      </c>
      <c r="E1305" s="4" t="s">
        <v>177</v>
      </c>
      <c r="F1305" s="4" t="s">
        <v>194</v>
      </c>
      <c r="G1305" s="4" t="s">
        <v>177</v>
      </c>
      <c r="H1305" s="4" t="s">
        <v>177</v>
      </c>
      <c r="I1305" s="4" t="s">
        <v>177</v>
      </c>
      <c r="J1305" s="4" t="s">
        <v>2101</v>
      </c>
      <c r="K1305" s="6" t="s">
        <v>1368</v>
      </c>
      <c r="L1305" s="6"/>
      <c r="M1305" s="6" t="s">
        <v>59</v>
      </c>
      <c r="N1305" s="6" t="s">
        <v>59</v>
      </c>
      <c r="O1305" s="6"/>
      <c r="P1305" s="8"/>
      <c r="Q1305" s="6" t="s">
        <v>2056</v>
      </c>
      <c r="R1305" s="6" t="s">
        <v>1984</v>
      </c>
      <c r="S1305" s="6" t="s">
        <v>28</v>
      </c>
      <c r="T1305" s="6" t="s">
        <v>1418</v>
      </c>
      <c r="U1305" s="6" t="s">
        <v>1418</v>
      </c>
      <c r="V1305" s="6" t="s">
        <v>50</v>
      </c>
      <c r="W1305" s="4" t="s">
        <v>1418</v>
      </c>
      <c r="X1305" s="6" t="s">
        <v>1418</v>
      </c>
      <c r="Y1305" s="4" t="s">
        <v>2036</v>
      </c>
      <c r="Z1305" s="4" t="s">
        <v>2242</v>
      </c>
      <c r="AA1305" s="20" t="str">
        <f t="shared" si="31"/>
        <v>7K66</v>
      </c>
      <c r="AB1305" s="6">
        <v>6</v>
      </c>
      <c r="AC1305" s="5" t="s">
        <v>2093</v>
      </c>
      <c r="AD1305" s="9">
        <v>0</v>
      </c>
      <c r="AE1305" s="10"/>
      <c r="AF1305" s="10">
        <v>9289993</v>
      </c>
      <c r="AG1305" s="43">
        <v>0</v>
      </c>
      <c r="AH1305" s="43">
        <v>0</v>
      </c>
      <c r="AI1305" s="6"/>
      <c r="AJ1305" s="11">
        <v>0</v>
      </c>
      <c r="AK1305" s="11">
        <v>0</v>
      </c>
      <c r="AL1305" s="6" t="s">
        <v>28</v>
      </c>
      <c r="AM1305" s="21" t="s">
        <v>2269</v>
      </c>
      <c r="AN1305" s="47">
        <v>0</v>
      </c>
      <c r="AO1305" t="s">
        <v>53</v>
      </c>
    </row>
    <row r="1306" spans="1:41" x14ac:dyDescent="0.25">
      <c r="A1306" s="7">
        <v>3</v>
      </c>
      <c r="B1306" s="7" t="s">
        <v>168</v>
      </c>
      <c r="C1306" s="4" t="s">
        <v>177</v>
      </c>
      <c r="D1306" s="4" t="s">
        <v>177</v>
      </c>
      <c r="E1306" s="4" t="s">
        <v>177</v>
      </c>
      <c r="F1306" s="4" t="s">
        <v>194</v>
      </c>
      <c r="G1306" s="4" t="s">
        <v>177</v>
      </c>
      <c r="H1306" s="4" t="s">
        <v>177</v>
      </c>
      <c r="I1306" s="4" t="s">
        <v>177</v>
      </c>
      <c r="J1306" s="4" t="s">
        <v>2101</v>
      </c>
      <c r="K1306" s="6" t="s">
        <v>1368</v>
      </c>
      <c r="L1306" s="6"/>
      <c r="M1306" s="6" t="s">
        <v>59</v>
      </c>
      <c r="N1306" s="6" t="s">
        <v>59</v>
      </c>
      <c r="O1306" s="6"/>
      <c r="P1306" s="8"/>
      <c r="Q1306" s="6" t="s">
        <v>2056</v>
      </c>
      <c r="R1306" s="6" t="s">
        <v>1984</v>
      </c>
      <c r="S1306" s="6" t="s">
        <v>28</v>
      </c>
      <c r="T1306" s="6" t="s">
        <v>1418</v>
      </c>
      <c r="U1306" s="6" t="s">
        <v>1418</v>
      </c>
      <c r="V1306" s="6" t="s">
        <v>50</v>
      </c>
      <c r="W1306" s="4" t="s">
        <v>1418</v>
      </c>
      <c r="X1306" s="6" t="s">
        <v>1418</v>
      </c>
      <c r="Y1306" s="4" t="s">
        <v>2036</v>
      </c>
      <c r="Z1306" s="4" t="s">
        <v>2242</v>
      </c>
      <c r="AA1306" s="20" t="str">
        <f t="shared" si="31"/>
        <v>7K66</v>
      </c>
      <c r="AB1306" s="6">
        <v>7</v>
      </c>
      <c r="AC1306" s="5" t="s">
        <v>2093</v>
      </c>
      <c r="AD1306" s="9">
        <v>0</v>
      </c>
      <c r="AE1306" s="10"/>
      <c r="AF1306" s="10">
        <v>84619920</v>
      </c>
      <c r="AG1306" s="43">
        <v>0</v>
      </c>
      <c r="AH1306" s="43">
        <v>0</v>
      </c>
      <c r="AI1306" s="6"/>
      <c r="AJ1306" s="11">
        <v>0</v>
      </c>
      <c r="AK1306" s="11">
        <v>0</v>
      </c>
      <c r="AL1306" s="6" t="s">
        <v>28</v>
      </c>
      <c r="AM1306" s="21" t="s">
        <v>2269</v>
      </c>
      <c r="AN1306" s="47">
        <v>0</v>
      </c>
      <c r="AO1306" t="s">
        <v>53</v>
      </c>
    </row>
    <row r="1307" spans="1:41" x14ac:dyDescent="0.25">
      <c r="A1307" s="7">
        <v>3</v>
      </c>
      <c r="B1307" s="7">
        <v>3428</v>
      </c>
      <c r="C1307" s="4"/>
      <c r="D1307" s="4"/>
      <c r="E1307" s="4"/>
      <c r="F1307" s="4"/>
      <c r="G1307" s="4" t="s">
        <v>177</v>
      </c>
      <c r="H1307" s="4" t="s">
        <v>177</v>
      </c>
      <c r="I1307" s="4" t="s">
        <v>177</v>
      </c>
      <c r="J1307" s="4" t="s">
        <v>2101</v>
      </c>
      <c r="K1307" s="6" t="s">
        <v>1369</v>
      </c>
      <c r="L1307" s="6"/>
      <c r="M1307" s="6" t="s">
        <v>59</v>
      </c>
      <c r="N1307" s="6" t="s">
        <v>59</v>
      </c>
      <c r="O1307" s="6"/>
      <c r="P1307" s="8"/>
      <c r="Q1307" s="6" t="s">
        <v>2056</v>
      </c>
      <c r="R1307" s="6" t="s">
        <v>1984</v>
      </c>
      <c r="S1307" s="6" t="s">
        <v>28</v>
      </c>
      <c r="T1307" s="6" t="s">
        <v>1418</v>
      </c>
      <c r="U1307" s="6" t="s">
        <v>1418</v>
      </c>
      <c r="V1307" s="6" t="s">
        <v>50</v>
      </c>
      <c r="W1307" s="4" t="s">
        <v>1418</v>
      </c>
      <c r="X1307" s="6" t="s">
        <v>1418</v>
      </c>
      <c r="Y1307" s="4"/>
      <c r="Z1307" s="4">
        <v>0</v>
      </c>
      <c r="AA1307" s="20" t="s">
        <v>2008</v>
      </c>
      <c r="AB1307" s="6">
        <v>0</v>
      </c>
      <c r="AC1307" s="5" t="s">
        <v>2006</v>
      </c>
      <c r="AD1307" s="9">
        <v>0</v>
      </c>
      <c r="AE1307" s="10"/>
      <c r="AF1307" s="10"/>
      <c r="AG1307" s="43">
        <v>164617.60000000001</v>
      </c>
      <c r="AH1307" s="43">
        <v>24017.57</v>
      </c>
      <c r="AI1307" s="6"/>
      <c r="AJ1307" s="11">
        <v>0</v>
      </c>
      <c r="AK1307" s="11">
        <v>14.12</v>
      </c>
      <c r="AL1307" s="6" t="s">
        <v>28</v>
      </c>
      <c r="AM1307" s="21" t="s">
        <v>2269</v>
      </c>
      <c r="AN1307" s="47">
        <v>0</v>
      </c>
      <c r="AO1307" t="s">
        <v>53</v>
      </c>
    </row>
    <row r="1308" spans="1:41" x14ac:dyDescent="0.25">
      <c r="A1308" s="7">
        <v>3</v>
      </c>
      <c r="B1308" s="7">
        <v>3428</v>
      </c>
      <c r="C1308" s="4"/>
      <c r="D1308" s="4"/>
      <c r="E1308" s="4"/>
      <c r="F1308" s="4"/>
      <c r="G1308" s="4" t="s">
        <v>177</v>
      </c>
      <c r="H1308" s="4" t="s">
        <v>177</v>
      </c>
      <c r="I1308" s="4" t="s">
        <v>177</v>
      </c>
      <c r="J1308" s="4" t="s">
        <v>2101</v>
      </c>
      <c r="K1308" s="6" t="s">
        <v>1369</v>
      </c>
      <c r="L1308" s="6"/>
      <c r="M1308" s="6" t="s">
        <v>59</v>
      </c>
      <c r="N1308" s="6" t="s">
        <v>59</v>
      </c>
      <c r="O1308" s="6"/>
      <c r="P1308" s="8"/>
      <c r="Q1308" s="6" t="s">
        <v>2056</v>
      </c>
      <c r="R1308" s="6" t="s">
        <v>1984</v>
      </c>
      <c r="S1308" s="6" t="s">
        <v>28</v>
      </c>
      <c r="T1308" s="6" t="s">
        <v>1418</v>
      </c>
      <c r="U1308" s="6" t="s">
        <v>1418</v>
      </c>
      <c r="V1308" s="6" t="s">
        <v>50</v>
      </c>
      <c r="W1308" s="4" t="s">
        <v>1418</v>
      </c>
      <c r="X1308" s="6" t="s">
        <v>1418</v>
      </c>
      <c r="Y1308" s="4"/>
      <c r="Z1308" s="4">
        <v>0</v>
      </c>
      <c r="AA1308" s="20" t="s">
        <v>2030</v>
      </c>
      <c r="AB1308" s="6">
        <v>0</v>
      </c>
      <c r="AC1308" s="5" t="s">
        <v>2006</v>
      </c>
      <c r="AD1308" s="9">
        <v>0</v>
      </c>
      <c r="AE1308" s="10"/>
      <c r="AF1308" s="10"/>
      <c r="AG1308" s="43">
        <v>581426.66</v>
      </c>
      <c r="AH1308" s="43">
        <v>0</v>
      </c>
      <c r="AI1308" s="6"/>
      <c r="AJ1308" s="11">
        <v>0</v>
      </c>
      <c r="AK1308" s="11">
        <v>14.12</v>
      </c>
      <c r="AL1308" s="6" t="s">
        <v>28</v>
      </c>
      <c r="AM1308" s="21" t="s">
        <v>2269</v>
      </c>
      <c r="AN1308" s="47">
        <v>0</v>
      </c>
      <c r="AO1308" t="s">
        <v>53</v>
      </c>
    </row>
    <row r="1309" spans="1:41" x14ac:dyDescent="0.25">
      <c r="A1309" s="7">
        <v>3</v>
      </c>
      <c r="B1309" s="7">
        <v>3428</v>
      </c>
      <c r="C1309" s="4"/>
      <c r="D1309" s="4"/>
      <c r="E1309" s="4"/>
      <c r="F1309" s="4"/>
      <c r="G1309" s="4" t="s">
        <v>177</v>
      </c>
      <c r="H1309" s="4" t="s">
        <v>177</v>
      </c>
      <c r="I1309" s="4" t="s">
        <v>177</v>
      </c>
      <c r="J1309" s="4" t="s">
        <v>2101</v>
      </c>
      <c r="K1309" s="6" t="s">
        <v>1369</v>
      </c>
      <c r="L1309" s="6"/>
      <c r="M1309" s="6" t="s">
        <v>59</v>
      </c>
      <c r="N1309" s="6" t="s">
        <v>59</v>
      </c>
      <c r="O1309" s="6"/>
      <c r="P1309" s="8"/>
      <c r="Q1309" s="6" t="s">
        <v>2056</v>
      </c>
      <c r="R1309" s="6" t="s">
        <v>1984</v>
      </c>
      <c r="S1309" s="6" t="s">
        <v>28</v>
      </c>
      <c r="T1309" s="6" t="s">
        <v>1418</v>
      </c>
      <c r="U1309" s="6" t="s">
        <v>1418</v>
      </c>
      <c r="V1309" s="6" t="s">
        <v>50</v>
      </c>
      <c r="W1309" s="4" t="s">
        <v>1418</v>
      </c>
      <c r="X1309" s="6" t="s">
        <v>1418</v>
      </c>
      <c r="Y1309" s="4"/>
      <c r="Z1309" s="4">
        <v>0</v>
      </c>
      <c r="AA1309" s="20" t="s">
        <v>2021</v>
      </c>
      <c r="AB1309" s="6">
        <v>0</v>
      </c>
      <c r="AC1309" s="5" t="s">
        <v>2006</v>
      </c>
      <c r="AD1309" s="9">
        <v>0</v>
      </c>
      <c r="AE1309" s="10"/>
      <c r="AF1309" s="10"/>
      <c r="AG1309" s="43">
        <v>660</v>
      </c>
      <c r="AH1309" s="43">
        <v>0</v>
      </c>
      <c r="AI1309" s="6"/>
      <c r="AJ1309" s="11">
        <v>0</v>
      </c>
      <c r="AK1309" s="11">
        <v>14.12</v>
      </c>
      <c r="AL1309" s="6" t="s">
        <v>28</v>
      </c>
      <c r="AM1309" s="21" t="s">
        <v>2269</v>
      </c>
      <c r="AN1309" s="47">
        <v>0</v>
      </c>
      <c r="AO1309" t="s">
        <v>53</v>
      </c>
    </row>
    <row r="1310" spans="1:41" x14ac:dyDescent="0.25">
      <c r="AF1310" s="48">
        <f>SUM(AF2:AF1309)</f>
        <v>1767146044</v>
      </c>
      <c r="AI1310" s="41"/>
    </row>
    <row r="1311" spans="1:41" x14ac:dyDescent="0.25">
      <c r="AF1311" s="48">
        <f>SUBTOTAL(9,AF277:AF1170)</f>
        <v>525710155</v>
      </c>
      <c r="AG1311" s="48">
        <f>SUBTOTAL(9,AG277:AG1001)</f>
        <v>245037532.12</v>
      </c>
      <c r="AH1311" s="48">
        <f t="shared" ref="AH1311:AM1311" si="32">SUBTOTAL(9,AH277:AH1171)</f>
        <v>186412917.87000003</v>
      </c>
      <c r="AI1311" s="48">
        <f>SUBTOTAL(9,AI277:AI1297)</f>
        <v>3005801930.0299993</v>
      </c>
      <c r="AJ1311" s="48">
        <f t="shared" si="32"/>
        <v>355747.71</v>
      </c>
      <c r="AK1311" s="48">
        <f t="shared" si="32"/>
        <v>288382199.62000006</v>
      </c>
      <c r="AL1311" s="48">
        <f t="shared" si="32"/>
        <v>0</v>
      </c>
      <c r="AM1311" s="48">
        <f t="shared" si="32"/>
        <v>0</v>
      </c>
    </row>
    <row r="1312" spans="1:41" x14ac:dyDescent="0.25">
      <c r="AI1312" s="51"/>
    </row>
    <row r="1313" spans="2:36" x14ac:dyDescent="0.25">
      <c r="AF1313" s="50">
        <f>AF1311+AG1311</f>
        <v>770747687.12</v>
      </c>
      <c r="AI1313" s="51"/>
    </row>
    <row r="1315" spans="2:36" x14ac:dyDescent="0.25">
      <c r="AI1315" s="48"/>
    </row>
    <row r="1320" spans="2:36" x14ac:dyDescent="0.25">
      <c r="B1320" s="44"/>
    </row>
    <row r="1321" spans="2:36" x14ac:dyDescent="0.25">
      <c r="B1321" s="44"/>
    </row>
    <row r="1322" spans="2:36" x14ac:dyDescent="0.25">
      <c r="B1322" s="44"/>
    </row>
    <row r="1323" spans="2:36" x14ac:dyDescent="0.25">
      <c r="B1323" s="44"/>
    </row>
    <row r="1324" spans="2:36" x14ac:dyDescent="0.25">
      <c r="B1324" s="44"/>
    </row>
    <row r="1325" spans="2:36" x14ac:dyDescent="0.25">
      <c r="B1325" s="44"/>
    </row>
    <row r="1326" spans="2:36" x14ac:dyDescent="0.25">
      <c r="AJ1326"/>
    </row>
    <row r="1327" spans="2:36" x14ac:dyDescent="0.25">
      <c r="AJ1327"/>
    </row>
    <row r="1328" spans="2:36" x14ac:dyDescent="0.25">
      <c r="AJ1328"/>
    </row>
    <row r="1329" spans="36:36" x14ac:dyDescent="0.25">
      <c r="AJ1329"/>
    </row>
    <row r="1330" spans="36:36" x14ac:dyDescent="0.25">
      <c r="AJ1330"/>
    </row>
    <row r="1331" spans="36:36" x14ac:dyDescent="0.25">
      <c r="AJ1331"/>
    </row>
    <row r="1332" spans="36:36" x14ac:dyDescent="0.25">
      <c r="AJ1332"/>
    </row>
    <row r="1333" spans="36:36" x14ac:dyDescent="0.25">
      <c r="AJ1333"/>
    </row>
    <row r="1334" spans="36:36" x14ac:dyDescent="0.25">
      <c r="AJ1334"/>
    </row>
    <row r="1335" spans="36:36" x14ac:dyDescent="0.25">
      <c r="AJ1335"/>
    </row>
    <row r="1336" spans="36:36" x14ac:dyDescent="0.25">
      <c r="AJ1336"/>
    </row>
    <row r="1337" spans="36:36" x14ac:dyDescent="0.25">
      <c r="AJ1337"/>
    </row>
    <row r="1338" spans="36:36" x14ac:dyDescent="0.25">
      <c r="AJ1338"/>
    </row>
    <row r="1339" spans="36:36" x14ac:dyDescent="0.25">
      <c r="AJ1339"/>
    </row>
    <row r="1340" spans="36:36" x14ac:dyDescent="0.25">
      <c r="AJ1340"/>
    </row>
    <row r="1341" spans="36:36" x14ac:dyDescent="0.25">
      <c r="AJ1341"/>
    </row>
    <row r="1342" spans="36:36" x14ac:dyDescent="0.25">
      <c r="AJ1342"/>
    </row>
    <row r="1343" spans="36:36" x14ac:dyDescent="0.25">
      <c r="AJ1343"/>
    </row>
    <row r="1344" spans="36:36" x14ac:dyDescent="0.25">
      <c r="AJ1344"/>
    </row>
    <row r="1345" spans="36:36" x14ac:dyDescent="0.25">
      <c r="AJ1345"/>
    </row>
    <row r="1346" spans="36:36" x14ac:dyDescent="0.25">
      <c r="AJ1346"/>
    </row>
    <row r="1347" spans="36:36" x14ac:dyDescent="0.25">
      <c r="AJ1347"/>
    </row>
    <row r="1348" spans="36:36" x14ac:dyDescent="0.25">
      <c r="AJ1348"/>
    </row>
  </sheetData>
  <conditionalFormatting sqref="A82">
    <cfRule type="iconSet" priority="7">
      <iconSet iconSet="3Symbols" showValue="0">
        <cfvo type="percent" val="0"/>
        <cfvo type="percent" val="33"/>
        <cfvo type="percent" val="67"/>
      </iconSet>
    </cfRule>
  </conditionalFormatting>
  <conditionalFormatting sqref="A83">
    <cfRule type="iconSet" priority="6">
      <iconSet iconSet="3Symbols" showValue="0">
        <cfvo type="percent" val="0"/>
        <cfvo type="percent" val="33"/>
        <cfvo type="percent" val="67"/>
      </iconSet>
    </cfRule>
  </conditionalFormatting>
  <conditionalFormatting sqref="A84:A1306 A2:A81 A1309">
    <cfRule type="iconSet" priority="50">
      <iconSet iconSet="3Symbols" showValue="0">
        <cfvo type="percent" val="0"/>
        <cfvo type="percent" val="33"/>
        <cfvo type="percent" val="67"/>
      </iconSet>
    </cfRule>
  </conditionalFormatting>
  <conditionalFormatting sqref="B2:B1306 B1309">
    <cfRule type="duplicateValues" dxfId="352" priority="53"/>
  </conditionalFormatting>
  <conditionalFormatting sqref="A1308">
    <cfRule type="iconSet" priority="3">
      <iconSet iconSet="3Symbols" showValue="0">
        <cfvo type="percent" val="0"/>
        <cfvo type="percent" val="33"/>
        <cfvo type="percent" val="67"/>
      </iconSet>
    </cfRule>
  </conditionalFormatting>
  <conditionalFormatting sqref="B1308">
    <cfRule type="duplicateValues" dxfId="351" priority="4"/>
  </conditionalFormatting>
  <conditionalFormatting sqref="A1307">
    <cfRule type="iconSet" priority="1">
      <iconSet iconSet="3Symbols" showValue="0">
        <cfvo type="percent" val="0"/>
        <cfvo type="percent" val="33"/>
        <cfvo type="percent" val="67"/>
      </iconSet>
    </cfRule>
  </conditionalFormatting>
  <conditionalFormatting sqref="B1307">
    <cfRule type="duplicateValues" dxfId="350" priority="2"/>
  </conditionalFormatting>
  <pageMargins left="0.511811024" right="0.511811024" top="0.78740157499999996" bottom="0.78740157499999996" header="0.31496062000000002" footer="0.31496062000000002"/>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86"/>
  <sheetViews>
    <sheetView showGridLines="0" tabSelected="1" topLeftCell="A13" workbookViewId="0">
      <selection activeCell="L5" sqref="L5"/>
    </sheetView>
  </sheetViews>
  <sheetFormatPr defaultRowHeight="15" x14ac:dyDescent="0.25"/>
  <cols>
    <col min="1" max="1" width="53.7109375" bestFit="1" customWidth="1"/>
    <col min="2" max="2" width="13.7109375" customWidth="1"/>
    <col min="3" max="3" width="12.5703125" style="53" customWidth="1"/>
    <col min="4" max="4" width="18.7109375" style="85" bestFit="1" customWidth="1"/>
    <col min="5" max="5" width="16.85546875" style="85" bestFit="1" customWidth="1"/>
    <col min="6" max="6" width="19.7109375" style="85" customWidth="1"/>
    <col min="7" max="7" width="17.28515625" style="37" hidden="1" customWidth="1"/>
    <col min="8" max="8" width="0.140625" style="52" customWidth="1"/>
    <col min="9" max="10" width="9.140625" style="37"/>
  </cols>
  <sheetData>
    <row r="1" spans="1:8" ht="15.75" thickBot="1" x14ac:dyDescent="0.3"/>
    <row r="2" spans="1:8" ht="16.5" thickBot="1" x14ac:dyDescent="0.3">
      <c r="A2" s="63" t="s">
        <v>2073</v>
      </c>
      <c r="B2" s="64" t="s" vm="1">
        <v>53</v>
      </c>
    </row>
    <row r="3" spans="1:8" ht="16.5" thickBot="1" x14ac:dyDescent="0.3">
      <c r="A3" s="63" t="s">
        <v>131</v>
      </c>
      <c r="B3" s="64" t="s" vm="3">
        <v>2510</v>
      </c>
    </row>
    <row r="4" spans="1:8" ht="16.5" thickBot="1" x14ac:dyDescent="0.3">
      <c r="A4" s="63" t="s">
        <v>2206</v>
      </c>
      <c r="B4" s="64" t="s" vm="2">
        <v>52</v>
      </c>
    </row>
    <row r="5" spans="1:8" ht="16.5" thickBot="1" x14ac:dyDescent="0.3">
      <c r="A5" s="63" t="s">
        <v>130</v>
      </c>
      <c r="B5" s="64" t="s" vm="4">
        <v>2510</v>
      </c>
    </row>
    <row r="6" spans="1:8" ht="15.75" thickBot="1" x14ac:dyDescent="0.3"/>
    <row r="7" spans="1:8" s="55" customFormat="1" ht="33.75" customHeight="1" thickBot="1" x14ac:dyDescent="0.3">
      <c r="A7" s="66" t="s">
        <v>2511</v>
      </c>
      <c r="B7" s="66" t="s">
        <v>40</v>
      </c>
      <c r="C7" s="80" t="s">
        <v>2509</v>
      </c>
      <c r="D7" s="86" t="s">
        <v>2515</v>
      </c>
      <c r="E7" s="86" t="s">
        <v>2513</v>
      </c>
      <c r="F7" s="87" t="s">
        <v>2516</v>
      </c>
      <c r="G7" s="54"/>
      <c r="H7" s="56" t="s">
        <v>2512</v>
      </c>
    </row>
    <row r="8" spans="1:8" ht="16.5" thickBot="1" x14ac:dyDescent="0.3">
      <c r="A8" s="67" t="s">
        <v>2089</v>
      </c>
      <c r="B8" s="68"/>
      <c r="C8" s="82">
        <v>77</v>
      </c>
      <c r="D8" s="88">
        <v>187793787.91000012</v>
      </c>
      <c r="E8" s="88">
        <v>4667453.9508038256</v>
      </c>
      <c r="F8" s="89">
        <v>192461241.86080396</v>
      </c>
      <c r="G8" s="57">
        <v>192461241.86080396</v>
      </c>
      <c r="H8" s="58">
        <f>G8/G24</f>
        <v>5.2967174661967827E-2</v>
      </c>
    </row>
    <row r="9" spans="1:8" ht="15.75" x14ac:dyDescent="0.25">
      <c r="A9" s="69" t="s">
        <v>2503</v>
      </c>
      <c r="B9" s="70"/>
      <c r="C9" s="65">
        <v>10</v>
      </c>
      <c r="D9" s="90">
        <v>11168365.120000001</v>
      </c>
      <c r="E9" s="90">
        <v>1696027</v>
      </c>
      <c r="F9" s="91">
        <v>12864392.120000001</v>
      </c>
      <c r="G9" s="57">
        <v>96095027.810000002</v>
      </c>
      <c r="H9" s="58">
        <f>G9/$G24</f>
        <v>2.6446270807293979E-2</v>
      </c>
    </row>
    <row r="10" spans="1:8" ht="15" customHeight="1" x14ac:dyDescent="0.25">
      <c r="A10" s="61" t="s">
        <v>1374</v>
      </c>
      <c r="B10" s="71"/>
      <c r="C10" s="65">
        <v>3</v>
      </c>
      <c r="D10" s="90">
        <v>3604829.8600000003</v>
      </c>
      <c r="E10" s="90">
        <v>0</v>
      </c>
      <c r="F10" s="91">
        <v>3604829.8600000003</v>
      </c>
      <c r="G10" s="57">
        <v>490599197.48709738</v>
      </c>
      <c r="H10" s="58">
        <f>G10/$G24</f>
        <v>0.13501759175550912</v>
      </c>
    </row>
    <row r="11" spans="1:8" ht="18.75" customHeight="1" x14ac:dyDescent="0.25">
      <c r="A11" s="61" t="s">
        <v>2505</v>
      </c>
      <c r="B11" s="71"/>
      <c r="C11" s="65">
        <v>6</v>
      </c>
      <c r="D11" s="90">
        <v>2525000</v>
      </c>
      <c r="E11" s="90">
        <v>0</v>
      </c>
      <c r="F11" s="91">
        <v>2525000</v>
      </c>
      <c r="G11" s="57">
        <v>100845438.66999999</v>
      </c>
      <c r="H11" s="58">
        <f>G11/G24</f>
        <v>2.7753629313895047E-2</v>
      </c>
    </row>
    <row r="12" spans="1:8" ht="15.75" x14ac:dyDescent="0.25">
      <c r="A12" s="61" t="s">
        <v>1397</v>
      </c>
      <c r="B12" s="71"/>
      <c r="C12" s="65">
        <v>3</v>
      </c>
      <c r="D12" s="90">
        <v>3453335.36</v>
      </c>
      <c r="E12" s="90">
        <v>0</v>
      </c>
      <c r="F12" s="91">
        <v>3453335.36</v>
      </c>
      <c r="G12" s="57">
        <v>106704097.8</v>
      </c>
      <c r="H12" s="58">
        <f>G12/$G24</f>
        <v>2.9365988344852965E-2</v>
      </c>
    </row>
    <row r="13" spans="1:8" ht="15.75" x14ac:dyDescent="0.25">
      <c r="A13" s="61" t="s">
        <v>1384</v>
      </c>
      <c r="B13" s="71"/>
      <c r="C13" s="65">
        <v>6</v>
      </c>
      <c r="D13" s="90">
        <v>4725100.5199999996</v>
      </c>
      <c r="E13" s="90">
        <v>0</v>
      </c>
      <c r="F13" s="91">
        <v>4725100.5199999996</v>
      </c>
      <c r="G13" s="57">
        <v>147260884.81000003</v>
      </c>
      <c r="H13" s="58">
        <f>G13/$G24</f>
        <v>4.0527604057800259E-2</v>
      </c>
    </row>
    <row r="14" spans="1:8" ht="15.75" x14ac:dyDescent="0.25">
      <c r="A14" s="61" t="s">
        <v>2507</v>
      </c>
      <c r="B14" s="71"/>
      <c r="C14" s="65">
        <v>2</v>
      </c>
      <c r="D14" s="90">
        <v>525304.81000000006</v>
      </c>
      <c r="E14" s="90">
        <v>0</v>
      </c>
      <c r="F14" s="91">
        <v>525304.81000000006</v>
      </c>
      <c r="G14" s="57">
        <v>525284812.48000002</v>
      </c>
      <c r="H14" s="58">
        <f>G14/$G24</f>
        <v>0.14456340477128288</v>
      </c>
    </row>
    <row r="15" spans="1:8" ht="15.75" x14ac:dyDescent="0.25">
      <c r="A15" s="61" t="s">
        <v>1371</v>
      </c>
      <c r="B15" s="71"/>
      <c r="C15" s="65">
        <v>1</v>
      </c>
      <c r="D15" s="90">
        <v>0</v>
      </c>
      <c r="E15" s="90">
        <v>0</v>
      </c>
      <c r="F15" s="91">
        <v>0</v>
      </c>
      <c r="G15" s="57">
        <v>289068641.78096765</v>
      </c>
      <c r="H15" s="58">
        <f>G15/$G24</f>
        <v>7.9554455174844954E-2</v>
      </c>
    </row>
    <row r="16" spans="1:8" ht="15.75" x14ac:dyDescent="0.25">
      <c r="A16" s="61" t="s">
        <v>2256</v>
      </c>
      <c r="B16" s="71"/>
      <c r="C16" s="65">
        <v>8</v>
      </c>
      <c r="D16" s="90">
        <v>1105916.74</v>
      </c>
      <c r="E16" s="90">
        <v>0</v>
      </c>
      <c r="F16" s="91">
        <v>1105916.74</v>
      </c>
      <c r="G16" s="57">
        <v>282817321.88999999</v>
      </c>
      <c r="H16" s="58">
        <f>G16/$G24</f>
        <v>7.7834032146647969E-2</v>
      </c>
    </row>
    <row r="17" spans="1:8" ht="15.75" x14ac:dyDescent="0.25">
      <c r="A17" s="61" t="s">
        <v>2504</v>
      </c>
      <c r="B17" s="71"/>
      <c r="C17" s="65">
        <v>3</v>
      </c>
      <c r="D17" s="90">
        <v>2149615.4699999997</v>
      </c>
      <c r="E17" s="90">
        <v>2971426.9508038256</v>
      </c>
      <c r="F17" s="91">
        <v>5121042.4208038263</v>
      </c>
      <c r="G17" s="57">
        <v>2298728.19</v>
      </c>
      <c r="H17" s="58">
        <f>G17/$G24</f>
        <v>6.3263198534372451E-4</v>
      </c>
    </row>
    <row r="18" spans="1:8" ht="15.75" x14ac:dyDescent="0.25">
      <c r="A18" s="61" t="s">
        <v>1388</v>
      </c>
      <c r="B18" s="71"/>
      <c r="C18" s="65">
        <v>1</v>
      </c>
      <c r="D18" s="90">
        <v>47258719.219999999</v>
      </c>
      <c r="E18" s="90">
        <v>0</v>
      </c>
      <c r="F18" s="91">
        <v>47258719.219999999</v>
      </c>
      <c r="G18" s="57">
        <v>3500000</v>
      </c>
      <c r="H18" s="58">
        <f>G18/$G24</f>
        <v>9.632334776836038E-4</v>
      </c>
    </row>
    <row r="19" spans="1:8" ht="15.75" x14ac:dyDescent="0.25">
      <c r="A19" s="61" t="s">
        <v>1396</v>
      </c>
      <c r="B19" s="71"/>
      <c r="C19" s="65">
        <v>29</v>
      </c>
      <c r="D19" s="90">
        <v>59890747.869999997</v>
      </c>
      <c r="E19" s="90">
        <v>0</v>
      </c>
      <c r="F19" s="91">
        <v>59890747.869999997</v>
      </c>
      <c r="G19" s="57">
        <v>460594601.21193492</v>
      </c>
      <c r="H19" s="58">
        <f>G19/$G24</f>
        <v>0.12676003986504705</v>
      </c>
    </row>
    <row r="20" spans="1:8" ht="15.75" x14ac:dyDescent="0.25">
      <c r="A20" s="61" t="s">
        <v>1375</v>
      </c>
      <c r="B20" s="71"/>
      <c r="C20" s="65">
        <v>1</v>
      </c>
      <c r="D20" s="90">
        <v>6863526.0899999999</v>
      </c>
      <c r="E20" s="90">
        <v>0</v>
      </c>
      <c r="F20" s="91">
        <v>6863526.0899999999</v>
      </c>
      <c r="G20" s="57">
        <v>427500541.30000007</v>
      </c>
      <c r="H20" s="58">
        <f>G20/$G24</f>
        <v>0.11765223803086347</v>
      </c>
    </row>
    <row r="21" spans="1:8" ht="15.75" x14ac:dyDescent="0.25">
      <c r="A21" s="61" t="s">
        <v>1378</v>
      </c>
      <c r="B21" s="71"/>
      <c r="C21" s="65">
        <v>1</v>
      </c>
      <c r="D21" s="90">
        <v>2273148.7799999998</v>
      </c>
      <c r="E21" s="90">
        <v>0</v>
      </c>
      <c r="F21" s="91">
        <v>2273148.7799999998</v>
      </c>
      <c r="G21" s="57">
        <v>98780430.929999992</v>
      </c>
      <c r="H21" s="58">
        <f>G21/$G24</f>
        <v>2.7185319431939688E-2</v>
      </c>
    </row>
    <row r="22" spans="1:8" ht="16.5" thickBot="1" x14ac:dyDescent="0.3">
      <c r="A22" s="72" t="s">
        <v>1372</v>
      </c>
      <c r="B22" s="73"/>
      <c r="C22" s="65">
        <v>3</v>
      </c>
      <c r="D22" s="90">
        <v>42250178.07</v>
      </c>
      <c r="E22" s="90">
        <v>0</v>
      </c>
      <c r="F22" s="91">
        <v>42250178.07</v>
      </c>
      <c r="G22" s="57">
        <v>150467590.36919618</v>
      </c>
      <c r="H22" s="58">
        <f>G22/$G24</f>
        <v>4.1410120099997928E-2</v>
      </c>
    </row>
    <row r="23" spans="1:8" ht="16.5" thickBot="1" x14ac:dyDescent="0.3">
      <c r="A23" s="67" t="s">
        <v>2098</v>
      </c>
      <c r="B23" s="68"/>
      <c r="C23" s="83">
        <v>6</v>
      </c>
      <c r="D23" s="92">
        <v>96095027.810000002</v>
      </c>
      <c r="E23" s="92">
        <v>0</v>
      </c>
      <c r="F23" s="93">
        <v>96095027.810000002</v>
      </c>
      <c r="G23" s="57">
        <v>259316081.76999998</v>
      </c>
      <c r="H23" s="58">
        <f>G23/$G24</f>
        <v>7.1366266075029383E-2</v>
      </c>
    </row>
    <row r="24" spans="1:8" ht="15.75" x14ac:dyDescent="0.25">
      <c r="A24" s="74" t="s">
        <v>2503</v>
      </c>
      <c r="B24" s="75"/>
      <c r="C24" s="83">
        <v>1</v>
      </c>
      <c r="D24" s="92">
        <v>6028204.5599999996</v>
      </c>
      <c r="E24" s="92">
        <v>0</v>
      </c>
      <c r="F24" s="93">
        <v>6028204.5599999996</v>
      </c>
      <c r="G24" s="59">
        <v>3633594638.3600006</v>
      </c>
      <c r="H24" s="60">
        <f>SUM(H8:H23)</f>
        <v>0.99999999999999967</v>
      </c>
    </row>
    <row r="25" spans="1:8" ht="15.75" x14ac:dyDescent="0.25">
      <c r="A25" s="62" t="s">
        <v>1397</v>
      </c>
      <c r="B25" s="76"/>
      <c r="C25" s="83">
        <v>1</v>
      </c>
      <c r="D25" s="92">
        <v>14785000</v>
      </c>
      <c r="E25" s="92">
        <v>0</v>
      </c>
      <c r="F25" s="93">
        <v>14785000</v>
      </c>
    </row>
    <row r="26" spans="1:8" ht="15.75" x14ac:dyDescent="0.25">
      <c r="A26" s="62" t="s">
        <v>1371</v>
      </c>
      <c r="B26" s="76"/>
      <c r="C26" s="83">
        <v>2</v>
      </c>
      <c r="D26" s="92">
        <v>2315146.04</v>
      </c>
      <c r="E26" s="92">
        <v>0</v>
      </c>
      <c r="F26" s="93">
        <v>2315146.04</v>
      </c>
    </row>
    <row r="27" spans="1:8" ht="15.75" x14ac:dyDescent="0.25">
      <c r="A27" s="62" t="s">
        <v>1388</v>
      </c>
      <c r="B27" s="76"/>
      <c r="C27" s="83">
        <v>1</v>
      </c>
      <c r="D27" s="92">
        <v>18568277.280000001</v>
      </c>
      <c r="E27" s="92">
        <v>0</v>
      </c>
      <c r="F27" s="93">
        <v>18568277.280000001</v>
      </c>
    </row>
    <row r="28" spans="1:8" ht="16.5" thickBot="1" x14ac:dyDescent="0.3">
      <c r="A28" s="77" t="s">
        <v>1396</v>
      </c>
      <c r="B28" s="78"/>
      <c r="C28" s="83">
        <v>1</v>
      </c>
      <c r="D28" s="92">
        <v>54398399.93</v>
      </c>
      <c r="E28" s="92">
        <v>0</v>
      </c>
      <c r="F28" s="93">
        <v>54398399.93</v>
      </c>
    </row>
    <row r="29" spans="1:8" ht="16.5" thickBot="1" x14ac:dyDescent="0.3">
      <c r="A29" s="67" t="s">
        <v>2088</v>
      </c>
      <c r="B29" s="68"/>
      <c r="C29" s="83">
        <v>157</v>
      </c>
      <c r="D29" s="92">
        <v>468264455.82000005</v>
      </c>
      <c r="E29" s="92">
        <v>22334741.667097352</v>
      </c>
      <c r="F29" s="93">
        <v>490599197.48709738</v>
      </c>
    </row>
    <row r="30" spans="1:8" ht="15.75" x14ac:dyDescent="0.25">
      <c r="A30" s="74" t="s">
        <v>2503</v>
      </c>
      <c r="B30" s="75"/>
      <c r="C30" s="83">
        <v>15</v>
      </c>
      <c r="D30" s="92">
        <v>19821325.440000001</v>
      </c>
      <c r="E30" s="92">
        <v>643000</v>
      </c>
      <c r="F30" s="93">
        <v>20464325.440000001</v>
      </c>
    </row>
    <row r="31" spans="1:8" ht="15.75" x14ac:dyDescent="0.25">
      <c r="A31" s="62" t="s">
        <v>1374</v>
      </c>
      <c r="B31" s="76"/>
      <c r="C31" s="83">
        <v>10</v>
      </c>
      <c r="D31" s="92">
        <v>13824592.439999999</v>
      </c>
      <c r="E31" s="92">
        <v>0</v>
      </c>
      <c r="F31" s="93">
        <v>13824592.439999999</v>
      </c>
    </row>
    <row r="32" spans="1:8" ht="15.75" x14ac:dyDescent="0.25">
      <c r="A32" s="62" t="s">
        <v>2505</v>
      </c>
      <c r="B32" s="76"/>
      <c r="C32" s="83">
        <v>15</v>
      </c>
      <c r="D32" s="92">
        <v>4388686.1800000006</v>
      </c>
      <c r="E32" s="92">
        <v>4176826</v>
      </c>
      <c r="F32" s="93">
        <v>8565512.1799999997</v>
      </c>
    </row>
    <row r="33" spans="1:6" ht="15.75" x14ac:dyDescent="0.25">
      <c r="A33" s="62" t="s">
        <v>1370</v>
      </c>
      <c r="B33" s="76"/>
      <c r="C33" s="83">
        <v>1</v>
      </c>
      <c r="D33" s="92">
        <v>866393.99</v>
      </c>
      <c r="E33" s="92">
        <v>0</v>
      </c>
      <c r="F33" s="93">
        <v>866393.99</v>
      </c>
    </row>
    <row r="34" spans="1:6" ht="15.75" x14ac:dyDescent="0.25">
      <c r="A34" s="62" t="s">
        <v>1397</v>
      </c>
      <c r="B34" s="76"/>
      <c r="C34" s="83">
        <v>1</v>
      </c>
      <c r="D34" s="92">
        <v>106640</v>
      </c>
      <c r="E34" s="92">
        <v>0</v>
      </c>
      <c r="F34" s="93">
        <v>106640</v>
      </c>
    </row>
    <row r="35" spans="1:6" ht="15.75" x14ac:dyDescent="0.25">
      <c r="A35" s="62" t="s">
        <v>1384</v>
      </c>
      <c r="B35" s="76"/>
      <c r="C35" s="83">
        <v>8</v>
      </c>
      <c r="D35" s="92">
        <v>32358116.140000001</v>
      </c>
      <c r="E35" s="92">
        <v>0</v>
      </c>
      <c r="F35" s="93">
        <v>32358116.140000001</v>
      </c>
    </row>
    <row r="36" spans="1:6" ht="15.75" x14ac:dyDescent="0.25">
      <c r="A36" s="62" t="s">
        <v>2507</v>
      </c>
      <c r="B36" s="76"/>
      <c r="C36" s="83">
        <v>11</v>
      </c>
      <c r="D36" s="92">
        <v>20469196.75</v>
      </c>
      <c r="E36" s="92">
        <v>0</v>
      </c>
      <c r="F36" s="93">
        <v>20469196.75</v>
      </c>
    </row>
    <row r="37" spans="1:6" ht="15.75" x14ac:dyDescent="0.25">
      <c r="A37" s="62" t="s">
        <v>1371</v>
      </c>
      <c r="B37" s="76"/>
      <c r="C37" s="83">
        <v>8</v>
      </c>
      <c r="D37" s="92">
        <v>2807330.88</v>
      </c>
      <c r="E37" s="92">
        <v>5185839</v>
      </c>
      <c r="F37" s="93">
        <v>7993169.8799999999</v>
      </c>
    </row>
    <row r="38" spans="1:6" ht="15.75" x14ac:dyDescent="0.25">
      <c r="A38" s="62" t="s">
        <v>2256</v>
      </c>
      <c r="B38" s="76"/>
      <c r="C38" s="83">
        <v>20</v>
      </c>
      <c r="D38" s="92">
        <v>3941197.6999999997</v>
      </c>
      <c r="E38" s="92">
        <v>0</v>
      </c>
      <c r="F38" s="93">
        <v>3941197.6999999997</v>
      </c>
    </row>
    <row r="39" spans="1:6" ht="15.75" x14ac:dyDescent="0.25">
      <c r="A39" s="62" t="s">
        <v>2504</v>
      </c>
      <c r="B39" s="76"/>
      <c r="C39" s="83">
        <v>17</v>
      </c>
      <c r="D39" s="92">
        <v>15478811.460000001</v>
      </c>
      <c r="E39" s="92">
        <v>12329076.667097351</v>
      </c>
      <c r="F39" s="93">
        <v>27807888.127097353</v>
      </c>
    </row>
    <row r="40" spans="1:6" ht="15.75" x14ac:dyDescent="0.25">
      <c r="A40" s="62" t="s">
        <v>1388</v>
      </c>
      <c r="B40" s="76"/>
      <c r="C40" s="83">
        <v>5</v>
      </c>
      <c r="D40" s="92">
        <v>66190455.13000001</v>
      </c>
      <c r="E40" s="92">
        <v>0</v>
      </c>
      <c r="F40" s="93">
        <v>66190455.13000001</v>
      </c>
    </row>
    <row r="41" spans="1:6" ht="15.75" x14ac:dyDescent="0.25">
      <c r="A41" s="62" t="s">
        <v>1396</v>
      </c>
      <c r="B41" s="76"/>
      <c r="C41" s="83">
        <v>26</v>
      </c>
      <c r="D41" s="92">
        <v>244029950.64000005</v>
      </c>
      <c r="E41" s="92">
        <v>0</v>
      </c>
      <c r="F41" s="93">
        <v>244029950.64000005</v>
      </c>
    </row>
    <row r="42" spans="1:6" ht="15.75" x14ac:dyDescent="0.25">
      <c r="A42" s="62" t="s">
        <v>1375</v>
      </c>
      <c r="B42" s="76"/>
      <c r="C42" s="83">
        <v>6</v>
      </c>
      <c r="D42" s="92">
        <v>33025737.110000003</v>
      </c>
      <c r="E42" s="92">
        <v>0</v>
      </c>
      <c r="F42" s="93">
        <v>33025737.110000003</v>
      </c>
    </row>
    <row r="43" spans="1:6" ht="15.75" x14ac:dyDescent="0.25">
      <c r="A43" s="62" t="s">
        <v>1378</v>
      </c>
      <c r="B43" s="76"/>
      <c r="C43" s="83">
        <v>7</v>
      </c>
      <c r="D43" s="92">
        <v>4544577.620000001</v>
      </c>
      <c r="E43" s="92">
        <v>0</v>
      </c>
      <c r="F43" s="93">
        <v>4544577.620000001</v>
      </c>
    </row>
    <row r="44" spans="1:6" ht="15.75" x14ac:dyDescent="0.25">
      <c r="A44" s="62" t="s">
        <v>2506</v>
      </c>
      <c r="B44" s="76"/>
      <c r="C44" s="83">
        <v>2</v>
      </c>
      <c r="D44" s="92">
        <v>3004268.44</v>
      </c>
      <c r="E44" s="92">
        <v>0</v>
      </c>
      <c r="F44" s="93">
        <v>3004268.44</v>
      </c>
    </row>
    <row r="45" spans="1:6" ht="16.5" thickBot="1" x14ac:dyDescent="0.3">
      <c r="A45" s="77" t="s">
        <v>1372</v>
      </c>
      <c r="B45" s="78"/>
      <c r="C45" s="83">
        <v>5</v>
      </c>
      <c r="D45" s="92">
        <v>3407175.9</v>
      </c>
      <c r="E45" s="92">
        <v>0</v>
      </c>
      <c r="F45" s="93">
        <v>3407175.9</v>
      </c>
    </row>
    <row r="46" spans="1:6" ht="16.5" thickBot="1" x14ac:dyDescent="0.3">
      <c r="A46" s="67" t="s">
        <v>2090</v>
      </c>
      <c r="B46" s="68"/>
      <c r="C46" s="83">
        <v>7</v>
      </c>
      <c r="D46" s="92">
        <v>100845438.66999999</v>
      </c>
      <c r="E46" s="92">
        <v>0</v>
      </c>
      <c r="F46" s="93">
        <v>100845438.66999999</v>
      </c>
    </row>
    <row r="47" spans="1:6" ht="15.75" x14ac:dyDescent="0.25">
      <c r="A47" s="74" t="s">
        <v>1374</v>
      </c>
      <c r="B47" s="75"/>
      <c r="C47" s="83">
        <v>1</v>
      </c>
      <c r="D47" s="92">
        <v>333602</v>
      </c>
      <c r="E47" s="92">
        <v>0</v>
      </c>
      <c r="F47" s="93">
        <v>333602</v>
      </c>
    </row>
    <row r="48" spans="1:6" ht="15.75" x14ac:dyDescent="0.25">
      <c r="A48" s="62" t="s">
        <v>2082</v>
      </c>
      <c r="B48" s="76"/>
      <c r="C48" s="83">
        <v>1</v>
      </c>
      <c r="D48" s="92">
        <v>2212673.41</v>
      </c>
      <c r="E48" s="92">
        <v>0</v>
      </c>
      <c r="F48" s="93">
        <v>2212673.41</v>
      </c>
    </row>
    <row r="49" spans="1:6" ht="15.75" x14ac:dyDescent="0.25">
      <c r="A49" s="62" t="s">
        <v>2507</v>
      </c>
      <c r="B49" s="76"/>
      <c r="C49" s="83">
        <v>1</v>
      </c>
      <c r="D49" s="92">
        <v>9550000</v>
      </c>
      <c r="E49" s="92">
        <v>0</v>
      </c>
      <c r="F49" s="93">
        <v>9550000</v>
      </c>
    </row>
    <row r="50" spans="1:6" ht="15.75" x14ac:dyDescent="0.25">
      <c r="A50" s="62" t="s">
        <v>1388</v>
      </c>
      <c r="B50" s="76"/>
      <c r="C50" s="83">
        <v>1</v>
      </c>
      <c r="D50" s="92">
        <v>13434370.35</v>
      </c>
      <c r="E50" s="92">
        <v>0</v>
      </c>
      <c r="F50" s="93">
        <v>13434370.35</v>
      </c>
    </row>
    <row r="51" spans="1:6" ht="16.5" thickBot="1" x14ac:dyDescent="0.3">
      <c r="A51" s="77" t="s">
        <v>1396</v>
      </c>
      <c r="B51" s="78"/>
      <c r="C51" s="83">
        <v>3</v>
      </c>
      <c r="D51" s="92">
        <v>75314792.909999996</v>
      </c>
      <c r="E51" s="92">
        <v>0</v>
      </c>
      <c r="F51" s="93">
        <v>75314792.909999996</v>
      </c>
    </row>
    <row r="52" spans="1:6" ht="16.5" thickBot="1" x14ac:dyDescent="0.3">
      <c r="A52" s="67" t="s">
        <v>2095</v>
      </c>
      <c r="B52" s="68"/>
      <c r="C52" s="83">
        <v>22</v>
      </c>
      <c r="D52" s="92">
        <v>84165312.799999997</v>
      </c>
      <c r="E52" s="92">
        <v>22538785</v>
      </c>
      <c r="F52" s="93">
        <v>106704097.8</v>
      </c>
    </row>
    <row r="53" spans="1:6" ht="15.75" x14ac:dyDescent="0.25">
      <c r="A53" s="74" t="s">
        <v>2503</v>
      </c>
      <c r="B53" s="75"/>
      <c r="C53" s="83">
        <v>4</v>
      </c>
      <c r="D53" s="92">
        <v>11829879.83</v>
      </c>
      <c r="E53" s="92">
        <v>0</v>
      </c>
      <c r="F53" s="93">
        <v>11829879.83</v>
      </c>
    </row>
    <row r="54" spans="1:6" ht="15.75" x14ac:dyDescent="0.25">
      <c r="A54" s="62" t="s">
        <v>1374</v>
      </c>
      <c r="B54" s="76"/>
      <c r="C54" s="83">
        <v>2</v>
      </c>
      <c r="D54" s="92">
        <v>12516521.529999999</v>
      </c>
      <c r="E54" s="92">
        <v>0</v>
      </c>
      <c r="F54" s="93">
        <v>12516521.529999999</v>
      </c>
    </row>
    <row r="55" spans="1:6" ht="15.75" x14ac:dyDescent="0.25">
      <c r="A55" s="62" t="s">
        <v>2256</v>
      </c>
      <c r="B55" s="76"/>
      <c r="C55" s="83">
        <v>14</v>
      </c>
      <c r="D55" s="92">
        <v>7120573.1299999999</v>
      </c>
      <c r="E55" s="92">
        <v>22538785</v>
      </c>
      <c r="F55" s="93">
        <v>29659358.129999999</v>
      </c>
    </row>
    <row r="56" spans="1:6" ht="15.75" x14ac:dyDescent="0.25">
      <c r="A56" s="62" t="s">
        <v>1388</v>
      </c>
      <c r="B56" s="76"/>
      <c r="C56" s="83">
        <v>1</v>
      </c>
      <c r="D56" s="92">
        <v>8820799.7200000007</v>
      </c>
      <c r="E56" s="92">
        <v>0</v>
      </c>
      <c r="F56" s="93">
        <v>8820799.7200000007</v>
      </c>
    </row>
    <row r="57" spans="1:6" ht="16.5" thickBot="1" x14ac:dyDescent="0.3">
      <c r="A57" s="77" t="s">
        <v>1396</v>
      </c>
      <c r="B57" s="78"/>
      <c r="C57" s="83">
        <v>1</v>
      </c>
      <c r="D57" s="92">
        <v>43877538.590000004</v>
      </c>
      <c r="E57" s="92">
        <v>0</v>
      </c>
      <c r="F57" s="93">
        <v>43877538.590000004</v>
      </c>
    </row>
    <row r="58" spans="1:6" ht="16.5" thickBot="1" x14ac:dyDescent="0.3">
      <c r="A58" s="67" t="s">
        <v>2096</v>
      </c>
      <c r="B58" s="68"/>
      <c r="C58" s="83">
        <v>16</v>
      </c>
      <c r="D58" s="92">
        <v>147260884.81000003</v>
      </c>
      <c r="E58" s="92">
        <v>0</v>
      </c>
      <c r="F58" s="93">
        <v>147260884.81000003</v>
      </c>
    </row>
    <row r="59" spans="1:6" ht="15.75" x14ac:dyDescent="0.25">
      <c r="A59" s="74" t="s">
        <v>2503</v>
      </c>
      <c r="B59" s="75"/>
      <c r="C59" s="83">
        <v>4</v>
      </c>
      <c r="D59" s="92">
        <v>25130665.779999997</v>
      </c>
      <c r="E59" s="92">
        <v>0</v>
      </c>
      <c r="F59" s="93">
        <v>25130665.779999997</v>
      </c>
    </row>
    <row r="60" spans="1:6" ht="15.75" x14ac:dyDescent="0.25">
      <c r="A60" s="62" t="s">
        <v>1374</v>
      </c>
      <c r="B60" s="76"/>
      <c r="C60" s="83">
        <v>1</v>
      </c>
      <c r="D60" s="92">
        <v>574262.13</v>
      </c>
      <c r="E60" s="92">
        <v>0</v>
      </c>
      <c r="F60" s="93">
        <v>574262.13</v>
      </c>
    </row>
    <row r="61" spans="1:6" ht="15.75" x14ac:dyDescent="0.25">
      <c r="A61" s="62" t="s">
        <v>2505</v>
      </c>
      <c r="B61" s="76"/>
      <c r="C61" s="83">
        <v>1</v>
      </c>
      <c r="D61" s="92">
        <v>1144389.1200000001</v>
      </c>
      <c r="E61" s="92">
        <v>0</v>
      </c>
      <c r="F61" s="93">
        <v>1144389.1200000001</v>
      </c>
    </row>
    <row r="62" spans="1:6" ht="15.75" x14ac:dyDescent="0.25">
      <c r="A62" s="62" t="s">
        <v>1397</v>
      </c>
      <c r="B62" s="76"/>
      <c r="C62" s="83">
        <v>4</v>
      </c>
      <c r="D62" s="92">
        <v>25595733.859999999</v>
      </c>
      <c r="E62" s="92">
        <v>0</v>
      </c>
      <c r="F62" s="93">
        <v>25595733.859999999</v>
      </c>
    </row>
    <row r="63" spans="1:6" ht="15.75" x14ac:dyDescent="0.25">
      <c r="A63" s="62" t="s">
        <v>1371</v>
      </c>
      <c r="B63" s="76"/>
      <c r="C63" s="83">
        <v>1</v>
      </c>
      <c r="D63" s="92">
        <v>10687527.119999999</v>
      </c>
      <c r="E63" s="92">
        <v>0</v>
      </c>
      <c r="F63" s="93">
        <v>10687527.119999999</v>
      </c>
    </row>
    <row r="64" spans="1:6" ht="15.75" x14ac:dyDescent="0.25">
      <c r="A64" s="62" t="s">
        <v>1388</v>
      </c>
      <c r="B64" s="76"/>
      <c r="C64" s="83">
        <v>1</v>
      </c>
      <c r="D64" s="92">
        <v>75912714.680000007</v>
      </c>
      <c r="E64" s="92">
        <v>0</v>
      </c>
      <c r="F64" s="93">
        <v>75912714.680000007</v>
      </c>
    </row>
    <row r="65" spans="1:6" ht="15.75" x14ac:dyDescent="0.25">
      <c r="A65" s="62" t="s">
        <v>1396</v>
      </c>
      <c r="B65" s="76"/>
      <c r="C65" s="83">
        <v>3</v>
      </c>
      <c r="D65" s="92">
        <v>2218737.2599999998</v>
      </c>
      <c r="E65" s="92">
        <v>0</v>
      </c>
      <c r="F65" s="93">
        <v>2218737.2599999998</v>
      </c>
    </row>
    <row r="66" spans="1:6" ht="16.5" thickBot="1" x14ac:dyDescent="0.3">
      <c r="A66" s="77" t="s">
        <v>1378</v>
      </c>
      <c r="B66" s="78"/>
      <c r="C66" s="83">
        <v>1</v>
      </c>
      <c r="D66" s="92">
        <v>5996854.8600000003</v>
      </c>
      <c r="E66" s="92">
        <v>0</v>
      </c>
      <c r="F66" s="93">
        <v>5996854.8600000003</v>
      </c>
    </row>
    <row r="67" spans="1:6" ht="16.5" thickBot="1" x14ac:dyDescent="0.3">
      <c r="A67" s="67" t="s">
        <v>2087</v>
      </c>
      <c r="B67" s="68"/>
      <c r="C67" s="83">
        <v>238</v>
      </c>
      <c r="D67" s="92">
        <v>505484812.47999996</v>
      </c>
      <c r="E67" s="92">
        <v>19800000</v>
      </c>
      <c r="F67" s="93">
        <v>525284812.48000002</v>
      </c>
    </row>
    <row r="68" spans="1:6" ht="15.75" x14ac:dyDescent="0.25">
      <c r="A68" s="74" t="s">
        <v>2503</v>
      </c>
      <c r="B68" s="75"/>
      <c r="C68" s="83">
        <v>16</v>
      </c>
      <c r="D68" s="92">
        <v>7317496.5499999998</v>
      </c>
      <c r="E68" s="92">
        <v>0</v>
      </c>
      <c r="F68" s="93">
        <v>7317496.5499999998</v>
      </c>
    </row>
    <row r="69" spans="1:6" ht="15.75" x14ac:dyDescent="0.25">
      <c r="A69" s="62" t="s">
        <v>1374</v>
      </c>
      <c r="B69" s="76"/>
      <c r="C69" s="83">
        <v>5</v>
      </c>
      <c r="D69" s="92">
        <v>14116872.449999999</v>
      </c>
      <c r="E69" s="92">
        <v>0</v>
      </c>
      <c r="F69" s="93">
        <v>14116872.449999999</v>
      </c>
    </row>
    <row r="70" spans="1:6" ht="15.75" x14ac:dyDescent="0.25">
      <c r="A70" s="62" t="s">
        <v>2082</v>
      </c>
      <c r="B70" s="76"/>
      <c r="C70" s="83">
        <v>1</v>
      </c>
      <c r="D70" s="92">
        <v>3500000</v>
      </c>
      <c r="E70" s="92">
        <v>0</v>
      </c>
      <c r="F70" s="93">
        <v>3500000</v>
      </c>
    </row>
    <row r="71" spans="1:6" ht="15.75" x14ac:dyDescent="0.25">
      <c r="A71" s="62" t="s">
        <v>2505</v>
      </c>
      <c r="B71" s="76"/>
      <c r="C71" s="83">
        <v>1</v>
      </c>
      <c r="D71" s="92">
        <v>0</v>
      </c>
      <c r="E71" s="92">
        <v>1000000</v>
      </c>
      <c r="F71" s="93">
        <v>1000000</v>
      </c>
    </row>
    <row r="72" spans="1:6" ht="15.75" x14ac:dyDescent="0.25">
      <c r="A72" s="62" t="s">
        <v>1397</v>
      </c>
      <c r="B72" s="76"/>
      <c r="C72" s="83">
        <v>4</v>
      </c>
      <c r="D72" s="92">
        <v>12351911.020000001</v>
      </c>
      <c r="E72" s="92">
        <v>0</v>
      </c>
      <c r="F72" s="93">
        <v>12351911.020000001</v>
      </c>
    </row>
    <row r="73" spans="1:6" ht="15.75" x14ac:dyDescent="0.25">
      <c r="A73" s="62" t="s">
        <v>1384</v>
      </c>
      <c r="B73" s="76"/>
      <c r="C73" s="83">
        <v>3</v>
      </c>
      <c r="D73" s="92">
        <v>2442335.29</v>
      </c>
      <c r="E73" s="92">
        <v>0</v>
      </c>
      <c r="F73" s="93">
        <v>2442335.29</v>
      </c>
    </row>
    <row r="74" spans="1:6" ht="15.75" x14ac:dyDescent="0.25">
      <c r="A74" s="62" t="s">
        <v>2507</v>
      </c>
      <c r="B74" s="76"/>
      <c r="C74" s="83">
        <v>81</v>
      </c>
      <c r="D74" s="92">
        <v>106050940.91</v>
      </c>
      <c r="E74" s="92">
        <v>0</v>
      </c>
      <c r="F74" s="93">
        <v>106050940.91</v>
      </c>
    </row>
    <row r="75" spans="1:6" ht="15.75" x14ac:dyDescent="0.25">
      <c r="A75" s="62" t="s">
        <v>1371</v>
      </c>
      <c r="B75" s="76"/>
      <c r="C75" s="83">
        <v>7</v>
      </c>
      <c r="D75" s="92">
        <v>4357493.01</v>
      </c>
      <c r="E75" s="92">
        <v>18800000</v>
      </c>
      <c r="F75" s="93">
        <v>23157493.010000002</v>
      </c>
    </row>
    <row r="76" spans="1:6" ht="15.75" x14ac:dyDescent="0.25">
      <c r="A76" s="62" t="s">
        <v>2256</v>
      </c>
      <c r="B76" s="76"/>
      <c r="C76" s="83">
        <v>9</v>
      </c>
      <c r="D76" s="92">
        <v>945720.84999999986</v>
      </c>
      <c r="E76" s="92">
        <v>0</v>
      </c>
      <c r="F76" s="93">
        <v>945720.84999999986</v>
      </c>
    </row>
    <row r="77" spans="1:6" ht="15.75" x14ac:dyDescent="0.25">
      <c r="A77" s="62" t="s">
        <v>1388</v>
      </c>
      <c r="B77" s="76"/>
      <c r="C77" s="83">
        <v>1</v>
      </c>
      <c r="D77" s="92">
        <v>64538235.969999999</v>
      </c>
      <c r="E77" s="92">
        <v>0</v>
      </c>
      <c r="F77" s="93">
        <v>64538235.969999999</v>
      </c>
    </row>
    <row r="78" spans="1:6" ht="15.75" x14ac:dyDescent="0.25">
      <c r="A78" s="62" t="s">
        <v>1396</v>
      </c>
      <c r="B78" s="76"/>
      <c r="C78" s="83">
        <v>92</v>
      </c>
      <c r="D78" s="92">
        <v>271423411.92000002</v>
      </c>
      <c r="E78" s="92">
        <v>0</v>
      </c>
      <c r="F78" s="93">
        <v>271423411.92000002</v>
      </c>
    </row>
    <row r="79" spans="1:6" ht="15.75" x14ac:dyDescent="0.25">
      <c r="A79" s="62" t="s">
        <v>1375</v>
      </c>
      <c r="B79" s="76"/>
      <c r="C79" s="83">
        <v>3</v>
      </c>
      <c r="D79" s="92">
        <v>1566715.3599999999</v>
      </c>
      <c r="E79" s="92">
        <v>0</v>
      </c>
      <c r="F79" s="93">
        <v>1566715.3599999999</v>
      </c>
    </row>
    <row r="80" spans="1:6" ht="16.5" thickBot="1" x14ac:dyDescent="0.3">
      <c r="A80" s="77" t="s">
        <v>1372</v>
      </c>
      <c r="B80" s="78"/>
      <c r="C80" s="83">
        <v>15</v>
      </c>
      <c r="D80" s="92">
        <v>16873679.149999999</v>
      </c>
      <c r="E80" s="92">
        <v>0</v>
      </c>
      <c r="F80" s="93">
        <v>16873679.149999999</v>
      </c>
    </row>
    <row r="81" spans="1:6" ht="16.5" thickBot="1" x14ac:dyDescent="0.3">
      <c r="A81" s="67" t="s">
        <v>2086</v>
      </c>
      <c r="B81" s="68"/>
      <c r="C81" s="83">
        <v>84</v>
      </c>
      <c r="D81" s="92">
        <v>280799449.67000008</v>
      </c>
      <c r="E81" s="92">
        <v>8269192.1109675486</v>
      </c>
      <c r="F81" s="93">
        <v>289068641.78096765</v>
      </c>
    </row>
    <row r="82" spans="1:6" ht="15.75" x14ac:dyDescent="0.25">
      <c r="A82" s="74" t="s">
        <v>2503</v>
      </c>
      <c r="B82" s="75"/>
      <c r="C82" s="83">
        <v>13</v>
      </c>
      <c r="D82" s="92">
        <v>8568898.5100000016</v>
      </c>
      <c r="E82" s="92">
        <v>1707920</v>
      </c>
      <c r="F82" s="93">
        <v>10276818.51</v>
      </c>
    </row>
    <row r="83" spans="1:6" ht="15.75" x14ac:dyDescent="0.25">
      <c r="A83" s="62" t="s">
        <v>1374</v>
      </c>
      <c r="B83" s="76"/>
      <c r="C83" s="83">
        <v>8</v>
      </c>
      <c r="D83" s="92">
        <v>10800078.15</v>
      </c>
      <c r="E83" s="92">
        <v>0</v>
      </c>
      <c r="F83" s="93">
        <v>10800078.15</v>
      </c>
    </row>
    <row r="84" spans="1:6" ht="15.75" x14ac:dyDescent="0.25">
      <c r="A84" s="62" t="s">
        <v>2505</v>
      </c>
      <c r="B84" s="76"/>
      <c r="C84" s="83">
        <v>17</v>
      </c>
      <c r="D84" s="92">
        <v>9654492.6699999999</v>
      </c>
      <c r="E84" s="92">
        <v>4320204</v>
      </c>
      <c r="F84" s="93">
        <v>13974696.67</v>
      </c>
    </row>
    <row r="85" spans="1:6" ht="15.75" x14ac:dyDescent="0.25">
      <c r="A85" s="62" t="s">
        <v>1370</v>
      </c>
      <c r="B85" s="76"/>
      <c r="C85" s="83">
        <v>4</v>
      </c>
      <c r="D85" s="92">
        <v>82408300.480000004</v>
      </c>
      <c r="E85" s="92">
        <v>0</v>
      </c>
      <c r="F85" s="93">
        <v>82408300.480000004</v>
      </c>
    </row>
    <row r="86" spans="1:6" ht="15.75" x14ac:dyDescent="0.25">
      <c r="A86" s="62" t="s">
        <v>1397</v>
      </c>
      <c r="B86" s="76"/>
      <c r="C86" s="83">
        <v>2</v>
      </c>
      <c r="D86" s="92">
        <v>1185300</v>
      </c>
      <c r="E86" s="92">
        <v>0</v>
      </c>
      <c r="F86" s="93">
        <v>1185300</v>
      </c>
    </row>
    <row r="87" spans="1:6" ht="15.75" x14ac:dyDescent="0.25">
      <c r="A87" s="62" t="s">
        <v>1384</v>
      </c>
      <c r="B87" s="76"/>
      <c r="C87" s="83">
        <v>5</v>
      </c>
      <c r="D87" s="92">
        <v>16476729.73</v>
      </c>
      <c r="E87" s="92">
        <v>0</v>
      </c>
      <c r="F87" s="93">
        <v>16476729.73</v>
      </c>
    </row>
    <row r="88" spans="1:6" ht="15.75" x14ac:dyDescent="0.25">
      <c r="A88" s="62" t="s">
        <v>1371</v>
      </c>
      <c r="B88" s="76"/>
      <c r="C88" s="83">
        <v>3</v>
      </c>
      <c r="D88" s="92">
        <v>4412671.1900000004</v>
      </c>
      <c r="E88" s="92">
        <v>0</v>
      </c>
      <c r="F88" s="93">
        <v>4412671.1900000004</v>
      </c>
    </row>
    <row r="89" spans="1:6" ht="15.75" x14ac:dyDescent="0.25">
      <c r="A89" s="62" t="s">
        <v>2256</v>
      </c>
      <c r="B89" s="76"/>
      <c r="C89" s="83">
        <v>11</v>
      </c>
      <c r="D89" s="92">
        <v>2123893.4700000002</v>
      </c>
      <c r="E89" s="92">
        <v>791385</v>
      </c>
      <c r="F89" s="93">
        <v>2915278.4699999997</v>
      </c>
    </row>
    <row r="90" spans="1:6" ht="15.75" x14ac:dyDescent="0.25">
      <c r="A90" s="62" t="s">
        <v>2504</v>
      </c>
      <c r="B90" s="76"/>
      <c r="C90" s="83">
        <v>3</v>
      </c>
      <c r="D90" s="92">
        <v>3198856.9999999995</v>
      </c>
      <c r="E90" s="92">
        <v>1449683.1109675486</v>
      </c>
      <c r="F90" s="93">
        <v>4648540.1109675486</v>
      </c>
    </row>
    <row r="91" spans="1:6" ht="15.75" x14ac:dyDescent="0.25">
      <c r="A91" s="62" t="s">
        <v>1388</v>
      </c>
      <c r="B91" s="76"/>
      <c r="C91" s="83">
        <v>3</v>
      </c>
      <c r="D91" s="92">
        <v>126688499.44000001</v>
      </c>
      <c r="E91" s="92">
        <v>0</v>
      </c>
      <c r="F91" s="93">
        <v>126688499.44000001</v>
      </c>
    </row>
    <row r="92" spans="1:6" ht="15.75" x14ac:dyDescent="0.25">
      <c r="A92" s="62" t="s">
        <v>1396</v>
      </c>
      <c r="B92" s="76"/>
      <c r="C92" s="83">
        <v>11</v>
      </c>
      <c r="D92" s="92">
        <v>8758419.7300000004</v>
      </c>
      <c r="E92" s="92">
        <v>0</v>
      </c>
      <c r="F92" s="93">
        <v>8758419.7300000004</v>
      </c>
    </row>
    <row r="93" spans="1:6" ht="15.75" x14ac:dyDescent="0.25">
      <c r="A93" s="62" t="s">
        <v>1375</v>
      </c>
      <c r="B93" s="76"/>
      <c r="C93" s="83">
        <v>3</v>
      </c>
      <c r="D93" s="92">
        <v>4837409.43</v>
      </c>
      <c r="E93" s="92">
        <v>0</v>
      </c>
      <c r="F93" s="93">
        <v>4837409.43</v>
      </c>
    </row>
    <row r="94" spans="1:6" ht="16.5" thickBot="1" x14ac:dyDescent="0.3">
      <c r="A94" s="77" t="s">
        <v>1378</v>
      </c>
      <c r="B94" s="78"/>
      <c r="C94" s="83">
        <v>1</v>
      </c>
      <c r="D94" s="92">
        <v>1685899.87</v>
      </c>
      <c r="E94" s="92">
        <v>0</v>
      </c>
      <c r="F94" s="93">
        <v>1685899.87</v>
      </c>
    </row>
    <row r="95" spans="1:6" ht="16.5" thickBot="1" x14ac:dyDescent="0.3">
      <c r="A95" s="67" t="s">
        <v>2006</v>
      </c>
      <c r="B95" s="68"/>
      <c r="C95" s="83">
        <v>62</v>
      </c>
      <c r="D95" s="92">
        <v>135372086.89000002</v>
      </c>
      <c r="E95" s="92">
        <v>147445235</v>
      </c>
      <c r="F95" s="93">
        <v>282817321.88999999</v>
      </c>
    </row>
    <row r="96" spans="1:6" ht="15.75" x14ac:dyDescent="0.25">
      <c r="A96" s="74" t="s">
        <v>2503</v>
      </c>
      <c r="B96" s="75"/>
      <c r="C96" s="83">
        <v>3</v>
      </c>
      <c r="D96" s="92">
        <v>77525.56</v>
      </c>
      <c r="E96" s="92">
        <v>944717</v>
      </c>
      <c r="F96" s="93">
        <v>1022242.56</v>
      </c>
    </row>
    <row r="97" spans="1:6" ht="29.25" customHeight="1" x14ac:dyDescent="0.25">
      <c r="A97" s="62" t="s">
        <v>1374</v>
      </c>
      <c r="B97" s="76"/>
      <c r="C97" s="83">
        <v>8</v>
      </c>
      <c r="D97" s="92">
        <v>13264521.130000001</v>
      </c>
      <c r="E97" s="92">
        <v>800574</v>
      </c>
      <c r="F97" s="93">
        <v>14065095.130000001</v>
      </c>
    </row>
    <row r="98" spans="1:6" ht="15.75" x14ac:dyDescent="0.25">
      <c r="A98" s="62" t="s">
        <v>2505</v>
      </c>
      <c r="B98" s="76"/>
      <c r="C98" s="83">
        <v>2</v>
      </c>
      <c r="D98" s="92">
        <v>0</v>
      </c>
      <c r="E98" s="92">
        <v>2553614</v>
      </c>
      <c r="F98" s="93">
        <v>2553614</v>
      </c>
    </row>
    <row r="99" spans="1:6" ht="15.75" x14ac:dyDescent="0.25">
      <c r="A99" s="62" t="s">
        <v>1371</v>
      </c>
      <c r="B99" s="76"/>
      <c r="C99" s="83">
        <v>4</v>
      </c>
      <c r="D99" s="92">
        <v>4364737.96</v>
      </c>
      <c r="E99" s="92">
        <v>0</v>
      </c>
      <c r="F99" s="93">
        <v>4364737.96</v>
      </c>
    </row>
    <row r="100" spans="1:6" ht="15.75" x14ac:dyDescent="0.25">
      <c r="A100" s="62" t="s">
        <v>2256</v>
      </c>
      <c r="B100" s="76"/>
      <c r="C100" s="83">
        <v>39</v>
      </c>
      <c r="D100" s="92">
        <v>13009260.439999998</v>
      </c>
      <c r="E100" s="92">
        <v>12322082</v>
      </c>
      <c r="F100" s="93">
        <v>25331342.440000001</v>
      </c>
    </row>
    <row r="101" spans="1:6" ht="15.75" x14ac:dyDescent="0.25">
      <c r="A101" s="62" t="s">
        <v>2508</v>
      </c>
      <c r="B101" s="76"/>
      <c r="C101" s="83">
        <v>3</v>
      </c>
      <c r="D101" s="92">
        <v>104553014.39999999</v>
      </c>
      <c r="E101" s="92">
        <v>67315656</v>
      </c>
      <c r="F101" s="93">
        <v>171868670.40000001</v>
      </c>
    </row>
    <row r="102" spans="1:6" ht="16.5" thickBot="1" x14ac:dyDescent="0.3">
      <c r="A102" s="77" t="s">
        <v>2504</v>
      </c>
      <c r="B102" s="78"/>
      <c r="C102" s="83">
        <v>3</v>
      </c>
      <c r="D102" s="92">
        <v>103027.4</v>
      </c>
      <c r="E102" s="92">
        <v>63508592</v>
      </c>
      <c r="F102" s="93">
        <v>63611619.399999999</v>
      </c>
    </row>
    <row r="103" spans="1:6" ht="16.5" thickBot="1" x14ac:dyDescent="0.3">
      <c r="A103" s="67" t="s">
        <v>2097</v>
      </c>
      <c r="B103" s="68"/>
      <c r="C103" s="83">
        <v>5</v>
      </c>
      <c r="D103" s="92">
        <v>2298728.19</v>
      </c>
      <c r="E103" s="92">
        <v>0</v>
      </c>
      <c r="F103" s="93">
        <v>2298728.19</v>
      </c>
    </row>
    <row r="104" spans="1:6" ht="15.75" x14ac:dyDescent="0.25">
      <c r="A104" s="74" t="s">
        <v>2503</v>
      </c>
      <c r="B104" s="75"/>
      <c r="C104" s="83">
        <v>4</v>
      </c>
      <c r="D104" s="92">
        <v>1443233.19</v>
      </c>
      <c r="E104" s="92">
        <v>0</v>
      </c>
      <c r="F104" s="93">
        <v>1443233.19</v>
      </c>
    </row>
    <row r="105" spans="1:6" ht="16.5" thickBot="1" x14ac:dyDescent="0.3">
      <c r="A105" s="77" t="s">
        <v>1388</v>
      </c>
      <c r="B105" s="78"/>
      <c r="C105" s="83">
        <v>1</v>
      </c>
      <c r="D105" s="92">
        <v>855495</v>
      </c>
      <c r="E105" s="92">
        <v>0</v>
      </c>
      <c r="F105" s="93">
        <v>855495</v>
      </c>
    </row>
    <row r="106" spans="1:6" ht="16.5" thickBot="1" x14ac:dyDescent="0.3">
      <c r="A106" s="67" t="s">
        <v>2094</v>
      </c>
      <c r="B106" s="68"/>
      <c r="C106" s="83">
        <v>1</v>
      </c>
      <c r="D106" s="92">
        <v>3500000</v>
      </c>
      <c r="E106" s="92">
        <v>0</v>
      </c>
      <c r="F106" s="93">
        <v>3500000</v>
      </c>
    </row>
    <row r="107" spans="1:6" ht="16.5" thickBot="1" x14ac:dyDescent="0.3">
      <c r="A107" s="79" t="s">
        <v>2082</v>
      </c>
      <c r="B107" s="64"/>
      <c r="C107" s="83">
        <v>1</v>
      </c>
      <c r="D107" s="92">
        <v>3500000</v>
      </c>
      <c r="E107" s="92">
        <v>0</v>
      </c>
      <c r="F107" s="93">
        <v>3500000</v>
      </c>
    </row>
    <row r="108" spans="1:6" ht="16.5" thickBot="1" x14ac:dyDescent="0.3">
      <c r="A108" s="67" t="s">
        <v>2091</v>
      </c>
      <c r="B108" s="68"/>
      <c r="C108" s="83">
        <v>74</v>
      </c>
      <c r="D108" s="92">
        <v>437895835.98999983</v>
      </c>
      <c r="E108" s="92">
        <v>22698765.221935097</v>
      </c>
      <c r="F108" s="93">
        <v>460594601.21193492</v>
      </c>
    </row>
    <row r="109" spans="1:6" ht="15.75" x14ac:dyDescent="0.25">
      <c r="A109" s="74" t="s">
        <v>2503</v>
      </c>
      <c r="B109" s="75"/>
      <c r="C109" s="83">
        <v>11</v>
      </c>
      <c r="D109" s="92">
        <v>11081682.25</v>
      </c>
      <c r="E109" s="92">
        <v>837859</v>
      </c>
      <c r="F109" s="93">
        <v>11919541.25</v>
      </c>
    </row>
    <row r="110" spans="1:6" ht="15.75" x14ac:dyDescent="0.25">
      <c r="A110" s="62" t="s">
        <v>1374</v>
      </c>
      <c r="B110" s="76"/>
      <c r="C110" s="83">
        <v>5</v>
      </c>
      <c r="D110" s="92">
        <v>9894192.0299999993</v>
      </c>
      <c r="E110" s="92">
        <v>0</v>
      </c>
      <c r="F110" s="93">
        <v>9894192.0299999993</v>
      </c>
    </row>
    <row r="111" spans="1:6" ht="15.75" x14ac:dyDescent="0.25">
      <c r="A111" s="62" t="s">
        <v>1370</v>
      </c>
      <c r="B111" s="76"/>
      <c r="C111" s="83">
        <v>3</v>
      </c>
      <c r="D111" s="92">
        <v>2244568.42</v>
      </c>
      <c r="E111" s="92">
        <v>0</v>
      </c>
      <c r="F111" s="93">
        <v>2244568.42</v>
      </c>
    </row>
    <row r="112" spans="1:6" ht="15.75" x14ac:dyDescent="0.25">
      <c r="A112" s="62" t="s">
        <v>1384</v>
      </c>
      <c r="B112" s="76"/>
      <c r="C112" s="83">
        <v>4</v>
      </c>
      <c r="D112" s="92">
        <v>11103961.609999999</v>
      </c>
      <c r="E112" s="92">
        <v>0</v>
      </c>
      <c r="F112" s="93">
        <v>11103961.609999999</v>
      </c>
    </row>
    <row r="113" spans="1:6" ht="15.75" x14ac:dyDescent="0.25">
      <c r="A113" s="62" t="s">
        <v>2507</v>
      </c>
      <c r="B113" s="76"/>
      <c r="C113" s="83">
        <v>1</v>
      </c>
      <c r="D113" s="92">
        <v>573000</v>
      </c>
      <c r="E113" s="92">
        <v>0</v>
      </c>
      <c r="F113" s="93">
        <v>573000</v>
      </c>
    </row>
    <row r="114" spans="1:6" ht="15.75" x14ac:dyDescent="0.25">
      <c r="A114" s="62" t="s">
        <v>1371</v>
      </c>
      <c r="B114" s="76"/>
      <c r="C114" s="83">
        <v>2</v>
      </c>
      <c r="D114" s="92">
        <v>1033887.31</v>
      </c>
      <c r="E114" s="92">
        <v>0</v>
      </c>
      <c r="F114" s="93">
        <v>1033887.31</v>
      </c>
    </row>
    <row r="115" spans="1:6" ht="15.75" x14ac:dyDescent="0.25">
      <c r="A115" s="62" t="s">
        <v>2256</v>
      </c>
      <c r="B115" s="76"/>
      <c r="C115" s="83">
        <v>10</v>
      </c>
      <c r="D115" s="92">
        <v>1998934.26</v>
      </c>
      <c r="E115" s="92">
        <v>0</v>
      </c>
      <c r="F115" s="93">
        <v>1998934.26</v>
      </c>
    </row>
    <row r="116" spans="1:6" ht="15.75" x14ac:dyDescent="0.25">
      <c r="A116" s="62" t="s">
        <v>2504</v>
      </c>
      <c r="B116" s="76"/>
      <c r="C116" s="83">
        <v>15</v>
      </c>
      <c r="D116" s="92">
        <v>40372287.450000003</v>
      </c>
      <c r="E116" s="92">
        <v>21860906.221935097</v>
      </c>
      <c r="F116" s="93">
        <v>62233193.671935096</v>
      </c>
    </row>
    <row r="117" spans="1:6" ht="15.75" x14ac:dyDescent="0.25">
      <c r="A117" s="62" t="s">
        <v>1388</v>
      </c>
      <c r="B117" s="76"/>
      <c r="C117" s="83">
        <v>2</v>
      </c>
      <c r="D117" s="92">
        <v>115953113.84999999</v>
      </c>
      <c r="E117" s="92">
        <v>0</v>
      </c>
      <c r="F117" s="93">
        <v>115953113.84999999</v>
      </c>
    </row>
    <row r="118" spans="1:6" ht="15.75" x14ac:dyDescent="0.25">
      <c r="A118" s="62" t="s">
        <v>1396</v>
      </c>
      <c r="B118" s="76"/>
      <c r="C118" s="83">
        <v>11</v>
      </c>
      <c r="D118" s="92">
        <v>186597199.13</v>
      </c>
      <c r="E118" s="92">
        <v>0</v>
      </c>
      <c r="F118" s="93">
        <v>186597199.13</v>
      </c>
    </row>
    <row r="119" spans="1:6" ht="15.75" x14ac:dyDescent="0.25">
      <c r="A119" s="62" t="s">
        <v>1375</v>
      </c>
      <c r="B119" s="76"/>
      <c r="C119" s="83">
        <v>3</v>
      </c>
      <c r="D119" s="92">
        <v>38745292.659999996</v>
      </c>
      <c r="E119" s="92">
        <v>0</v>
      </c>
      <c r="F119" s="93">
        <v>38745292.659999996</v>
      </c>
    </row>
    <row r="120" spans="1:6" ht="15.75" x14ac:dyDescent="0.25">
      <c r="A120" s="62" t="s">
        <v>1378</v>
      </c>
      <c r="B120" s="76"/>
      <c r="C120" s="83">
        <v>2</v>
      </c>
      <c r="D120" s="92">
        <v>6672829.2000000002</v>
      </c>
      <c r="E120" s="92">
        <v>0</v>
      </c>
      <c r="F120" s="93">
        <v>6672829.2000000002</v>
      </c>
    </row>
    <row r="121" spans="1:6" ht="15.75" x14ac:dyDescent="0.25">
      <c r="A121" s="62" t="s">
        <v>2506</v>
      </c>
      <c r="B121" s="76"/>
      <c r="C121" s="83">
        <v>2</v>
      </c>
      <c r="D121" s="92">
        <v>7544231.5099999998</v>
      </c>
      <c r="E121" s="92">
        <v>0</v>
      </c>
      <c r="F121" s="93">
        <v>7544231.5099999998</v>
      </c>
    </row>
    <row r="122" spans="1:6" ht="16.5" thickBot="1" x14ac:dyDescent="0.3">
      <c r="A122" s="77" t="s">
        <v>1372</v>
      </c>
      <c r="B122" s="78"/>
      <c r="C122" s="83">
        <v>3</v>
      </c>
      <c r="D122" s="92">
        <v>4080656.31</v>
      </c>
      <c r="E122" s="92">
        <v>0</v>
      </c>
      <c r="F122" s="93">
        <v>4080656.31</v>
      </c>
    </row>
    <row r="123" spans="1:6" ht="16.5" thickBot="1" x14ac:dyDescent="0.3">
      <c r="A123" s="67" t="s">
        <v>2084</v>
      </c>
      <c r="B123" s="68"/>
      <c r="C123" s="83">
        <v>408</v>
      </c>
      <c r="D123" s="92">
        <v>422644350.30000007</v>
      </c>
      <c r="E123" s="92">
        <v>4856191</v>
      </c>
      <c r="F123" s="93">
        <v>427500541.30000007</v>
      </c>
    </row>
    <row r="124" spans="1:6" ht="15.75" x14ac:dyDescent="0.25">
      <c r="A124" s="74" t="s">
        <v>2503</v>
      </c>
      <c r="B124" s="75"/>
      <c r="C124" s="83">
        <v>99</v>
      </c>
      <c r="D124" s="92">
        <v>32928400.790000003</v>
      </c>
      <c r="E124" s="92">
        <v>0</v>
      </c>
      <c r="F124" s="93">
        <v>32928400.790000003</v>
      </c>
    </row>
    <row r="125" spans="1:6" ht="15.75" x14ac:dyDescent="0.25">
      <c r="A125" s="62" t="s">
        <v>1374</v>
      </c>
      <c r="B125" s="76"/>
      <c r="C125" s="83">
        <v>8</v>
      </c>
      <c r="D125" s="92">
        <v>10958128.810000001</v>
      </c>
      <c r="E125" s="92">
        <v>0</v>
      </c>
      <c r="F125" s="93">
        <v>10958128.810000001</v>
      </c>
    </row>
    <row r="126" spans="1:6" ht="15.75" x14ac:dyDescent="0.25">
      <c r="A126" s="62" t="s">
        <v>2082</v>
      </c>
      <c r="B126" s="76"/>
      <c r="C126" s="83">
        <v>1</v>
      </c>
      <c r="D126" s="92">
        <v>3500000</v>
      </c>
      <c r="E126" s="92">
        <v>0</v>
      </c>
      <c r="F126" s="93">
        <v>3500000</v>
      </c>
    </row>
    <row r="127" spans="1:6" ht="15.75" x14ac:dyDescent="0.25">
      <c r="A127" s="62" t="s">
        <v>2505</v>
      </c>
      <c r="B127" s="76"/>
      <c r="C127" s="83">
        <v>3</v>
      </c>
      <c r="D127" s="92">
        <v>2710325.9200000004</v>
      </c>
      <c r="E127" s="92">
        <v>0</v>
      </c>
      <c r="F127" s="93">
        <v>2710325.9200000004</v>
      </c>
    </row>
    <row r="128" spans="1:6" ht="15.75" x14ac:dyDescent="0.25">
      <c r="A128" s="62" t="s">
        <v>1370</v>
      </c>
      <c r="B128" s="76"/>
      <c r="C128" s="83">
        <v>1</v>
      </c>
      <c r="D128" s="92">
        <v>12177005</v>
      </c>
      <c r="E128" s="92">
        <v>0</v>
      </c>
      <c r="F128" s="93">
        <v>12177005</v>
      </c>
    </row>
    <row r="129" spans="1:6" ht="15.75" x14ac:dyDescent="0.25">
      <c r="A129" s="62" t="s">
        <v>1397</v>
      </c>
      <c r="B129" s="76"/>
      <c r="C129" s="83">
        <v>2</v>
      </c>
      <c r="D129" s="92">
        <v>730575</v>
      </c>
      <c r="E129" s="92">
        <v>0</v>
      </c>
      <c r="F129" s="93">
        <v>730575</v>
      </c>
    </row>
    <row r="130" spans="1:6" ht="15.75" x14ac:dyDescent="0.25">
      <c r="A130" s="62" t="s">
        <v>1384</v>
      </c>
      <c r="B130" s="76"/>
      <c r="C130" s="83">
        <v>4</v>
      </c>
      <c r="D130" s="92">
        <v>36138445.200000003</v>
      </c>
      <c r="E130" s="92">
        <v>0</v>
      </c>
      <c r="F130" s="93">
        <v>36138445.200000003</v>
      </c>
    </row>
    <row r="131" spans="1:6" ht="15.75" x14ac:dyDescent="0.25">
      <c r="A131" s="62" t="s">
        <v>2507</v>
      </c>
      <c r="B131" s="76"/>
      <c r="C131" s="83">
        <v>28</v>
      </c>
      <c r="D131" s="92">
        <v>71174654</v>
      </c>
      <c r="E131" s="92">
        <v>0</v>
      </c>
      <c r="F131" s="93">
        <v>71174654</v>
      </c>
    </row>
    <row r="132" spans="1:6" ht="15.75" x14ac:dyDescent="0.25">
      <c r="A132" s="62" t="s">
        <v>1371</v>
      </c>
      <c r="B132" s="76"/>
      <c r="C132" s="83">
        <v>5</v>
      </c>
      <c r="D132" s="92">
        <v>1613408.3399999999</v>
      </c>
      <c r="E132" s="92">
        <v>0</v>
      </c>
      <c r="F132" s="93">
        <v>1613408.3399999999</v>
      </c>
    </row>
    <row r="133" spans="1:6" ht="15.75" x14ac:dyDescent="0.25">
      <c r="A133" s="62" t="s">
        <v>2256</v>
      </c>
      <c r="B133" s="76"/>
      <c r="C133" s="83">
        <v>13</v>
      </c>
      <c r="D133" s="92">
        <v>1887955.2499999998</v>
      </c>
      <c r="E133" s="92">
        <v>0</v>
      </c>
      <c r="F133" s="93">
        <v>1887955.2499999998</v>
      </c>
    </row>
    <row r="134" spans="1:6" ht="15.75" x14ac:dyDescent="0.25">
      <c r="A134" s="62" t="s">
        <v>2504</v>
      </c>
      <c r="B134" s="76"/>
      <c r="C134" s="83">
        <v>2</v>
      </c>
      <c r="D134" s="92">
        <v>8412574.0999999996</v>
      </c>
      <c r="E134" s="92">
        <v>4856191</v>
      </c>
      <c r="F134" s="93">
        <v>13268765.1</v>
      </c>
    </row>
    <row r="135" spans="1:6" ht="15.75" x14ac:dyDescent="0.25">
      <c r="A135" s="62" t="s">
        <v>1388</v>
      </c>
      <c r="B135" s="76"/>
      <c r="C135" s="83">
        <v>1</v>
      </c>
      <c r="D135" s="92">
        <v>35193271.429999992</v>
      </c>
      <c r="E135" s="92">
        <v>0</v>
      </c>
      <c r="F135" s="93">
        <v>35193271.429999992</v>
      </c>
    </row>
    <row r="136" spans="1:6" ht="15.75" x14ac:dyDescent="0.25">
      <c r="A136" s="62" t="s">
        <v>1396</v>
      </c>
      <c r="B136" s="76"/>
      <c r="C136" s="83">
        <v>208</v>
      </c>
      <c r="D136" s="92">
        <v>172632096.21000001</v>
      </c>
      <c r="E136" s="92">
        <v>0</v>
      </c>
      <c r="F136" s="93">
        <v>172632096.21000001</v>
      </c>
    </row>
    <row r="137" spans="1:6" ht="15.75" x14ac:dyDescent="0.25">
      <c r="A137" s="62" t="s">
        <v>1375</v>
      </c>
      <c r="B137" s="76"/>
      <c r="C137" s="83">
        <v>3</v>
      </c>
      <c r="D137" s="92">
        <v>19899160.620000001</v>
      </c>
      <c r="E137" s="92">
        <v>0</v>
      </c>
      <c r="F137" s="93">
        <v>19899160.620000001</v>
      </c>
    </row>
    <row r="138" spans="1:6" ht="15.75" x14ac:dyDescent="0.25">
      <c r="A138" s="62" t="s">
        <v>1378</v>
      </c>
      <c r="B138" s="76"/>
      <c r="C138" s="83">
        <v>1</v>
      </c>
      <c r="D138" s="92">
        <v>254796</v>
      </c>
      <c r="E138" s="92">
        <v>0</v>
      </c>
      <c r="F138" s="93">
        <v>254796</v>
      </c>
    </row>
    <row r="139" spans="1:6" ht="16.5" thickBot="1" x14ac:dyDescent="0.3">
      <c r="A139" s="77" t="s">
        <v>1372</v>
      </c>
      <c r="B139" s="78"/>
      <c r="C139" s="83">
        <v>29</v>
      </c>
      <c r="D139" s="92">
        <v>12433553.630000001</v>
      </c>
      <c r="E139" s="92">
        <v>0</v>
      </c>
      <c r="F139" s="93">
        <v>12433553.630000001</v>
      </c>
    </row>
    <row r="140" spans="1:6" ht="16.5" thickBot="1" x14ac:dyDescent="0.3">
      <c r="A140" s="67" t="s">
        <v>2092</v>
      </c>
      <c r="B140" s="68"/>
      <c r="C140" s="83">
        <v>6</v>
      </c>
      <c r="D140" s="92">
        <v>98780430.929999992</v>
      </c>
      <c r="E140" s="92">
        <v>0</v>
      </c>
      <c r="F140" s="93">
        <v>98780430.929999992</v>
      </c>
    </row>
    <row r="141" spans="1:6" ht="15.75" x14ac:dyDescent="0.25">
      <c r="A141" s="74" t="s">
        <v>2503</v>
      </c>
      <c r="B141" s="75"/>
      <c r="C141" s="83">
        <v>1</v>
      </c>
      <c r="D141" s="92">
        <v>15149760</v>
      </c>
      <c r="E141" s="92">
        <v>0</v>
      </c>
      <c r="F141" s="93">
        <v>15149760</v>
      </c>
    </row>
    <row r="142" spans="1:6" ht="15.75" x14ac:dyDescent="0.25">
      <c r="A142" s="62" t="s">
        <v>2082</v>
      </c>
      <c r="B142" s="76"/>
      <c r="C142" s="83">
        <v>1</v>
      </c>
      <c r="D142" s="92">
        <v>3500000</v>
      </c>
      <c r="E142" s="92">
        <v>0</v>
      </c>
      <c r="F142" s="93">
        <v>3500000</v>
      </c>
    </row>
    <row r="143" spans="1:6" ht="15.75" x14ac:dyDescent="0.25">
      <c r="A143" s="62" t="s">
        <v>1371</v>
      </c>
      <c r="B143" s="76"/>
      <c r="C143" s="83">
        <v>1</v>
      </c>
      <c r="D143" s="92">
        <v>4847000</v>
      </c>
      <c r="E143" s="92">
        <v>0</v>
      </c>
      <c r="F143" s="93">
        <v>4847000</v>
      </c>
    </row>
    <row r="144" spans="1:6" ht="15.75" x14ac:dyDescent="0.25">
      <c r="A144" s="62" t="s">
        <v>1388</v>
      </c>
      <c r="B144" s="76"/>
      <c r="C144" s="83">
        <v>1</v>
      </c>
      <c r="D144" s="92">
        <v>34165298.019999996</v>
      </c>
      <c r="E144" s="92">
        <v>0</v>
      </c>
      <c r="F144" s="93">
        <v>34165298.019999996</v>
      </c>
    </row>
    <row r="145" spans="1:6" ht="15.75" x14ac:dyDescent="0.25">
      <c r="A145" s="62" t="s">
        <v>1396</v>
      </c>
      <c r="B145" s="76"/>
      <c r="C145" s="83">
        <v>1</v>
      </c>
      <c r="D145" s="92">
        <v>26740000</v>
      </c>
      <c r="E145" s="92">
        <v>0</v>
      </c>
      <c r="F145" s="93">
        <v>26740000</v>
      </c>
    </row>
    <row r="146" spans="1:6" ht="16.5" thickBot="1" x14ac:dyDescent="0.3">
      <c r="A146" s="77" t="s">
        <v>1375</v>
      </c>
      <c r="B146" s="78"/>
      <c r="C146" s="83">
        <v>1</v>
      </c>
      <c r="D146" s="92">
        <v>14378372.91</v>
      </c>
      <c r="E146" s="92">
        <v>0</v>
      </c>
      <c r="F146" s="93">
        <v>14378372.91</v>
      </c>
    </row>
    <row r="147" spans="1:6" ht="16.5" thickBot="1" x14ac:dyDescent="0.3">
      <c r="A147" s="67" t="s">
        <v>2085</v>
      </c>
      <c r="B147" s="68"/>
      <c r="C147" s="83">
        <v>48</v>
      </c>
      <c r="D147" s="92">
        <v>143751236.32000002</v>
      </c>
      <c r="E147" s="92">
        <v>6716354.0491961744</v>
      </c>
      <c r="F147" s="93">
        <v>150467590.36919618</v>
      </c>
    </row>
    <row r="148" spans="1:6" ht="15.75" x14ac:dyDescent="0.25">
      <c r="A148" s="74" t="s">
        <v>2503</v>
      </c>
      <c r="B148" s="75"/>
      <c r="C148" s="83">
        <v>7</v>
      </c>
      <c r="D148" s="92">
        <v>3704951.13</v>
      </c>
      <c r="E148" s="92">
        <v>913733</v>
      </c>
      <c r="F148" s="93">
        <v>4618684.13</v>
      </c>
    </row>
    <row r="149" spans="1:6" ht="15.75" x14ac:dyDescent="0.25">
      <c r="A149" s="62" t="s">
        <v>1374</v>
      </c>
      <c r="B149" s="76"/>
      <c r="C149" s="83">
        <v>4</v>
      </c>
      <c r="D149" s="92">
        <v>3307969.3</v>
      </c>
      <c r="E149" s="92">
        <v>0</v>
      </c>
      <c r="F149" s="93">
        <v>3307969.3</v>
      </c>
    </row>
    <row r="150" spans="1:6" ht="15.75" x14ac:dyDescent="0.25">
      <c r="A150" s="62" t="s">
        <v>2082</v>
      </c>
      <c r="B150" s="76"/>
      <c r="C150" s="83">
        <v>1</v>
      </c>
      <c r="D150" s="92">
        <v>3500000</v>
      </c>
      <c r="E150" s="92">
        <v>0</v>
      </c>
      <c r="F150" s="93">
        <v>3500000</v>
      </c>
    </row>
    <row r="151" spans="1:6" ht="15.75" x14ac:dyDescent="0.25">
      <c r="A151" s="62" t="s">
        <v>2505</v>
      </c>
      <c r="B151" s="76"/>
      <c r="C151" s="83">
        <v>1</v>
      </c>
      <c r="D151" s="92">
        <v>0</v>
      </c>
      <c r="E151" s="92">
        <v>0</v>
      </c>
      <c r="F151" s="93">
        <v>0</v>
      </c>
    </row>
    <row r="152" spans="1:6" ht="15.75" x14ac:dyDescent="0.25">
      <c r="A152" s="62" t="s">
        <v>1384</v>
      </c>
      <c r="B152" s="76"/>
      <c r="C152" s="83">
        <v>4</v>
      </c>
      <c r="D152" s="92">
        <v>14741025.539999999</v>
      </c>
      <c r="E152" s="92">
        <v>0</v>
      </c>
      <c r="F152" s="93">
        <v>14741025.539999999</v>
      </c>
    </row>
    <row r="153" spans="1:6" ht="15.75" x14ac:dyDescent="0.25">
      <c r="A153" s="62" t="s">
        <v>1371</v>
      </c>
      <c r="B153" s="76"/>
      <c r="C153" s="83">
        <v>2</v>
      </c>
      <c r="D153" s="92">
        <v>6570840.0099999998</v>
      </c>
      <c r="E153" s="92">
        <v>3745000</v>
      </c>
      <c r="F153" s="93">
        <v>10315840.01</v>
      </c>
    </row>
    <row r="154" spans="1:6" ht="15.75" x14ac:dyDescent="0.25">
      <c r="A154" s="62" t="s">
        <v>2256</v>
      </c>
      <c r="B154" s="76"/>
      <c r="C154" s="83">
        <v>6</v>
      </c>
      <c r="D154" s="92">
        <v>1283719.1800000002</v>
      </c>
      <c r="E154" s="92">
        <v>0</v>
      </c>
      <c r="F154" s="93">
        <v>1283719.1800000002</v>
      </c>
    </row>
    <row r="155" spans="1:6" ht="15.75" x14ac:dyDescent="0.25">
      <c r="A155" s="62" t="s">
        <v>2504</v>
      </c>
      <c r="B155" s="76"/>
      <c r="C155" s="83">
        <v>5</v>
      </c>
      <c r="D155" s="92">
        <v>8211073.9200000009</v>
      </c>
      <c r="E155" s="92">
        <v>2057621.0491961744</v>
      </c>
      <c r="F155" s="93">
        <v>10268694.969196174</v>
      </c>
    </row>
    <row r="156" spans="1:6" ht="15.75" x14ac:dyDescent="0.25">
      <c r="A156" s="62" t="s">
        <v>1388</v>
      </c>
      <c r="B156" s="76"/>
      <c r="C156" s="83">
        <v>2</v>
      </c>
      <c r="D156" s="92">
        <v>22815541.57</v>
      </c>
      <c r="E156" s="92">
        <v>0</v>
      </c>
      <c r="F156" s="93">
        <v>22815541.57</v>
      </c>
    </row>
    <row r="157" spans="1:6" ht="15.75" x14ac:dyDescent="0.25">
      <c r="A157" s="62" t="s">
        <v>1396</v>
      </c>
      <c r="B157" s="76"/>
      <c r="C157" s="83">
        <v>15</v>
      </c>
      <c r="D157" s="92">
        <v>78183615.670000002</v>
      </c>
      <c r="E157" s="92">
        <v>0</v>
      </c>
      <c r="F157" s="93">
        <v>78183615.670000002</v>
      </c>
    </row>
    <row r="158" spans="1:6" ht="16.5" thickBot="1" x14ac:dyDescent="0.3">
      <c r="A158" s="77" t="s">
        <v>1375</v>
      </c>
      <c r="B158" s="78"/>
      <c r="C158" s="83">
        <v>1</v>
      </c>
      <c r="D158" s="92">
        <v>1432500</v>
      </c>
      <c r="E158" s="92">
        <v>0</v>
      </c>
      <c r="F158" s="93">
        <v>1432500</v>
      </c>
    </row>
    <row r="159" spans="1:6" ht="16.5" thickBot="1" x14ac:dyDescent="0.3">
      <c r="A159" s="67" t="s">
        <v>2093</v>
      </c>
      <c r="B159" s="68"/>
      <c r="C159" s="83">
        <v>26</v>
      </c>
      <c r="D159" s="92">
        <v>256316081.76999998</v>
      </c>
      <c r="E159" s="92">
        <v>3000000</v>
      </c>
      <c r="F159" s="93">
        <v>259316081.76999998</v>
      </c>
    </row>
    <row r="160" spans="1:6" ht="15.75" x14ac:dyDescent="0.25">
      <c r="A160" s="74" t="s">
        <v>2503</v>
      </c>
      <c r="B160" s="75"/>
      <c r="C160" s="83">
        <v>4</v>
      </c>
      <c r="D160" s="92">
        <v>3284852.4</v>
      </c>
      <c r="E160" s="92">
        <v>0</v>
      </c>
      <c r="F160" s="93">
        <v>3284852.4</v>
      </c>
    </row>
    <row r="161" spans="1:6" ht="15.75" x14ac:dyDescent="0.25">
      <c r="A161" s="62" t="s">
        <v>1374</v>
      </c>
      <c r="B161" s="76"/>
      <c r="C161" s="83">
        <v>1</v>
      </c>
      <c r="D161" s="92">
        <v>105250.52</v>
      </c>
      <c r="E161" s="92">
        <v>0</v>
      </c>
      <c r="F161" s="93">
        <v>105250.52</v>
      </c>
    </row>
    <row r="162" spans="1:6" ht="15.75" x14ac:dyDescent="0.25">
      <c r="A162" s="62" t="s">
        <v>2505</v>
      </c>
      <c r="B162" s="76"/>
      <c r="C162" s="83">
        <v>1</v>
      </c>
      <c r="D162" s="92">
        <v>0</v>
      </c>
      <c r="E162" s="92">
        <v>3000000</v>
      </c>
      <c r="F162" s="93">
        <v>3000000</v>
      </c>
    </row>
    <row r="163" spans="1:6" ht="15.75" x14ac:dyDescent="0.25">
      <c r="A163" s="62" t="s">
        <v>1397</v>
      </c>
      <c r="B163" s="76"/>
      <c r="C163" s="83">
        <v>1</v>
      </c>
      <c r="D163" s="92">
        <v>13976020.68</v>
      </c>
      <c r="E163" s="92">
        <v>0</v>
      </c>
      <c r="F163" s="93">
        <v>13976020.68</v>
      </c>
    </row>
    <row r="164" spans="1:6" ht="15.75" x14ac:dyDescent="0.25">
      <c r="A164" s="62" t="s">
        <v>2504</v>
      </c>
      <c r="B164" s="76"/>
      <c r="C164" s="83">
        <v>1</v>
      </c>
      <c r="D164" s="92">
        <v>30000000</v>
      </c>
      <c r="E164" s="92">
        <v>0</v>
      </c>
      <c r="F164" s="93">
        <v>30000000</v>
      </c>
    </row>
    <row r="165" spans="1:6" ht="15.75" x14ac:dyDescent="0.25">
      <c r="A165" s="62" t="s">
        <v>1388</v>
      </c>
      <c r="B165" s="76"/>
      <c r="C165" s="83">
        <v>3</v>
      </c>
      <c r="D165" s="92">
        <v>79183889.810000002</v>
      </c>
      <c r="E165" s="92">
        <v>0</v>
      </c>
      <c r="F165" s="93">
        <v>79183889.810000002</v>
      </c>
    </row>
    <row r="166" spans="1:6" ht="15.75" x14ac:dyDescent="0.25">
      <c r="A166" s="62" t="s">
        <v>1396</v>
      </c>
      <c r="B166" s="76"/>
      <c r="C166" s="83">
        <v>12</v>
      </c>
      <c r="D166" s="92">
        <v>120915925.01000001</v>
      </c>
      <c r="E166" s="92">
        <v>0</v>
      </c>
      <c r="F166" s="93">
        <v>120915925.01000001</v>
      </c>
    </row>
    <row r="167" spans="1:6" ht="16.5" thickBot="1" x14ac:dyDescent="0.3">
      <c r="A167" s="77" t="s">
        <v>1375</v>
      </c>
      <c r="B167" s="78"/>
      <c r="C167" s="83">
        <v>3</v>
      </c>
      <c r="D167" s="92">
        <v>8850143.3499999996</v>
      </c>
      <c r="E167" s="92">
        <v>0</v>
      </c>
      <c r="F167" s="93">
        <v>8850143.3499999996</v>
      </c>
    </row>
    <row r="168" spans="1:6" ht="16.5" thickBot="1" x14ac:dyDescent="0.3">
      <c r="A168" s="67" t="s">
        <v>33</v>
      </c>
      <c r="B168" s="68"/>
      <c r="C168" s="84">
        <v>1237</v>
      </c>
      <c r="D168" s="94">
        <v>3371267920.3600001</v>
      </c>
      <c r="E168" s="94">
        <v>262326718</v>
      </c>
      <c r="F168" s="95">
        <v>3633594638.3599997</v>
      </c>
    </row>
    <row r="169" spans="1:6" ht="15.75" x14ac:dyDescent="0.25">
      <c r="A169" s="81" t="s">
        <v>2514</v>
      </c>
      <c r="C169" s="1"/>
      <c r="D169" s="96"/>
      <c r="E169" s="96"/>
      <c r="F169" s="96"/>
    </row>
    <row r="170" spans="1:6" x14ac:dyDescent="0.25">
      <c r="C170" s="1"/>
      <c r="D170" s="96"/>
      <c r="E170" s="96"/>
      <c r="F170" s="96"/>
    </row>
    <row r="171" spans="1:6" x14ac:dyDescent="0.25">
      <c r="C171" s="1"/>
      <c r="D171" s="96"/>
      <c r="E171" s="96"/>
      <c r="F171" s="96"/>
    </row>
    <row r="172" spans="1:6" x14ac:dyDescent="0.25">
      <c r="C172" s="1"/>
      <c r="D172" s="96"/>
      <c r="E172" s="96"/>
      <c r="F172" s="96"/>
    </row>
    <row r="173" spans="1:6" x14ac:dyDescent="0.25">
      <c r="C173" s="1"/>
      <c r="D173" s="96"/>
      <c r="E173" s="96"/>
      <c r="F173" s="96"/>
    </row>
    <row r="174" spans="1:6" x14ac:dyDescent="0.25">
      <c r="C174" s="1"/>
      <c r="D174" s="96"/>
      <c r="E174" s="96"/>
      <c r="F174" s="96"/>
    </row>
    <row r="175" spans="1:6" x14ac:dyDescent="0.25">
      <c r="C175" s="1"/>
      <c r="D175" s="96"/>
      <c r="E175" s="96"/>
      <c r="F175" s="96"/>
    </row>
    <row r="176" spans="1:6" x14ac:dyDescent="0.25">
      <c r="C176" s="1"/>
      <c r="D176" s="96"/>
      <c r="E176" s="96"/>
      <c r="F176" s="96"/>
    </row>
    <row r="177" spans="3:6" x14ac:dyDescent="0.25">
      <c r="C177" s="1"/>
      <c r="D177" s="96"/>
      <c r="E177" s="96"/>
      <c r="F177" s="96"/>
    </row>
    <row r="178" spans="3:6" x14ac:dyDescent="0.25">
      <c r="C178" s="1"/>
      <c r="D178" s="96"/>
      <c r="E178" s="96"/>
      <c r="F178" s="96"/>
    </row>
    <row r="179" spans="3:6" x14ac:dyDescent="0.25">
      <c r="C179" s="1"/>
      <c r="D179" s="96"/>
      <c r="E179" s="96"/>
      <c r="F179" s="96"/>
    </row>
    <row r="180" spans="3:6" x14ac:dyDescent="0.25">
      <c r="C180" s="1"/>
      <c r="D180" s="96"/>
      <c r="E180" s="96"/>
      <c r="F180" s="96"/>
    </row>
    <row r="181" spans="3:6" x14ac:dyDescent="0.25">
      <c r="C181" s="1"/>
      <c r="D181" s="96"/>
      <c r="E181" s="96"/>
      <c r="F181" s="96"/>
    </row>
    <row r="182" spans="3:6" x14ac:dyDescent="0.25">
      <c r="C182" s="1"/>
      <c r="D182" s="96"/>
      <c r="E182" s="96"/>
      <c r="F182" s="96"/>
    </row>
    <row r="183" spans="3:6" x14ac:dyDescent="0.25">
      <c r="C183" s="1"/>
      <c r="D183" s="96"/>
      <c r="E183" s="96"/>
      <c r="F183" s="96"/>
    </row>
    <row r="184" spans="3:6" x14ac:dyDescent="0.25">
      <c r="C184" s="1"/>
      <c r="D184" s="96"/>
      <c r="E184" s="96"/>
      <c r="F184" s="96"/>
    </row>
    <row r="185" spans="3:6" x14ac:dyDescent="0.25">
      <c r="C185" s="1"/>
      <c r="D185" s="96"/>
      <c r="E185" s="96"/>
      <c r="F185" s="96"/>
    </row>
    <row r="186" spans="3:6" x14ac:dyDescent="0.25">
      <c r="C186" s="1"/>
      <c r="D186" s="96"/>
      <c r="E186" s="96"/>
      <c r="F186" s="96"/>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 I n t e r v a l o 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 I n t e r v a l o 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 M e a s u r e s \ C o n t a g e m   d e   P R O J E T O < / K e y > < / D i a g r a m O b j e c t K e y > < D i a g r a m O b j e c t K e y > < K e y > M e a s u r e s \ C o n t a g e m   d e   P R O J E T O \ T a g I n f o \ F � r m u l a < / K e y > < / D i a g r a m O b j e c t K e y > < D i a g r a m O b j e c t K e y > < K e y > M e a s u r e s \ C o n t a g e m   d e   P R O J E T O \ T a g I n f o \ V a l o r < / K e y > < / D i a g r a m O b j e c t K e y > < D i a g r a m O b j e c t K e y > < K e y > M e a s u r e s \ S o m a   d e   L O A   2 0 2 1 < / K e y > < / D i a g r a m O b j e c t K e y > < D i a g r a m O b j e c t K e y > < K e y > M e a s u r e s \ S o m a   d e   L O A   2 0 2 1 \ T a g I n f o \ F � r m u l a < / K e y > < / D i a g r a m O b j e c t K e y > < D i a g r a m O b j e c t K e y > < K e y > M e a s u r e s \ S o m a   d e   L O A   2 0 2 1 \ T a g I n f o \ V a l o r < / K e y > < / D i a g r a m O b j e c t K e y > < D i a g r a m O b j e c t K e y > < K e y > M e a s u r e s \ S o m a   d e   R P N P < / K e y > < / D i a g r a m O b j e c t K e y > < D i a g r a m O b j e c t K e y > < K e y > M e a s u r e s \ S o m a   d e   R P N P \ T a g I n f o \ F � r m u l a < / K e y > < / D i a g r a m O b j e c t K e y > < D i a g r a m O b j e c t K e y > < K e y > M e a s u r e s \ S o m a   d e   R P N P \ T a g I n f o \ V a l o r < / K e y > < / D i a g r a m O b j e c t K e y > < D i a g r a m O b j e c t K e y > < K e y > M e a s u r e s \ S o m a   d e   R P N P   L I Q U I D A D O < / K e y > < / D i a g r a m O b j e c t K e y > < D i a g r a m O b j e c t K e y > < K e y > M e a s u r e s \ S o m a   d e   R P N P   L I Q U I D A D O \ T a g I n f o \ F � r m u l a < / K e y > < / D i a g r a m O b j e c t K e y > < D i a g r a m O b j e c t K e y > < K e y > M e a s u r e s \ S o m a   d e   R P N P   L I Q U I D A D O \ T a g I n f o \ V a l o r < / K e y > < / D i a g r a m O b j e c t K e y > < D i a g r a m O b j e c t K e y > < K e y > C o l u m n s \ S E M � F O R O < / K e y > < / D i a g r a m O b j e c t K e y > < D i a g r a m O b j e c t K e y > < K e y > C o l u m n s \ I D _ S G P A < / K e y > < / D i a g r a m O b j e c t K e y > < D i a g r a m O b j e c t K e y > < K e y > C o l u m n s \ P E R S P E C T I V A < / K e y > < / D i a g r a m O b j e c t K e y > < D i a g r a m O b j e c t K e y > < K e y > C o l u m n s \ T E M A < / K e y > < / D i a g r a m O b j e c t K e y > < D i a g r a m O b j e c t K e y > < K e y > C o l u m n s \ O B J E T I V O   E S T R A T � G I C O < / K e y > < / D i a g r a m O b j e c t K e y > < D i a g r a m O b j e c t K e y > < K e y > C o l u m n s \ I N D I C A D O R _ P E I < / K e y > < / D i a g r a m O b j e c t K e y > < D i a g r a m O b j e c t K e y > < K e y > C o l u m n s \ � R E A   R E S P O N S � V E L < / K e y > < / D i a g r a m O b j e c t K e y > < D i a g r a m O b j e c t K e y > < K e y > C o l u m n s \ U N I D A D E   G E S T O R A < / K e y > < / D i a g r a m O b j e c t K e y > < D i a g r a m O b j e c t K e y > < K e y > C o l u m n s \ U N I D A D E   E X E C U T O R A < / K e y > < / D i a g r a m O b j e c t K e y > < D i a g r a m O b j e c t K e y > < K e y > C o l u m n s \ T I P O   D E   P R O J E T O < / K e y > < / D i a g r a m O b j e c t K e y > < D i a g r a m O b j e c t K e y > < K e y > C o l u m n s \ P R O J E T O < / K e y > < / D i a g r a m O b j e c t K e y > < D i a g r a m O b j e c t K e y > < K e y > C o l u m n s \ A n o   c e l e b r a � � o < / K e y > < / D i a g r a m O b j e c t K e y > < D i a g r a m O b j e c t K e y > < K e y > C o l u m n s \ T i p o   d e   I n t e r v e n � � o < / K e y > < / D i a g r a m O b j e c t K e y > < D i a g r a m O b j e c t K e y > < K e y > C o l u m n s \ P R O D U T O < / K e y > < / D i a g r a m O b j e c t K e y > < D i a g r a m O b j e c t K e y > < K e y > C o l u m n s \ D a t a   d e   c o n c l u s � o < / K e y > < / D i a g r a m O b j e c t K e y > < D i a g r a m O b j e c t K e y > < K e y > C o l u m n s \ S I T U A � � O   D O   P R O J E T O < / K e y > < / D i a g r a m O b j e c t K e y > < D i a g r a m O b j e c t K e y > < K e y > C o l u m n s \ R E S U L T A D O < / K e y > < / D i a g r a m O b j e c t K e y > < D i a g r a m O b j e c t K e y > < K e y > C o l u m n s \ R E S T R I � � O / P R O B L E M A < / K e y > < / D i a g r a m O b j e c t K e y > < D i a g r a m O b j e c t K e y > < K e y > C o l u m n s \ T I P O   D E   R E S T R I � � O / P R O B L E M A < / K e y > < / D i a g r a m O b j e c t K e y > < D i a g r a m O b j e c t K e y > < K e y > C o l u m n s \ I M P A C T O < / K e y > < / D i a g r a m O b j e c t K e y > < D i a g r a m O b j e c t K e y > < K e y > C o l u m n s \ G R U P O   R E S T R I � � O / P R O B L E M A < / K e y > < / D i a g r a m O b j e c t K e y > < D i a g r a m O b j e c t K e y > < K e y > C o l u m n s \ D E T A L H E   D O   P R O B L E M A < / K e y > < / D i a g r a m O b j e c t K e y > < D i a g r a m O b j e c t K e y > < K e y > C o l u m n s \ P R O V I D � N C I A < / K e y > < / D i a g r a m O b j e c t K e y > < D i a g r a m O b j e c t K e y > < K e y > C o l u m n s \ C O D I G O   A � � O < / K e y > < / D i a g r a m O b j e c t K e y > < D i a g r a m O b j e c t K e y > < K e y > C o l u m n s \ C O D .   L O A < / K e y > < / D i a g r a m O b j e c t K e y > < D i a g r a m O b j e c t K e y > < K e y > C o l u m n s \ A � � o   L o a < / K e y > < / D i a g r a m O b j e c t K e y > < D i a g r a m O b j e c t K e y > < K e y > C o l u m n s \ R P < / K e y > < / D i a g r a m O b j e c t K e y > < D i a g r a m O b j e c t K e y > < K e y > C o l u m n s \ U F < / K e y > < / D i a g r a m O b j e c t K e y > < D i a g r a m O b j e c t K e y > < K e y > C o l u m n s \ R E S U L T A D O   F � S I C O   D O   P E R � O D O < / K e y > < / D i a g r a m O b j e c t K e y > < D i a g r a m O b j e c t K e y > < K e y > C o l u m n s \ P L O A   2 0 2 1 < / K e y > < / D i a g r a m O b j e c t K e y > < D i a g r a m O b j e c t K e y > < K e y > C o l u m n s \ L O A   2 0 2 1 < / K e y > < / D i a g r a m O b j e c t K e y > < D i a g r a m O b j e c t K e y > < K e y > C o l u m n s \ E M P E N H A D O < / K e y > < / D i a g r a m O b j e c t K e y > < D i a g r a m O b j e c t K e y > < K e y > C o l u m n s \ E m p e n h o   L i q u i d a d o < / K e y > < / D i a g r a m O b j e c t K e y > < D i a g r a m O b j e c t K e y > < K e y > C o l u m n s \ R P N P < / K e y > < / D i a g r a m O b j e c t K e y > < D i a g r a m O b j e c t K e y > < K e y > C o l u m n s \ R P N P   C A N C E L A D O < / K e y > < / D i a g r a m O b j e c t K e y > < D i a g r a m O b j e c t K e y > < K e y > C o l u m n s \ R P N P   L I Q U I D A D O < / K e y > < / D i a g r a m O b j e c t K e y > < D i a g r a m O b j e c t K e y > < K e y > C o l u m n s \ P A N   2 0 2 1 < / K e y > < / D i a g r a m O b j e c t K e y > < D i a g r a m O b j e c t K e y > < K e y > C o l u m n s \ P E R � O D O < / K e y > < / D i a g r a m O b j e c t K e y > < D i a g r a m O b j e c t K e y > < K e y > L i n k s \ & l t ; C o l u m n s \ C o n t a g e m   d e   P R O J E T O & g t ; - & l t ; M e a s u r e s \ P R O J E T O & g t ; < / K e y > < / D i a g r a m O b j e c t K e y > < D i a g r a m O b j e c t K e y > < K e y > L i n k s \ & l t ; C o l u m n s \ C o n t a g e m   d e   P R O J E T O & g t ; - & l t ; M e a s u r e s \ P R O J E T O & g t ; \ C O L U M N < / K e y > < / D i a g r a m O b j e c t K e y > < D i a g r a m O b j e c t K e y > < K e y > L i n k s \ & l t ; C o l u m n s \ C o n t a g e m   d e   P R O J E T O & g t ; - & l t ; M e a s u r e s \ P R O J E T O & g t ; \ M E A S U R E < / K e y > < / D i a g r a m O b j e c t K e y > < D i a g r a m O b j e c t K e y > < K e y > L i n k s \ & l t ; C o l u m n s \ S o m a   d e   L O A   2 0 2 1 & g t ; - & l t ; M e a s u r e s \ L O A   2 0 2 1 & g t ; < / K e y > < / D i a g r a m O b j e c t K e y > < D i a g r a m O b j e c t K e y > < K e y > L i n k s \ & l t ; C o l u m n s \ S o m a   d e   L O A   2 0 2 1 & g t ; - & l t ; M e a s u r e s \ L O A   2 0 2 1 & g t ; \ C O L U M N < / K e y > < / D i a g r a m O b j e c t K e y > < D i a g r a m O b j e c t K e y > < K e y > L i n k s \ & l t ; C o l u m n s \ S o m a   d e   L O A   2 0 2 1 & g t ; - & l t ; M e a s u r e s \ L O A   2 0 2 1 & g t ; \ M E A S U R E < / K e y > < / D i a g r a m O b j e c t K e y > < D i a g r a m O b j e c t K e y > < K e y > L i n k s \ & l t ; C o l u m n s \ S o m a   d e   R P N P & g t ; - & l t ; M e a s u r e s \ R P N P & g t ; < / K e y > < / D i a g r a m O b j e c t K e y > < D i a g r a m O b j e c t K e y > < K e y > L i n k s \ & l t ; C o l u m n s \ S o m a   d e   R P N P & g t ; - & l t ; M e a s u r e s \ R P N P & g t ; \ C O L U M N < / K e y > < / D i a g r a m O b j e c t K e y > < D i a g r a m O b j e c t K e y > < K e y > L i n k s \ & l t ; C o l u m n s \ S o m a   d e   R P N P & g t ; - & l t ; M e a s u r e s \ R P N P & g t ; \ M E A S U R E < / K e y > < / D i a g r a m O b j e c t K e y > < D i a g r a m O b j e c t K e y > < K e y > L i n k s \ & l t ; C o l u m n s \ S o m a   d e   R P N P   L I Q U I D A D O & g t ; - & l t ; M e a s u r e s \ R P N P   L I Q U I D A D O & g t ; < / K e y > < / D i a g r a m O b j e c t K e y > < D i a g r a m O b j e c t K e y > < K e y > L i n k s \ & l t ; C o l u m n s \ S o m a   d e   R P N P   L I Q U I D A D O & g t ; - & l t ; M e a s u r e s \ R P N P   L I Q U I D A D O & g t ; \ C O L U M N < / K e y > < / D i a g r a m O b j e c t K e y > < D i a g r a m O b j e c t K e y > < K e y > L i n k s \ & l t ; C o l u m n s \ S o m a   d e   R P N P   L I Q U I D A D O & g t ; - & l t ; M e a s u r e s \ R P N P   L I Q U I D A D O & g t ; \ M E A S U R E 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 M e a s u r e s \ C o n t a g e m   d e   P R O J E T O < / K e y > < / a : K e y > < a : V a l u e   i : t y p e = " M e a s u r e G r i d N o d e V i e w S t a t e " > < C o l u m n > 1 0 < / C o l u m n > < L a y e d O u t > t r u e < / L a y e d O u t > < W a s U I I n v i s i b l e > t r u e < / W a s U I I n v i s i b l e > < / a : V a l u e > < / a : K e y V a l u e O f D i a g r a m O b j e c t K e y a n y T y p e z b w N T n L X > < a : K e y V a l u e O f D i a g r a m O b j e c t K e y a n y T y p e z b w N T n L X > < a : K e y > < K e y > M e a s u r e s \ C o n t a g e m   d e   P R O J E T O \ T a g I n f o \ F � r m u l a < / K e y > < / a : K e y > < a : V a l u e   i : t y p e = " M e a s u r e G r i d V i e w S t a t e I D i a g r a m T a g A d d i t i o n a l I n f o " / > < / a : K e y V a l u e O f D i a g r a m O b j e c t K e y a n y T y p e z b w N T n L X > < a : K e y V a l u e O f D i a g r a m O b j e c t K e y a n y T y p e z b w N T n L X > < a : K e y > < K e y > M e a s u r e s \ C o n t a g e m   d e   P R O J E T O \ T a g I n f o \ V a l o r < / K e y > < / a : K e y > < a : V a l u e   i : t y p e = " M e a s u r e G r i d V i e w S t a t e I D i a g r a m T a g A d d i t i o n a l I n f o " / > < / a : K e y V a l u e O f D i a g r a m O b j e c t K e y a n y T y p e z b w N T n L X > < a : K e y V a l u e O f D i a g r a m O b j e c t K e y a n y T y p e z b w N T n L X > < a : K e y > < K e y > M e a s u r e s \ S o m a   d e   L O A   2 0 2 1 < / K e y > < / a : K e y > < a : V a l u e   i : t y p e = " M e a s u r e G r i d N o d e V i e w S t a t e " > < C o l u m n > 3 0 < / C o l u m n > < L a y e d O u t > t r u e < / L a y e d O u t > < W a s U I I n v i s i b l e > t r u e < / W a s U I I n v i s i b l e > < / a : V a l u e > < / a : K e y V a l u e O f D i a g r a m O b j e c t K e y a n y T y p e z b w N T n L X > < a : K e y V a l u e O f D i a g r a m O b j e c t K e y a n y T y p e z b w N T n L X > < a : K e y > < K e y > M e a s u r e s \ S o m a   d e   L O A   2 0 2 1 \ T a g I n f o \ F � r m u l a < / K e y > < / a : K e y > < a : V a l u e   i : t y p e = " M e a s u r e G r i d V i e w S t a t e I D i a g r a m T a g A d d i t i o n a l I n f o " / > < / a : K e y V a l u e O f D i a g r a m O b j e c t K e y a n y T y p e z b w N T n L X > < a : K e y V a l u e O f D i a g r a m O b j e c t K e y a n y T y p e z b w N T n L X > < a : K e y > < K e y > M e a s u r e s \ S o m a   d e   L O A   2 0 2 1 \ T a g I n f o \ V a l o r < / K e y > < / a : K e y > < a : V a l u e   i : t y p e = " M e a s u r e G r i d V i e w S t a t e I D i a g r a m T a g A d d i t i o n a l I n f o " / > < / a : K e y V a l u e O f D i a g r a m O b j e c t K e y a n y T y p e z b w N T n L X > < a : K e y V a l u e O f D i a g r a m O b j e c t K e y a n y T y p e z b w N T n L X > < a : K e y > < K e y > M e a s u r e s \ S o m a   d e   R P N P < / K e y > < / a : K e y > < a : V a l u e   i : t y p e = " M e a s u r e G r i d N o d e V i e w S t a t e " > < C o l u m n > 3 3 < / C o l u m n > < L a y e d O u t > t r u e < / L a y e d O u t > < W a s U I I n v i s i b l e > t r u e < / W a s U I I n v i s i b l e > < / a : V a l u e > < / a : K e y V a l u e O f D i a g r a m O b j e c t K e y a n y T y p e z b w N T n L X > < a : K e y V a l u e O f D i a g r a m O b j e c t K e y a n y T y p e z b w N T n L X > < a : K e y > < K e y > M e a s u r e s \ S o m a   d e   R P N P \ T a g I n f o \ F � r m u l a < / K e y > < / a : K e y > < a : V a l u e   i : t y p e = " M e a s u r e G r i d V i e w S t a t e I D i a g r a m T a g A d d i t i o n a l I n f o " / > < / a : K e y V a l u e O f D i a g r a m O b j e c t K e y a n y T y p e z b w N T n L X > < a : K e y V a l u e O f D i a g r a m O b j e c t K e y a n y T y p e z b w N T n L X > < a : K e y > < K e y > M e a s u r e s \ S o m a   d e   R P N P \ T a g I n f o \ V a l o r < / K e y > < / a : K e y > < a : V a l u e   i : t y p e = " M e a s u r e G r i d V i e w S t a t e I D i a g r a m T a g A d d i t i o n a l I n f o " / > < / a : K e y V a l u e O f D i a g r a m O b j e c t K e y a n y T y p e z b w N T n L X > < a : K e y V a l u e O f D i a g r a m O b j e c t K e y a n y T y p e z b w N T n L X > < a : K e y > < K e y > M e a s u r e s \ S o m a   d e   R P N P   L I Q U I D A D O < / K e y > < / a : K e y > < a : V a l u e   i : t y p e = " M e a s u r e G r i d N o d e V i e w S t a t e " > < C o l u m n > 3 5 < / C o l u m n > < L a y e d O u t > t r u e < / L a y e d O u t > < W a s U I I n v i s i b l e > t r u e < / W a s U I I n v i s i b l e > < / a : V a l u e > < / a : K e y V a l u e O f D i a g r a m O b j e c t K e y a n y T y p e z b w N T n L X > < a : K e y V a l u e O f D i a g r a m O b j e c t K e y a n y T y p e z b w N T n L X > < a : K e y > < K e y > M e a s u r e s \ S o m a   d e   R P N P   L I Q U I D A D O \ T a g I n f o \ F � r m u l a < / K e y > < / a : K e y > < a : V a l u e   i : t y p e = " M e a s u r e G r i d V i e w S t a t e I D i a g r a m T a g A d d i t i o n a l I n f o " / > < / a : K e y V a l u e O f D i a g r a m O b j e c t K e y a n y T y p e z b w N T n L X > < a : K e y V a l u e O f D i a g r a m O b j e c t K e y a n y T y p e z b w N T n L X > < a : K e y > < K e y > M e a s u r e s \ S o m a   d e   R P N P   L I Q U I D A D O \ T a g I n f o \ V a l o r < / K e y > < / a : K e y > < a : V a l u e   i : t y p e = " M e a s u r e G r i d V i e w S t a t e I D i a g r a m T a g A d d i t i o n a l I n f o " / > < / a : K e y V a l u e O f D i a g r a m O b j e c t K e y a n y T y p e z b w N T n L X > < a : K e y V a l u e O f D i a g r a m O b j e c t K e y a n y T y p e z b w N T n L X > < a : K e y > < K e y > C o l u m n s \ S E M � F O R O < / K e y > < / a : K e y > < a : V a l u e   i : t y p e = " M e a s u r e G r i d N o d e V i e w S t a t e " > < L a y e d O u t > t r u e < / L a y e d O u t > < / a : V a l u e > < / a : K e y V a l u e O f D i a g r a m O b j e c t K e y a n y T y p e z b w N T n L X > < a : K e y V a l u e O f D i a g r a m O b j e c t K e y a n y T y p e z b w N T n L X > < a : K e y > < K e y > C o l u m n s \ I D _ S G P A < / K e y > < / a : K e y > < a : V a l u e   i : t y p e = " M e a s u r e G r i d N o d e V i e w S t a t e " > < C o l u m n > 1 < / C o l u m n > < L a y e d O u t > t r u e < / L a y e d O u t > < / a : V a l u e > < / a : K e y V a l u e O f D i a g r a m O b j e c t K e y a n y T y p e z b w N T n L X > < a : K e y V a l u e O f D i a g r a m O b j e c t K e y a n y T y p e z b w N T n L X > < a : K e y > < K e y > C o l u m n s \ P E R S P E C T I V A < / K e y > < / a : K e y > < a : V a l u e   i : t y p e = " M e a s u r e G r i d N o d e V i e w S t a t e " > < C o l u m n > 2 < / C o l u m n > < L a y e d O u t > t r u e < / L a y e d O u t > < / a : V a l u e > < / a : K e y V a l u e O f D i a g r a m O b j e c t K e y a n y T y p e z b w N T n L X > < a : K e y V a l u e O f D i a g r a m O b j e c t K e y a n y T y p e z b w N T n L X > < a : K e y > < K e y > C o l u m n s \ T E M A < / K e y > < / a : K e y > < a : V a l u e   i : t y p e = " M e a s u r e G r i d N o d e V i e w S t a t e " > < C o l u m n > 3 < / C o l u m n > < L a y e d O u t > t r u e < / L a y e d O u t > < / a : V a l u e > < / a : K e y V a l u e O f D i a g r a m O b j e c t K e y a n y T y p e z b w N T n L X > < a : K e y V a l u e O f D i a g r a m O b j e c t K e y a n y T y p e z b w N T n L X > < a : K e y > < K e y > C o l u m n s \ O B J E T I V O   E S T R A T � G I C O < / K e y > < / a : K e y > < a : V a l u e   i : t y p e = " M e a s u r e G r i d N o d e V i e w S t a t e " > < C o l u m n > 4 < / C o l u m n > < L a y e d O u t > t r u e < / L a y e d O u t > < / a : V a l u e > < / a : K e y V a l u e O f D i a g r a m O b j e c t K e y a n y T y p e z b w N T n L X > < a : K e y V a l u e O f D i a g r a m O b j e c t K e y a n y T y p e z b w N T n L X > < a : K e y > < K e y > C o l u m n s \ I N D I C A D O R _ P E I < / K e y > < / a : K e y > < a : V a l u e   i : t y p e = " M e a s u r e G r i d N o d e V i e w S t a t e " > < C o l u m n > 5 < / C o l u m n > < L a y e d O u t > t r u e < / L a y e d O u t > < / a : V a l u e > < / a : K e y V a l u e O f D i a g r a m O b j e c t K e y a n y T y p e z b w N T n L X > < a : K e y V a l u e O f D i a g r a m O b j e c t K e y a n y T y p e z b w N T n L X > < a : K e y > < K e y > C o l u m n s \ � R E A   R E S P O N S � V E L < / K e y > < / a : K e y > < a : V a l u e   i : t y p e = " M e a s u r e G r i d N o d e V i e w S t a t e " > < C o l u m n > 6 < / C o l u m n > < L a y e d O u t > t r u e < / L a y e d O u t > < / a : V a l u e > < / a : K e y V a l u e O f D i a g r a m O b j e c t K e y a n y T y p e z b w N T n L X > < a : K e y V a l u e O f D i a g r a m O b j e c t K e y a n y T y p e z b w N T n L X > < a : K e y > < K e y > C o l u m n s \ U N I D A D E   G E S T O R A < / K e y > < / a : K e y > < a : V a l u e   i : t y p e = " M e a s u r e G r i d N o d e V i e w S t a t e " > < C o l u m n > 7 < / C o l u m n > < L a y e d O u t > t r u e < / L a y e d O u t > < / a : V a l u e > < / a : K e y V a l u e O f D i a g r a m O b j e c t K e y a n y T y p e z b w N T n L X > < a : K e y V a l u e O f D i a g r a m O b j e c t K e y a n y T y p e z b w N T n L X > < a : K e y > < K e y > C o l u m n s \ U N I D A D E   E X E C U T O R A < / K e y > < / a : K e y > < a : V a l u e   i : t y p e = " M e a s u r e G r i d N o d e V i e w S t a t e " > < C o l u m n > 8 < / C o l u m n > < L a y e d O u t > t r u e < / L a y e d O u t > < / a : V a l u e > < / a : K e y V a l u e O f D i a g r a m O b j e c t K e y a n y T y p e z b w N T n L X > < a : K e y V a l u e O f D i a g r a m O b j e c t K e y a n y T y p e z b w N T n L X > < a : K e y > < K e y > C o l u m n s \ T I P O   D E   P R O J E T O < / K e y > < / a : K e y > < a : V a l u e   i : t y p e = " M e a s u r e G r i d N o d e V i e w S t a t e " > < C o l u m n > 9 < / C o l u m n > < L a y e d O u t > t r u e < / L a y e d O u t > < / a : V a l u e > < / a : K e y V a l u e O f D i a g r a m O b j e c t K e y a n y T y p e z b w N T n L X > < a : K e y V a l u e O f D i a g r a m O b j e c t K e y a n y T y p e z b w N T n L X > < a : K e y > < K e y > C o l u m n s \ P R O J E T O < / K e y > < / a : K e y > < a : V a l u e   i : t y p e = " M e a s u r e G r i d N o d e V i e w S t a t e " > < C o l u m n > 1 0 < / C o l u m n > < L a y e d O u t > t r u e < / L a y e d O u t > < / a : V a l u e > < / a : K e y V a l u e O f D i a g r a m O b j e c t K e y a n y T y p e z b w N T n L X > < a : K e y V a l u e O f D i a g r a m O b j e c t K e y a n y T y p e z b w N T n L X > < a : K e y > < K e y > C o l u m n s \ A n o   c e l e b r a � � o < / K e y > < / a : K e y > < a : V a l u e   i : t y p e = " M e a s u r e G r i d N o d e V i e w S t a t e " > < C o l u m n > 1 1 < / C o l u m n > < L a y e d O u t > t r u e < / L a y e d O u t > < / a : V a l u e > < / a : K e y V a l u e O f D i a g r a m O b j e c t K e y a n y T y p e z b w N T n L X > < a : K e y V a l u e O f D i a g r a m O b j e c t K e y a n y T y p e z b w N T n L X > < a : K e y > < K e y > C o l u m n s \ T i p o   d e   I n t e r v e n � � o < / K e y > < / a : K e y > < a : V a l u e   i : t y p e = " M e a s u r e G r i d N o d e V i e w S t a t e " > < C o l u m n > 1 2 < / C o l u m n > < L a y e d O u t > t r u e < / L a y e d O u t > < / a : V a l u e > < / a : K e y V a l u e O f D i a g r a m O b j e c t K e y a n y T y p e z b w N T n L X > < a : K e y V a l u e O f D i a g r a m O b j e c t K e y a n y T y p e z b w N T n L X > < a : K e y > < K e y > C o l u m n s \ P R O D U T O < / K e y > < / a : K e y > < a : V a l u e   i : t y p e = " M e a s u r e G r i d N o d e V i e w S t a t e " > < C o l u m n > 1 3 < / C o l u m n > < L a y e d O u t > t r u e < / L a y e d O u t > < / a : V a l u e > < / a : K e y V a l u e O f D i a g r a m O b j e c t K e y a n y T y p e z b w N T n L X > < a : K e y V a l u e O f D i a g r a m O b j e c t K e y a n y T y p e z b w N T n L X > < a : K e y > < K e y > C o l u m n s \ D a t a   d e   c o n c l u s � o < / K e y > < / a : K e y > < a : V a l u e   i : t y p e = " M e a s u r e G r i d N o d e V i e w S t a t e " > < C o l u m n > 1 4 < / C o l u m n > < L a y e d O u t > t r u e < / L a y e d O u t > < / a : V a l u e > < / a : K e y V a l u e O f D i a g r a m O b j e c t K e y a n y T y p e z b w N T n L X > < a : K e y V a l u e O f D i a g r a m O b j e c t K e y a n y T y p e z b w N T n L X > < a : K e y > < K e y > C o l u m n s \ S I T U A � � O   D O   P R O J E T O < / K e y > < / a : K e y > < a : V a l u e   i : t y p e = " M e a s u r e G r i d N o d e V i e w S t a t e " > < C o l u m n > 1 5 < / C o l u m n > < L a y e d O u t > t r u e < / L a y e d O u t > < / a : V a l u e > < / a : K e y V a l u e O f D i a g r a m O b j e c t K e y a n y T y p e z b w N T n L X > < a : K e y V a l u e O f D i a g r a m O b j e c t K e y a n y T y p e z b w N T n L X > < a : K e y > < K e y > C o l u m n s \ R E S U L T A D O < / K e y > < / a : K e y > < a : V a l u e   i : t y p e = " M e a s u r e G r i d N o d e V i e w S t a t e " > < C o l u m n > 1 6 < / C o l u m n > < L a y e d O u t > t r u e < / L a y e d O u t > < / a : V a l u e > < / a : K e y V a l u e O f D i a g r a m O b j e c t K e y a n y T y p e z b w N T n L X > < a : K e y V a l u e O f D i a g r a m O b j e c t K e y a n y T y p e z b w N T n L X > < a : K e y > < K e y > C o l u m n s \ R E S T R I � � O / P R O B L E M A < / K e y > < / a : K e y > < a : V a l u e   i : t y p e = " M e a s u r e G r i d N o d e V i e w S t a t e " > < C o l u m n > 1 7 < / C o l u m n > < L a y e d O u t > t r u e < / L a y e d O u t > < / a : V a l u e > < / a : K e y V a l u e O f D i a g r a m O b j e c t K e y a n y T y p e z b w N T n L X > < a : K e y V a l u e O f D i a g r a m O b j e c t K e y a n y T y p e z b w N T n L X > < a : K e y > < K e y > C o l u m n s \ T I P O   D E   R E S T R I � � O / P R O B L E M A < / K e y > < / a : K e y > < a : V a l u e   i : t y p e = " M e a s u r e G r i d N o d e V i e w S t a t e " > < C o l u m n > 1 8 < / C o l u m n > < L a y e d O u t > t r u e < / L a y e d O u t > < / a : V a l u e > < / a : K e y V a l u e O f D i a g r a m O b j e c t K e y a n y T y p e z b w N T n L X > < a : K e y V a l u e O f D i a g r a m O b j e c t K e y a n y T y p e z b w N T n L X > < a : K e y > < K e y > C o l u m n s \ I M P A C T O < / K e y > < / a : K e y > < a : V a l u e   i : t y p e = " M e a s u r e G r i d N o d e V i e w S t a t e " > < C o l u m n > 1 9 < / C o l u m n > < L a y e d O u t > t r u e < / L a y e d O u t > < / a : V a l u e > < / a : K e y V a l u e O f D i a g r a m O b j e c t K e y a n y T y p e z b w N T n L X > < a : K e y V a l u e O f D i a g r a m O b j e c t K e y a n y T y p e z b w N T n L X > < a : K e y > < K e y > C o l u m n s \ G R U P O   R E S T R I � � O / P R O B L E M A < / K e y > < / a : K e y > < a : V a l u e   i : t y p e = " M e a s u r e G r i d N o d e V i e w S t a t e " > < C o l u m n > 2 0 < / C o l u m n > < L a y e d O u t > t r u e < / L a y e d O u t > < / a : V a l u e > < / a : K e y V a l u e O f D i a g r a m O b j e c t K e y a n y T y p e z b w N T n L X > < a : K e y V a l u e O f D i a g r a m O b j e c t K e y a n y T y p e z b w N T n L X > < a : K e y > < K e y > C o l u m n s \ D E T A L H E   D O   P R O B L E M A < / K e y > < / a : K e y > < a : V a l u e   i : t y p e = " M e a s u r e G r i d N o d e V i e w S t a t e " > < C o l u m n > 2 1 < / C o l u m n > < L a y e d O u t > t r u e < / L a y e d O u t > < / a : V a l u e > < / a : K e y V a l u e O f D i a g r a m O b j e c t K e y a n y T y p e z b w N T n L X > < a : K e y V a l u e O f D i a g r a m O b j e c t K e y a n y T y p e z b w N T n L X > < a : K e y > < K e y > C o l u m n s \ P R O V I D � N C I A < / K e y > < / a : K e y > < a : V a l u e   i : t y p e = " M e a s u r e G r i d N o d e V i e w S t a t e " > < C o l u m n > 2 2 < / C o l u m n > < L a y e d O u t > t r u e < / L a y e d O u t > < / a : V a l u e > < / a : K e y V a l u e O f D i a g r a m O b j e c t K e y a n y T y p e z b w N T n L X > < a : K e y V a l u e O f D i a g r a m O b j e c t K e y a n y T y p e z b w N T n L X > < a : K e y > < K e y > C o l u m n s \ C O D I G O   A � � O < / K e y > < / a : K e y > < a : V a l u e   i : t y p e = " M e a s u r e G r i d N o d e V i e w S t a t e " > < C o l u m n > 2 3 < / C o l u m n > < L a y e d O u t > t r u e < / L a y e d O u t > < / a : V a l u e > < / a : K e y V a l u e O f D i a g r a m O b j e c t K e y a n y T y p e z b w N T n L X > < a : K e y V a l u e O f D i a g r a m O b j e c t K e y a n y T y p e z b w N T n L X > < a : K e y > < K e y > C o l u m n s \ C O D .   L O A < / K e y > < / a : K e y > < a : V a l u e   i : t y p e = " M e a s u r e G r i d N o d e V i e w S t a t e " > < C o l u m n > 2 4 < / C o l u m n > < L a y e d O u t > t r u e < / L a y e d O u t > < / a : V a l u e > < / a : K e y V a l u e O f D i a g r a m O b j e c t K e y a n y T y p e z b w N T n L X > < a : K e y V a l u e O f D i a g r a m O b j e c t K e y a n y T y p e z b w N T n L X > < a : K e y > < K e y > C o l u m n s \ A � � o   L o a < / K e y > < / a : K e y > < a : V a l u e   i : t y p e = " M e a s u r e G r i d N o d e V i e w S t a t e " > < C o l u m n > 2 5 < / C o l u m n > < L a y e d O u t > t r u e < / L a y e d O u t > < / a : V a l u e > < / a : K e y V a l u e O f D i a g r a m O b j e c t K e y a n y T y p e z b w N T n L X > < a : K e y V a l u e O f D i a g r a m O b j e c t K e y a n y T y p e z b w N T n L X > < a : K e y > < K e y > C o l u m n s \ R P < / K e y > < / a : K e y > < a : V a l u e   i : t y p e = " M e a s u r e G r i d N o d e V i e w S t a t e " > < C o l u m n > 2 6 < / C o l u m n > < L a y e d O u t > t r u e < / L a y e d O u t > < / a : V a l u e > < / a : K e y V a l u e O f D i a g r a m O b j e c t K e y a n y T y p e z b w N T n L X > < a : K e y V a l u e O f D i a g r a m O b j e c t K e y a n y T y p e z b w N T n L X > < a : K e y > < K e y > C o l u m n s \ U F < / K e y > < / a : K e y > < a : V a l u e   i : t y p e = " M e a s u r e G r i d N o d e V i e w S t a t e " > < C o l u m n > 2 7 < / C o l u m n > < L a y e d O u t > t r u e < / L a y e d O u t > < / a : V a l u e > < / a : K e y V a l u e O f D i a g r a m O b j e c t K e y a n y T y p e z b w N T n L X > < a : K e y V a l u e O f D i a g r a m O b j e c t K e y a n y T y p e z b w N T n L X > < a : K e y > < K e y > C o l u m n s \ R E S U L T A D O   F � S I C O   D O   P E R � O D O < / K e y > < / a : K e y > < a : V a l u e   i : t y p e = " M e a s u r e G r i d N o d e V i e w S t a t e " > < C o l u m n > 2 8 < / C o l u m n > < L a y e d O u t > t r u e < / L a y e d O u t > < / a : V a l u e > < / a : K e y V a l u e O f D i a g r a m O b j e c t K e y a n y T y p e z b w N T n L X > < a : K e y V a l u e O f D i a g r a m O b j e c t K e y a n y T y p e z b w N T n L X > < a : K e y > < K e y > C o l u m n s \ P L O A   2 0 2 1 < / K e y > < / a : K e y > < a : V a l u e   i : t y p e = " M e a s u r e G r i d N o d e V i e w S t a t e " > < C o l u m n > 2 9 < / C o l u m n > < L a y e d O u t > t r u e < / L a y e d O u t > < / a : V a l u e > < / a : K e y V a l u e O f D i a g r a m O b j e c t K e y a n y T y p e z b w N T n L X > < a : K e y V a l u e O f D i a g r a m O b j e c t K e y a n y T y p e z b w N T n L X > < a : K e y > < K e y > C o l u m n s \ L O A   2 0 2 1 < / K e y > < / a : K e y > < a : V a l u e   i : t y p e = " M e a s u r e G r i d N o d e V i e w S t a t e " > < C o l u m n > 3 0 < / C o l u m n > < L a y e d O u t > t r u e < / L a y e d O u t > < / a : V a l u e > < / a : K e y V a l u e O f D i a g r a m O b j e c t K e y a n y T y p e z b w N T n L X > < a : K e y V a l u e O f D i a g r a m O b j e c t K e y a n y T y p e z b w N T n L X > < a : K e y > < K e y > C o l u m n s \ E M P E N H A D O < / K e y > < / a : K e y > < a : V a l u e   i : t y p e = " M e a s u r e G r i d N o d e V i e w S t a t e " > < C o l u m n > 3 1 < / C o l u m n > < L a y e d O u t > t r u e < / L a y e d O u t > < / a : V a l u e > < / a : K e y V a l u e O f D i a g r a m O b j e c t K e y a n y T y p e z b w N T n L X > < a : K e y V a l u e O f D i a g r a m O b j e c t K e y a n y T y p e z b w N T n L X > < a : K e y > < K e y > C o l u m n s \ E m p e n h o   L i q u i d a d o < / K e y > < / a : K e y > < a : V a l u e   i : t y p e = " M e a s u r e G r i d N o d e V i e w S t a t e " > < C o l u m n > 3 2 < / C o l u m n > < L a y e d O u t > t r u e < / L a y e d O u t > < / a : V a l u e > < / a : K e y V a l u e O f D i a g r a m O b j e c t K e y a n y T y p e z b w N T n L X > < a : K e y V a l u e O f D i a g r a m O b j e c t K e y a n y T y p e z b w N T n L X > < a : K e y > < K e y > C o l u m n s \ R P N P < / K e y > < / a : K e y > < a : V a l u e   i : t y p e = " M e a s u r e G r i d N o d e V i e w S t a t e " > < C o l u m n > 3 3 < / C o l u m n > < L a y e d O u t > t r u e < / L a y e d O u t > < / a : V a l u e > < / a : K e y V a l u e O f D i a g r a m O b j e c t K e y a n y T y p e z b w N T n L X > < a : K e y V a l u e O f D i a g r a m O b j e c t K e y a n y T y p e z b w N T n L X > < a : K e y > < K e y > C o l u m n s \ R P N P   C A N C E L A D O < / K e y > < / a : K e y > < a : V a l u e   i : t y p e = " M e a s u r e G r i d N o d e V i e w S t a t e " > < C o l u m n > 3 4 < / C o l u m n > < L a y e d O u t > t r u e < / L a y e d O u t > < / a : V a l u e > < / a : K e y V a l u e O f D i a g r a m O b j e c t K e y a n y T y p e z b w N T n L X > < a : K e y V a l u e O f D i a g r a m O b j e c t K e y a n y T y p e z b w N T n L X > < a : K e y > < K e y > C o l u m n s \ R P N P   L I Q U I D A D O < / K e y > < / a : K e y > < a : V a l u e   i : t y p e = " M e a s u r e G r i d N o d e V i e w S t a t e " > < C o l u m n > 3 5 < / C o l u m n > < L a y e d O u t > t r u e < / L a y e d O u t > < / a : V a l u e > < / a : K e y V a l u e O f D i a g r a m O b j e c t K e y a n y T y p e z b w N T n L X > < a : K e y V a l u e O f D i a g r a m O b j e c t K e y a n y T y p e z b w N T n L X > < a : K e y > < K e y > C o l u m n s \ P A N   2 0 2 1 < / K e y > < / a : K e y > < a : V a l u e   i : t y p e = " M e a s u r e G r i d N o d e V i e w S t a t e " > < C o l u m n > 3 6 < / C o l u m n > < L a y e d O u t > t r u e < / L a y e d O u t > < / a : V a l u e > < / a : K e y V a l u e O f D i a g r a m O b j e c t K e y a n y T y p e z b w N T n L X > < a : K e y V a l u e O f D i a g r a m O b j e c t K e y a n y T y p e z b w N T n L X > < a : K e y > < K e y > C o l u m n s \ P E R � O D O < / K e y > < / a : K e y > < a : V a l u e   i : t y p e = " M e a s u r e G r i d N o d e V i e w S t a t e " > < C o l u m n > 3 7 < / C o l u m n > < L a y e d O u t > t r u e < / L a y e d O u t > < / a : V a l u e > < / a : K e y V a l u e O f D i a g r a m O b j e c t K e y a n y T y p e z b w N T n L X > < a : K e y V a l u e O f D i a g r a m O b j e c t K e y a n y T y p e z b w N T n L X > < a : K e y > < K e y > L i n k s \ & l t ; C o l u m n s \ C o n t a g e m   d e   P R O J E T O & g t ; - & l t ; M e a s u r e s \ P R O J E T O & g t ; < / K e y > < / a : K e y > < a : V a l u e   i : t y p e = " M e a s u r e G r i d V i e w S t a t e I D i a g r a m L i n k " / > < / a : K e y V a l u e O f D i a g r a m O b j e c t K e y a n y T y p e z b w N T n L X > < a : K e y V a l u e O f D i a g r a m O b j e c t K e y a n y T y p e z b w N T n L X > < a : K e y > < K e y > L i n k s \ & l t ; C o l u m n s \ C o n t a g e m   d e   P R O J E T O & g t ; - & l t ; M e a s u r e s \ P R O J E T O & g t ; \ C O L U M N < / K e y > < / a : K e y > < a : V a l u e   i : t y p e = " M e a s u r e G r i d V i e w S t a t e I D i a g r a m L i n k E n d p o i n t " / > < / a : K e y V a l u e O f D i a g r a m O b j e c t K e y a n y T y p e z b w N T n L X > < a : K e y V a l u e O f D i a g r a m O b j e c t K e y a n y T y p e z b w N T n L X > < a : K e y > < K e y > L i n k s \ & l t ; C o l u m n s \ C o n t a g e m   d e   P R O J E T O & g t ; - & l t ; M e a s u r e s \ P R O J E T O & g t ; \ M E A S U R E < / K e y > < / a : K e y > < a : V a l u e   i : t y p e = " M e a s u r e G r i d V i e w S t a t e I D i a g r a m L i n k E n d p o i n t " / > < / a : K e y V a l u e O f D i a g r a m O b j e c t K e y a n y T y p e z b w N T n L X > < a : K e y V a l u e O f D i a g r a m O b j e c t K e y a n y T y p e z b w N T n L X > < a : K e y > < K e y > L i n k s \ & l t ; C o l u m n s \ S o m a   d e   L O A   2 0 2 1 & g t ; - & l t ; M e a s u r e s \ L O A   2 0 2 1 & g t ; < / K e y > < / a : K e y > < a : V a l u e   i : t y p e = " M e a s u r e G r i d V i e w S t a t e I D i a g r a m L i n k " / > < / a : K e y V a l u e O f D i a g r a m O b j e c t K e y a n y T y p e z b w N T n L X > < a : K e y V a l u e O f D i a g r a m O b j e c t K e y a n y T y p e z b w N T n L X > < a : K e y > < K e y > L i n k s \ & l t ; C o l u m n s \ S o m a   d e   L O A   2 0 2 1 & g t ; - & l t ; M e a s u r e s \ L O A   2 0 2 1 & g t ; \ C O L U M N < / K e y > < / a : K e y > < a : V a l u e   i : t y p e = " M e a s u r e G r i d V i e w S t a t e I D i a g r a m L i n k E n d p o i n t " / > < / a : K e y V a l u e O f D i a g r a m O b j e c t K e y a n y T y p e z b w N T n L X > < a : K e y V a l u e O f D i a g r a m O b j e c t K e y a n y T y p e z b w N T n L X > < a : K e y > < K e y > L i n k s \ & l t ; C o l u m n s \ S o m a   d e   L O A   2 0 2 1 & g t ; - & l t ; M e a s u r e s \ L O A   2 0 2 1 & g t ; \ M E A S U R E < / K e y > < / a : K e y > < a : V a l u e   i : t y p e = " M e a s u r e G r i d V i e w S t a t e I D i a g r a m L i n k E n d p o i n t " / > < / a : K e y V a l u e O f D i a g r a m O b j e c t K e y a n y T y p e z b w N T n L X > < a : K e y V a l u e O f D i a g r a m O b j e c t K e y a n y T y p e z b w N T n L X > < a : K e y > < K e y > L i n k s \ & l t ; C o l u m n s \ S o m a   d e   R P N P & g t ; - & l t ; M e a s u r e s \ R P N P & g t ; < / K e y > < / a : K e y > < a : V a l u e   i : t y p e = " M e a s u r e G r i d V i e w S t a t e I D i a g r a m L i n k " / > < / a : K e y V a l u e O f D i a g r a m O b j e c t K e y a n y T y p e z b w N T n L X > < a : K e y V a l u e O f D i a g r a m O b j e c t K e y a n y T y p e z b w N T n L X > < a : K e y > < K e y > L i n k s \ & l t ; C o l u m n s \ S o m a   d e   R P N P & g t ; - & l t ; M e a s u r e s \ R P N P & g t ; \ C O L U M N < / K e y > < / a : K e y > < a : V a l u e   i : t y p e = " M e a s u r e G r i d V i e w S t a t e I D i a g r a m L i n k E n d p o i n t " / > < / a : K e y V a l u e O f D i a g r a m O b j e c t K e y a n y T y p e z b w N T n L X > < a : K e y V a l u e O f D i a g r a m O b j e c t K e y a n y T y p e z b w N T n L X > < a : K e y > < K e y > L i n k s \ & l t ; C o l u m n s \ S o m a   d e   R P N P & g t ; - & l t ; M e a s u r e s \ R P N P & g t ; \ M E A S U R E < / K e y > < / a : K e y > < a : V a l u e   i : t y p e = " M e a s u r e G r i d V i e w S t a t e I D i a g r a m L i n k E n d p o i n t " / > < / a : K e y V a l u e O f D i a g r a m O b j e c t K e y a n y T y p e z b w N T n L X > < a : K e y V a l u e O f D i a g r a m O b j e c t K e y a n y T y p e z b w N T n L X > < a : K e y > < K e y > L i n k s \ & l t ; C o l u m n s \ S o m a   d e   R P N P   L I Q U I D A D O & g t ; - & l t ; M e a s u r e s \ R P N P   L I Q U I D A D O & g t ; < / K e y > < / a : K e y > < a : V a l u e   i : t y p e = " M e a s u r e G r i d V i e w S t a t e I D i a g r a m L i n k " / > < / a : K e y V a l u e O f D i a g r a m O b j e c t K e y a n y T y p e z b w N T n L X > < a : K e y V a l u e O f D i a g r a m O b j e c t K e y a n y T y p e z b w N T n L X > < a : K e y > < K e y > L i n k s \ & l t ; C o l u m n s \ S o m a   d e   R P N P   L I Q U I D A D O & g t ; - & l t ; M e a s u r e s \ R P N P   L I Q U I D A D O & g t ; \ C O L U M N < / K e y > < / a : K e y > < a : V a l u e   i : t y p e = " M e a s u r e G r i d V i e w S t a t e I D i a g r a m L i n k E n d p o i n t " / > < / a : K e y V a l u e O f D i a g r a m O b j e c t K e y a n y T y p e z b w N T n L X > < a : K e y V a l u e O f D i a g r a m O b j e c t K e y a n y T y p e z b w N T n L X > < a : K e y > < K e y > L i n k s \ & l t ; C o l u m n s \ S o m a   d e   R P N P   L I Q U I D A D O & g t ; - & l t ; M e a s u r e s \ R P N P   L I Q U I D A D O & g t ; \ M E A S U R E < / K e y > < / a : K e y > < a : V a l u e   i : t y p e = " M e a s u r e G r i d V i e w S t a t e I D i a g r a m L i n k E n d p o i n t " / > < / a : K e y V a l u e O f D i a g r a m O b j e c t K e y a n y T y p e z b w N T n L X > < / V i e w S t a t e s > < / D i a g r a m M a n a g e r . S e r i a l i z a b l e D i a g r a m > < D i a g r a m M a n a g e r . S e r i a l i z a b l e D i a g r a m > < A d a p t e r   i : t y p e = " M e a s u r e D i a g r a m S a n d b o x A d a p t e r " > < T a b l e N a m e > I n t e r v a l o 1 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 I n t e r v a l o 1 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 M e a s u r e s \ C o n t a g e m   d e   I D _ S G P A < / K e y > < / D i a g r a m O b j e c t K e y > < D i a g r a m O b j e c t K e y > < K e y > M e a s u r e s \ C o n t a g e m   d e   I D _ S G P A \ T a g I n f o \ F � r m u l a < / K e y > < / D i a g r a m O b j e c t K e y > < D i a g r a m O b j e c t K e y > < K e y > M e a s u r e s \ C o n t a g e m   d e   I D _ S G P A \ T a g I n f o \ V a l o r < / K e y > < / D i a g r a m O b j e c t K e y > < D i a g r a m O b j e c t K e y > < K e y > M e a s u r e s \ C o n t a g e m   D i s t i n t a   d e   I D _ S G P A < / K e y > < / D i a g r a m O b j e c t K e y > < D i a g r a m O b j e c t K e y > < K e y > M e a s u r e s \ C o n t a g e m   D i s t i n t a   d e   I D _ S G P A \ T a g I n f o \ F � r m u l a < / K e y > < / D i a g r a m O b j e c t K e y > < D i a g r a m O b j e c t K e y > < K e y > M e a s u r e s \ C o n t a g e m   D i s t i n t a   d e   I D _ S G P A \ T a g I n f o \ V a l o r < / K e y > < / D i a g r a m O b j e c t K e y > < D i a g r a m O b j e c t K e y > < K e y > M e a s u r e s \ S o m a   d e   R P N P   2 < / K e y > < / D i a g r a m O b j e c t K e y > < D i a g r a m O b j e c t K e y > < K e y > M e a s u r e s \ S o m a   d e   R P N P   2 \ T a g I n f o \ F � r m u l a < / K e y > < / D i a g r a m O b j e c t K e y > < D i a g r a m O b j e c t K e y > < K e y > M e a s u r e s \ S o m a   d e   R P N P   2 \ T a g I n f o \ V a l o r < / K e y > < / D i a g r a m O b j e c t K e y > < D i a g r a m O b j e c t K e y > < K e y > M e a s u r e s \ S o m a   d e   L O A   2 0 2 1   2 < / K e y > < / D i a g r a m O b j e c t K e y > < D i a g r a m O b j e c t K e y > < K e y > M e a s u r e s \ S o m a   d e   L O A   2 0 2 1   2 \ T a g I n f o \ F � r m u l a < / K e y > < / D i a g r a m O b j e c t K e y > < D i a g r a m O b j e c t K e y > < K e y > M e a s u r e s \ S o m a   d e   L O A   2 0 2 1   2 \ T a g I n f o \ V a l o r < / K e y > < / D i a g r a m O b j e c t K e y > < D i a g r a m O b j e c t K e y > < K e y > C o l u m n s \ S E M � F O R O < / K e y > < / D i a g r a m O b j e c t K e y > < D i a g r a m O b j e c t K e y > < K e y > C o l u m n s \ I D _ S G P A < / K e y > < / D i a g r a m O b j e c t K e y > < D i a g r a m O b j e c t K e y > < K e y > C o l u m n s \ P E R S P E C T I V A < / K e y > < / D i a g r a m O b j e c t K e y > < D i a g r a m O b j e c t K e y > < K e y > C o l u m n s \ T E M A < / K e y > < / D i a g r a m O b j e c t K e y > < D i a g r a m O b j e c t K e y > < K e y > C o l u m n s \ O B J E T I V O   E S T R A T � G I C O < / K e y > < / D i a g r a m O b j e c t K e y > < D i a g r a m O b j e c t K e y > < K e y > C o l u m n s \ I N D I C A D O R _ P E I < / K e y > < / D i a g r a m O b j e c t K e y > < D i a g r a m O b j e c t K e y > < K e y > C o l u m n s \ � R E A   R E S P O N S � V E L < / K e y > < / D i a g r a m O b j e c t K e y > < D i a g r a m O b j e c t K e y > < K e y > C o l u m n s \ U N I D A D E   G E S T O R A < / K e y > < / D i a g r a m O b j e c t K e y > < D i a g r a m O b j e c t K e y > < K e y > C o l u m n s \ U N I D A D E   E X E C U T O R A < / K e y > < / D i a g r a m O b j e c t K e y > < D i a g r a m O b j e c t K e y > < K e y > C o l u m n s \ T I P O   D E   P R O J E T O < / K e y > < / D i a g r a m O b j e c t K e y > < D i a g r a m O b j e c t K e y > < K e y > C o l u m n s \ P R O J E T O < / K e y > < / D i a g r a m O b j e c t K e y > < D i a g r a m O b j e c t K e y > < K e y > C o l u m n s \ A n o   c e l e b r a � � o < / K e y > < / D i a g r a m O b j e c t K e y > < D i a g r a m O b j e c t K e y > < K e y > C o l u m n s \ T i p o   d e   I n t e r v e n � � o < / K e y > < / D i a g r a m O b j e c t K e y > < D i a g r a m O b j e c t K e y > < K e y > C o l u m n s \ P R O D U T O < / K e y > < / D i a g r a m O b j e c t K e y > < D i a g r a m O b j e c t K e y > < K e y > C o l u m n s \ S e g m e n t o < / K e y > < / D i a g r a m O b j e c t K e y > < D i a g r a m O b j e c t K e y > < K e y > C o l u m n s \ D a t a   d e   c o n c l u s � o < / K e y > < / D i a g r a m O b j e c t K e y > < D i a g r a m O b j e c t K e y > < K e y > C o l u m n s \ S I T U A � � O   D O   P R O J E T O < / K e y > < / D i a g r a m O b j e c t K e y > < D i a g r a m O b j e c t K e y > < K e y > C o l u m n s \ R E S U L T A D O < / K e y > < / D i a g r a m O b j e c t K e y > < D i a g r a m O b j e c t K e y > < K e y > C o l u m n s \ R E S T R I � � O / P R O B L E M A < / K e y > < / D i a g r a m O b j e c t K e y > < D i a g r a m O b j e c t K e y > < K e y > C o l u m n s \ T I P O   D E   R E S T R I � � O / P R O B L E M A < / K e y > < / D i a g r a m O b j e c t K e y > < D i a g r a m O b j e c t K e y > < K e y > C o l u m n s \ I M P A C T O < / K e y > < / D i a g r a m O b j e c t K e y > < D i a g r a m O b j e c t K e y > < K e y > C o l u m n s \ G R U P O   R E S T R I � � O / P R O B L E M A < / K e y > < / D i a g r a m O b j e c t K e y > < D i a g r a m O b j e c t K e y > < K e y > C o l u m n s \ D E T A L H E   D O   P R O B L E M A < / K e y > < / D i a g r a m O b j e c t K e y > < D i a g r a m O b j e c t K e y > < K e y > C o l u m n s \ P R O V I D � N C I A < / K e y > < / D i a g r a m O b j e c t K e y > < D i a g r a m O b j e c t K e y > < K e y > C o l u m n s \ C O D I G O   A � � O < / K e y > < / D i a g r a m O b j e c t K e y > < D i a g r a m O b j e c t K e y > < K e y > C o l u m n s \ C O D .   L O A < / K e y > < / D i a g r a m O b j e c t K e y > < D i a g r a m O b j e c t K e y > < K e y > C o l u m n s \ A � � o   L o a < / K e y > < / D i a g r a m O b j e c t K e y > < D i a g r a m O b j e c t K e y > < K e y > C o l u m n s \ R P < / K e y > < / D i a g r a m O b j e c t K e y > < D i a g r a m O b j e c t K e y > < K e y > C o l u m n s \ U F < / K e y > < / D i a g r a m O b j e c t K e y > < D i a g r a m O b j e c t K e y > < K e y > C o l u m n s \ R E S U L T A D O   F � S I C O   D O   P E R � O D O < / K e y > < / D i a g r a m O b j e c t K e y > < D i a g r a m O b j e c t K e y > < K e y > C o l u m n s \ P L O A   2 0 2 1 < / K e y > < / D i a g r a m O b j e c t K e y > < D i a g r a m O b j e c t K e y > < K e y > C o l u m n s \ L O A   2 0 2 1 < / K e y > < / D i a g r a m O b j e c t K e y > < D i a g r a m O b j e c t K e y > < K e y > C o l u m n s \ E M P E N H A D O < / K e y > < / D i a g r a m O b j e c t K e y > < D i a g r a m O b j e c t K e y > < K e y > C o l u m n s \ E m p e n h o   L i q u i d a d o < / K e y > < / D i a g r a m O b j e c t K e y > < D i a g r a m O b j e c t K e y > < K e y > C o l u m n s \ R P N P < / K e y > < / D i a g r a m O b j e c t K e y > < D i a g r a m O b j e c t K e y > < K e y > C o l u m n s \ R P N P   C A N C E L A D O < / K e y > < / D i a g r a m O b j e c t K e y > < D i a g r a m O b j e c t K e y > < K e y > C o l u m n s \ R P N P   L I Q U I D A D O < / K e y > < / D i a g r a m O b j e c t K e y > < D i a g r a m O b j e c t K e y > < K e y > C o l u m n s \ P A N   2 0 2 1 < / K e y > < / D i a g r a m O b j e c t K e y > < D i a g r a m O b j e c t K e y > < K e y > C o l u m n s \ P E R � O D O < / K e y > < / D i a g r a m O b j e c t K e y > < D i a g r a m O b j e c t K e y > < K e y > C o l u m n s \ R P   2 0 1 8 < / K e y > < / D i a g r a m O b j e c t K e y > < D i a g r a m O b j e c t K e y > < K e y > C o l u m n s \ L o a < / K e y > < / D i a g r a m O b j e c t K e y > < D i a g r a m O b j e c t K e y > < K e y > C o l u m n s \ C a l c u l a t e d   C o l u m n   1 < / K e y > < / D i a g r a m O b j e c t K e y > < D i a g r a m O b j e c t K e y > < K e y > L i n k s \ & l t ; C o l u m n s \ C o n t a g e m   d e   I D _ S G P A & g t ; - & l t ; M e a s u r e s \ I D _ S G P A & g t ; < / K e y > < / D i a g r a m O b j e c t K e y > < D i a g r a m O b j e c t K e y > < K e y > L i n k s \ & l t ; C o l u m n s \ C o n t a g e m   d e   I D _ S G P A & g t ; - & l t ; M e a s u r e s \ I D _ S G P A & g t ; \ C O L U M N < / K e y > < / D i a g r a m O b j e c t K e y > < D i a g r a m O b j e c t K e y > < K e y > L i n k s \ & l t ; C o l u m n s \ C o n t a g e m   d e   I D _ S G P A & g t ; - & l t ; M e a s u r e s \ I D _ S G P A & g t ; \ M E A S U R E < / K e y > < / D i a g r a m O b j e c t K e y > < D i a g r a m O b j e c t K e y > < K e y > L i n k s \ & l t ; C o l u m n s \ C o n t a g e m   D i s t i n t a   d e   I D _ S G P A & g t ; - & l t ; M e a s u r e s \ I D _ S G P A & g t ; < / K e y > < / D i a g r a m O b j e c t K e y > < D i a g r a m O b j e c t K e y > < K e y > L i n k s \ & l t ; C o l u m n s \ C o n t a g e m   D i s t i n t a   d e   I D _ S G P A & g t ; - & l t ; M e a s u r e s \ I D _ S G P A & g t ; \ C O L U M N < / K e y > < / D i a g r a m O b j e c t K e y > < D i a g r a m O b j e c t K e y > < K e y > L i n k s \ & l t ; C o l u m n s \ C o n t a g e m   D i s t i n t a   d e   I D _ S G P A & g t ; - & l t ; M e a s u r e s \ I D _ S G P A & g t ; \ M E A S U R E < / K e y > < / D i a g r a m O b j e c t K e y > < D i a g r a m O b j e c t K e y > < K e y > L i n k s \ & l t ; C o l u m n s \ S o m a   d e   R P N P   2 & g t ; - & l t ; M e a s u r e s \ R P N P & g t ; < / K e y > < / D i a g r a m O b j e c t K e y > < D i a g r a m O b j e c t K e y > < K e y > L i n k s \ & l t ; C o l u m n s \ S o m a   d e   R P N P   2 & g t ; - & l t ; M e a s u r e s \ R P N P & g t ; \ C O L U M N < / K e y > < / D i a g r a m O b j e c t K e y > < D i a g r a m O b j e c t K e y > < K e y > L i n k s \ & l t ; C o l u m n s \ S o m a   d e   R P N P   2 & g t ; - & l t ; M e a s u r e s \ R P N P & g t ; \ M E A S U R E < / K e y > < / D i a g r a m O b j e c t K e y > < D i a g r a m O b j e c t K e y > < K e y > L i n k s \ & l t ; C o l u m n s \ S o m a   d e   L O A   2 0 2 1   2 & g t ; - & l t ; M e a s u r e s \ L O A   2 0 2 1 & g t ; < / K e y > < / D i a g r a m O b j e c t K e y > < D i a g r a m O b j e c t K e y > < K e y > L i n k s \ & l t ; C o l u m n s \ S o m a   d e   L O A   2 0 2 1   2 & g t ; - & l t ; M e a s u r e s \ L O A   2 0 2 1 & g t ; \ C O L U M N < / K e y > < / D i a g r a m O b j e c t K e y > < D i a g r a m O b j e c t K e y > < K e y > L i n k s \ & l t ; C o l u m n s \ S o m a   d e   L O A   2 0 2 1   2 & g t ; - & l t ; M e a s u r e s \ L O A   2 0 2 1 & g t ; \ M E A S U R E 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 M e a s u r e s \ C o n t a g e m   d e   I D _ S G P A < / K e y > < / a : K e y > < a : V a l u e   i : t y p e = " M e a s u r e G r i d N o d e V i e w S t a t e " > < C o l u m n > 1 < / C o l u m n > < L a y e d O u t > t r u e < / L a y e d O u t > < W a s U I I n v i s i b l e > t r u e < / W a s U I I n v i s i b l e > < / a : V a l u e > < / a : K e y V a l u e O f D i a g r a m O b j e c t K e y a n y T y p e z b w N T n L X > < a : K e y V a l u e O f D i a g r a m O b j e c t K e y a n y T y p e z b w N T n L X > < a : K e y > < K e y > M e a s u r e s \ C o n t a g e m   d e   I D _ S G P A \ T a g I n f o \ F � r m u l a < / K e y > < / a : K e y > < a : V a l u e   i : t y p e = " M e a s u r e G r i d V i e w S t a t e I D i a g r a m T a g A d d i t i o n a l I n f o " / > < / a : K e y V a l u e O f D i a g r a m O b j e c t K e y a n y T y p e z b w N T n L X > < a : K e y V a l u e O f D i a g r a m O b j e c t K e y a n y T y p e z b w N T n L X > < a : K e y > < K e y > M e a s u r e s \ C o n t a g e m   d e   I D _ S G P A \ T a g I n f o \ V a l o r < / K e y > < / a : K e y > < a : V a l u e   i : t y p e = " M e a s u r e G r i d V i e w S t a t e I D i a g r a m T a g A d d i t i o n a l I n f o " / > < / a : K e y V a l u e O f D i a g r a m O b j e c t K e y a n y T y p e z b w N T n L X > < a : K e y V a l u e O f D i a g r a m O b j e c t K e y a n y T y p e z b w N T n L X > < a : K e y > < K e y > M e a s u r e s \ C o n t a g e m   D i s t i n t a   d e   I D _ S G P A < / K e y > < / a : K e y > < a : V a l u e   i : t y p e = " M e a s u r e G r i d N o d e V i e w S t a t e " > < C o l u m n > 1 < / C o l u m n > < L a y e d O u t > t r u e < / L a y e d O u t > < R o w > 1 < / R o w > < W a s U I I n v i s i b l e > t r u e < / W a s U I I n v i s i b l e > < / a : V a l u e > < / a : K e y V a l u e O f D i a g r a m O b j e c t K e y a n y T y p e z b w N T n L X > < a : K e y V a l u e O f D i a g r a m O b j e c t K e y a n y T y p e z b w N T n L X > < a : K e y > < K e y > M e a s u r e s \ C o n t a g e m   D i s t i n t a   d e   I D _ S G P A \ T a g I n f o \ F � r m u l a < / K e y > < / a : K e y > < a : V a l u e   i : t y p e = " M e a s u r e G r i d V i e w S t a t e I D i a g r a m T a g A d d i t i o n a l I n f o " / > < / a : K e y V a l u e O f D i a g r a m O b j e c t K e y a n y T y p e z b w N T n L X > < a : K e y V a l u e O f D i a g r a m O b j e c t K e y a n y T y p e z b w N T n L X > < a : K e y > < K e y > M e a s u r e s \ C o n t a g e m   D i s t i n t a   d e   I D _ S G P A \ T a g I n f o \ V a l o r < / K e y > < / a : K e y > < a : V a l u e   i : t y p e = " M e a s u r e G r i d V i e w S t a t e I D i a g r a m T a g A d d i t i o n a l I n f o " / > < / a : K e y V a l u e O f D i a g r a m O b j e c t K e y a n y T y p e z b w N T n L X > < a : K e y V a l u e O f D i a g r a m O b j e c t K e y a n y T y p e z b w N T n L X > < a : K e y > < K e y > M e a s u r e s \ S o m a   d e   R P N P   2 < / K e y > < / a : K e y > < a : V a l u e   i : t y p e = " M e a s u r e G r i d N o d e V i e w S t a t e " > < C o l u m n > 3 4 < / C o l u m n > < L a y e d O u t > t r u e < / L a y e d O u t > < W a s U I I n v i s i b l e > t r u e < / W a s U I I n v i s i b l e > < / a : V a l u e > < / a : K e y V a l u e O f D i a g r a m O b j e c t K e y a n y T y p e z b w N T n L X > < a : K e y V a l u e O f D i a g r a m O b j e c t K e y a n y T y p e z b w N T n L X > < a : K e y > < K e y > M e a s u r e s \ S o m a   d e   R P N P   2 \ T a g I n f o \ F � r m u l a < / K e y > < / a : K e y > < a : V a l u e   i : t y p e = " M e a s u r e G r i d V i e w S t a t e I D i a g r a m T a g A d d i t i o n a l I n f o " / > < / a : K e y V a l u e O f D i a g r a m O b j e c t K e y a n y T y p e z b w N T n L X > < a : K e y V a l u e O f D i a g r a m O b j e c t K e y a n y T y p e z b w N T n L X > < a : K e y > < K e y > M e a s u r e s \ S o m a   d e   R P N P   2 \ T a g I n f o \ V a l o r < / K e y > < / a : K e y > < a : V a l u e   i : t y p e = " M e a s u r e G r i d V i e w S t a t e I D i a g r a m T a g A d d i t i o n a l I n f o " / > < / a : K e y V a l u e O f D i a g r a m O b j e c t K e y a n y T y p e z b w N T n L X > < a : K e y V a l u e O f D i a g r a m O b j e c t K e y a n y T y p e z b w N T n L X > < a : K e y > < K e y > M e a s u r e s \ S o m a   d e   L O A   2 0 2 1   2 < / K e y > < / a : K e y > < a : V a l u e   i : t y p e = " M e a s u r e G r i d N o d e V i e w S t a t e " > < C o l u m n > 3 1 < / C o l u m n > < L a y e d O u t > t r u e < / L a y e d O u t > < W a s U I I n v i s i b l e > t r u e < / W a s U I I n v i s i b l e > < / a : V a l u e > < / a : K e y V a l u e O f D i a g r a m O b j e c t K e y a n y T y p e z b w N T n L X > < a : K e y V a l u e O f D i a g r a m O b j e c t K e y a n y T y p e z b w N T n L X > < a : K e y > < K e y > M e a s u r e s \ S o m a   d e   L O A   2 0 2 1   2 \ T a g I n f o \ F � r m u l a < / K e y > < / a : K e y > < a : V a l u e   i : t y p e = " M e a s u r e G r i d V i e w S t a t e I D i a g r a m T a g A d d i t i o n a l I n f o " / > < / a : K e y V a l u e O f D i a g r a m O b j e c t K e y a n y T y p e z b w N T n L X > < a : K e y V a l u e O f D i a g r a m O b j e c t K e y a n y T y p e z b w N T n L X > < a : K e y > < K e y > M e a s u r e s \ S o m a   d e   L O A   2 0 2 1   2 \ T a g I n f o \ V a l o r < / K e y > < / a : K e y > < a : V a l u e   i : t y p e = " M e a s u r e G r i d V i e w S t a t e I D i a g r a m T a g A d d i t i o n a l I n f o " / > < / a : K e y V a l u e O f D i a g r a m O b j e c t K e y a n y T y p e z b w N T n L X > < a : K e y V a l u e O f D i a g r a m O b j e c t K e y a n y T y p e z b w N T n L X > < a : K e y > < K e y > C o l u m n s \ S E M � F O R O < / K e y > < / a : K e y > < a : V a l u e   i : t y p e = " M e a s u r e G r i d N o d e V i e w S t a t e " > < L a y e d O u t > t r u e < / L a y e d O u t > < / a : V a l u e > < / a : K e y V a l u e O f D i a g r a m O b j e c t K e y a n y T y p e z b w N T n L X > < a : K e y V a l u e O f D i a g r a m O b j e c t K e y a n y T y p e z b w N T n L X > < a : K e y > < K e y > C o l u m n s \ I D _ S G P A < / K e y > < / a : K e y > < a : V a l u e   i : t y p e = " M e a s u r e G r i d N o d e V i e w S t a t e " > < C o l u m n > 1 < / C o l u m n > < L a y e d O u t > t r u e < / L a y e d O u t > < / a : V a l u e > < / a : K e y V a l u e O f D i a g r a m O b j e c t K e y a n y T y p e z b w N T n L X > < a : K e y V a l u e O f D i a g r a m O b j e c t K e y a n y T y p e z b w N T n L X > < a : K e y > < K e y > C o l u m n s \ P E R S P E C T I V A < / K e y > < / a : K e y > < a : V a l u e   i : t y p e = " M e a s u r e G r i d N o d e V i e w S t a t e " > < C o l u m n > 2 < / C o l u m n > < L a y e d O u t > t r u e < / L a y e d O u t > < / a : V a l u e > < / a : K e y V a l u e O f D i a g r a m O b j e c t K e y a n y T y p e z b w N T n L X > < a : K e y V a l u e O f D i a g r a m O b j e c t K e y a n y T y p e z b w N T n L X > < a : K e y > < K e y > C o l u m n s \ T E M A < / K e y > < / a : K e y > < a : V a l u e   i : t y p e = " M e a s u r e G r i d N o d e V i e w S t a t e " > < C o l u m n > 3 < / C o l u m n > < L a y e d O u t > t r u e < / L a y e d O u t > < / a : V a l u e > < / a : K e y V a l u e O f D i a g r a m O b j e c t K e y a n y T y p e z b w N T n L X > < a : K e y V a l u e O f D i a g r a m O b j e c t K e y a n y T y p e z b w N T n L X > < a : K e y > < K e y > C o l u m n s \ O B J E T I V O   E S T R A T � G I C O < / K e y > < / a : K e y > < a : V a l u e   i : t y p e = " M e a s u r e G r i d N o d e V i e w S t a t e " > < C o l u m n > 4 < / C o l u m n > < L a y e d O u t > t r u e < / L a y e d O u t > < / a : V a l u e > < / a : K e y V a l u e O f D i a g r a m O b j e c t K e y a n y T y p e z b w N T n L X > < a : K e y V a l u e O f D i a g r a m O b j e c t K e y a n y T y p e z b w N T n L X > < a : K e y > < K e y > C o l u m n s \ I N D I C A D O R _ P E I < / K e y > < / a : K e y > < a : V a l u e   i : t y p e = " M e a s u r e G r i d N o d e V i e w S t a t e " > < C o l u m n > 5 < / C o l u m n > < L a y e d O u t > t r u e < / L a y e d O u t > < / a : V a l u e > < / a : K e y V a l u e O f D i a g r a m O b j e c t K e y a n y T y p e z b w N T n L X > < a : K e y V a l u e O f D i a g r a m O b j e c t K e y a n y T y p e z b w N T n L X > < a : K e y > < K e y > C o l u m n s \ � R E A   R E S P O N S � V E L < / K e y > < / a : K e y > < a : V a l u e   i : t y p e = " M e a s u r e G r i d N o d e V i e w S t a t e " > < C o l u m n > 6 < / C o l u m n > < L a y e d O u t > t r u e < / L a y e d O u t > < / a : V a l u e > < / a : K e y V a l u e O f D i a g r a m O b j e c t K e y a n y T y p e z b w N T n L X > < a : K e y V a l u e O f D i a g r a m O b j e c t K e y a n y T y p e z b w N T n L X > < a : K e y > < K e y > C o l u m n s \ U N I D A D E   G E S T O R A < / K e y > < / a : K e y > < a : V a l u e   i : t y p e = " M e a s u r e G r i d N o d e V i e w S t a t e " > < C o l u m n > 7 < / C o l u m n > < L a y e d O u t > t r u e < / L a y e d O u t > < / a : V a l u e > < / a : K e y V a l u e O f D i a g r a m O b j e c t K e y a n y T y p e z b w N T n L X > < a : K e y V a l u e O f D i a g r a m O b j e c t K e y a n y T y p e z b w N T n L X > < a : K e y > < K e y > C o l u m n s \ U N I D A D E   E X E C U T O R A < / K e y > < / a : K e y > < a : V a l u e   i : t y p e = " M e a s u r e G r i d N o d e V i e w S t a t e " > < C o l u m n > 8 < / C o l u m n > < L a y e d O u t > t r u e < / L a y e d O u t > < / a : V a l u e > < / a : K e y V a l u e O f D i a g r a m O b j e c t K e y a n y T y p e z b w N T n L X > < a : K e y V a l u e O f D i a g r a m O b j e c t K e y a n y T y p e z b w N T n L X > < a : K e y > < K e y > C o l u m n s \ T I P O   D E   P R O J E T O < / K e y > < / a : K e y > < a : V a l u e   i : t y p e = " M e a s u r e G r i d N o d e V i e w S t a t e " > < C o l u m n > 9 < / C o l u m n > < L a y e d O u t > t r u e < / L a y e d O u t > < / a : V a l u e > < / a : K e y V a l u e O f D i a g r a m O b j e c t K e y a n y T y p e z b w N T n L X > < a : K e y V a l u e O f D i a g r a m O b j e c t K e y a n y T y p e z b w N T n L X > < a : K e y > < K e y > C o l u m n s \ P R O J E T O < / K e y > < / a : K e y > < a : V a l u e   i : t y p e = " M e a s u r e G r i d N o d e V i e w S t a t e " > < C o l u m n > 1 0 < / C o l u m n > < L a y e d O u t > t r u e < / L a y e d O u t > < / a : V a l u e > < / a : K e y V a l u e O f D i a g r a m O b j e c t K e y a n y T y p e z b w N T n L X > < a : K e y V a l u e O f D i a g r a m O b j e c t K e y a n y T y p e z b w N T n L X > < a : K e y > < K e y > C o l u m n s \ A n o   c e l e b r a � � o < / K e y > < / a : K e y > < a : V a l u e   i : t y p e = " M e a s u r e G r i d N o d e V i e w S t a t e " > < C o l u m n > 1 1 < / C o l u m n > < L a y e d O u t > t r u e < / L a y e d O u t > < / a : V a l u e > < / a : K e y V a l u e O f D i a g r a m O b j e c t K e y a n y T y p e z b w N T n L X > < a : K e y V a l u e O f D i a g r a m O b j e c t K e y a n y T y p e z b w N T n L X > < a : K e y > < K e y > C o l u m n s \ T i p o   d e   I n t e r v e n � � o < / K e y > < / a : K e y > < a : V a l u e   i : t y p e = " M e a s u r e G r i d N o d e V i e w S t a t e " > < C o l u m n > 1 2 < / C o l u m n > < L a y e d O u t > t r u e < / L a y e d O u t > < / a : V a l u e > < / a : K e y V a l u e O f D i a g r a m O b j e c t K e y a n y T y p e z b w N T n L X > < a : K e y V a l u e O f D i a g r a m O b j e c t K e y a n y T y p e z b w N T n L X > < a : K e y > < K e y > C o l u m n s \ P R O D U T O < / K e y > < / a : K e y > < a : V a l u e   i : t y p e = " M e a s u r e G r i d N o d e V i e w S t a t e " > < C o l u m n > 1 3 < / C o l u m n > < L a y e d O u t > t r u e < / L a y e d O u t > < / a : V a l u e > < / a : K e y V a l u e O f D i a g r a m O b j e c t K e y a n y T y p e z b w N T n L X > < a : K e y V a l u e O f D i a g r a m O b j e c t K e y a n y T y p e z b w N T n L X > < a : K e y > < K e y > C o l u m n s \ S e g m e n t o < / K e y > < / a : K e y > < a : V a l u e   i : t y p e = " M e a s u r e G r i d N o d e V i e w S t a t e " > < C o l u m n > 1 4 < / C o l u m n > < L a y e d O u t > t r u e < / L a y e d O u t > < / a : V a l u e > < / a : K e y V a l u e O f D i a g r a m O b j e c t K e y a n y T y p e z b w N T n L X > < a : K e y V a l u e O f D i a g r a m O b j e c t K e y a n y T y p e z b w N T n L X > < a : K e y > < K e y > C o l u m n s \ D a t a   d e   c o n c l u s � o < / K e y > < / a : K e y > < a : V a l u e   i : t y p e = " M e a s u r e G r i d N o d e V i e w S t a t e " > < C o l u m n > 1 5 < / C o l u m n > < L a y e d O u t > t r u e < / L a y e d O u t > < / a : V a l u e > < / a : K e y V a l u e O f D i a g r a m O b j e c t K e y a n y T y p e z b w N T n L X > < a : K e y V a l u e O f D i a g r a m O b j e c t K e y a n y T y p e z b w N T n L X > < a : K e y > < K e y > C o l u m n s \ S I T U A � � O   D O   P R O J E T O < / K e y > < / a : K e y > < a : V a l u e   i : t y p e = " M e a s u r e G r i d N o d e V i e w S t a t e " > < C o l u m n > 1 6 < / C o l u m n > < L a y e d O u t > t r u e < / L a y e d O u t > < / a : V a l u e > < / a : K e y V a l u e O f D i a g r a m O b j e c t K e y a n y T y p e z b w N T n L X > < a : K e y V a l u e O f D i a g r a m O b j e c t K e y a n y T y p e z b w N T n L X > < a : K e y > < K e y > C o l u m n s \ R E S U L T A D O < / K e y > < / a : K e y > < a : V a l u e   i : t y p e = " M e a s u r e G r i d N o d e V i e w S t a t e " > < C o l u m n > 1 7 < / C o l u m n > < L a y e d O u t > t r u e < / L a y e d O u t > < / a : V a l u e > < / a : K e y V a l u e O f D i a g r a m O b j e c t K e y a n y T y p e z b w N T n L X > < a : K e y V a l u e O f D i a g r a m O b j e c t K e y a n y T y p e z b w N T n L X > < a : K e y > < K e y > C o l u m n s \ R E S T R I � � O / P R O B L E M A < / K e y > < / a : K e y > < a : V a l u e   i : t y p e = " M e a s u r e G r i d N o d e V i e w S t a t e " > < C o l u m n > 1 8 < / C o l u m n > < L a y e d O u t > t r u e < / L a y e d O u t > < / a : V a l u e > < / a : K e y V a l u e O f D i a g r a m O b j e c t K e y a n y T y p e z b w N T n L X > < a : K e y V a l u e O f D i a g r a m O b j e c t K e y a n y T y p e z b w N T n L X > < a : K e y > < K e y > C o l u m n s \ T I P O   D E   R E S T R I � � O / P R O B L E M A < / K e y > < / a : K e y > < a : V a l u e   i : t y p e = " M e a s u r e G r i d N o d e V i e w S t a t e " > < C o l u m n > 1 9 < / C o l u m n > < L a y e d O u t > t r u e < / L a y e d O u t > < / a : V a l u e > < / a : K e y V a l u e O f D i a g r a m O b j e c t K e y a n y T y p e z b w N T n L X > < a : K e y V a l u e O f D i a g r a m O b j e c t K e y a n y T y p e z b w N T n L X > < a : K e y > < K e y > C o l u m n s \ I M P A C T O < / K e y > < / a : K e y > < a : V a l u e   i : t y p e = " M e a s u r e G r i d N o d e V i e w S t a t e " > < C o l u m n > 2 0 < / C o l u m n > < L a y e d O u t > t r u e < / L a y e d O u t > < / a : V a l u e > < / a : K e y V a l u e O f D i a g r a m O b j e c t K e y a n y T y p e z b w N T n L X > < a : K e y V a l u e O f D i a g r a m O b j e c t K e y a n y T y p e z b w N T n L X > < a : K e y > < K e y > C o l u m n s \ G R U P O   R E S T R I � � O / P R O B L E M A < / K e y > < / a : K e y > < a : V a l u e   i : t y p e = " M e a s u r e G r i d N o d e V i e w S t a t e " > < C o l u m n > 2 1 < / C o l u m n > < L a y e d O u t > t r u e < / L a y e d O u t > < / a : V a l u e > < / a : K e y V a l u e O f D i a g r a m O b j e c t K e y a n y T y p e z b w N T n L X > < a : K e y V a l u e O f D i a g r a m O b j e c t K e y a n y T y p e z b w N T n L X > < a : K e y > < K e y > C o l u m n s \ D E T A L H E   D O   P R O B L E M A < / K e y > < / a : K e y > < a : V a l u e   i : t y p e = " M e a s u r e G r i d N o d e V i e w S t a t e " > < C o l u m n > 2 2 < / C o l u m n > < L a y e d O u t > t r u e < / L a y e d O u t > < / a : V a l u e > < / a : K e y V a l u e O f D i a g r a m O b j e c t K e y a n y T y p e z b w N T n L X > < a : K e y V a l u e O f D i a g r a m O b j e c t K e y a n y T y p e z b w N T n L X > < a : K e y > < K e y > C o l u m n s \ P R O V I D � N C I A < / K e y > < / a : K e y > < a : V a l u e   i : t y p e = " M e a s u r e G r i d N o d e V i e w S t a t e " > < C o l u m n > 2 3 < / C o l u m n > < L a y e d O u t > t r u e < / L a y e d O u t > < / a : V a l u e > < / a : K e y V a l u e O f D i a g r a m O b j e c t K e y a n y T y p e z b w N T n L X > < a : K e y V a l u e O f D i a g r a m O b j e c t K e y a n y T y p e z b w N T n L X > < a : K e y > < K e y > C o l u m n s \ C O D I G O   A � � O < / K e y > < / a : K e y > < a : V a l u e   i : t y p e = " M e a s u r e G r i d N o d e V i e w S t a t e " > < C o l u m n > 2 4 < / C o l u m n > < L a y e d O u t > t r u e < / L a y e d O u t > < / a : V a l u e > < / a : K e y V a l u e O f D i a g r a m O b j e c t K e y a n y T y p e z b w N T n L X > < a : K e y V a l u e O f D i a g r a m O b j e c t K e y a n y T y p e z b w N T n L X > < a : K e y > < K e y > C o l u m n s \ C O D .   L O A < / K e y > < / a : K e y > < a : V a l u e   i : t y p e = " M e a s u r e G r i d N o d e V i e w S t a t e " > < C o l u m n > 2 5 < / C o l u m n > < L a y e d O u t > t r u e < / L a y e d O u t > < / a : V a l u e > < / a : K e y V a l u e O f D i a g r a m O b j e c t K e y a n y T y p e z b w N T n L X > < a : K e y V a l u e O f D i a g r a m O b j e c t K e y a n y T y p e z b w N T n L X > < a : K e y > < K e y > C o l u m n s \ A � � o   L o a < / K e y > < / a : K e y > < a : V a l u e   i : t y p e = " M e a s u r e G r i d N o d e V i e w S t a t e " > < C o l u m n > 2 6 < / C o l u m n > < L a y e d O u t > t r u e < / L a y e d O u t > < / a : V a l u e > < / a : K e y V a l u e O f D i a g r a m O b j e c t K e y a n y T y p e z b w N T n L X > < a : K e y V a l u e O f D i a g r a m O b j e c t K e y a n y T y p e z b w N T n L X > < a : K e y > < K e y > C o l u m n s \ R P < / K e y > < / a : K e y > < a : V a l u e   i : t y p e = " M e a s u r e G r i d N o d e V i e w S t a t e " > < C o l u m n > 2 7 < / C o l u m n > < L a y e d O u t > t r u e < / L a y e d O u t > < / a : V a l u e > < / a : K e y V a l u e O f D i a g r a m O b j e c t K e y a n y T y p e z b w N T n L X > < a : K e y V a l u e O f D i a g r a m O b j e c t K e y a n y T y p e z b w N T n L X > < a : K e y > < K e y > C o l u m n s \ U F < / K e y > < / a : K e y > < a : V a l u e   i : t y p e = " M e a s u r e G r i d N o d e V i e w S t a t e " > < C o l u m n > 2 8 < / C o l u m n > < L a y e d O u t > t r u e < / L a y e d O u t > < / a : V a l u e > < / a : K e y V a l u e O f D i a g r a m O b j e c t K e y a n y T y p e z b w N T n L X > < a : K e y V a l u e O f D i a g r a m O b j e c t K e y a n y T y p e z b w N T n L X > < a : K e y > < K e y > C o l u m n s \ R E S U L T A D O   F � S I C O   D O   P E R � O D O < / K e y > < / a : K e y > < a : V a l u e   i : t y p e = " M e a s u r e G r i d N o d e V i e w S t a t e " > < C o l u m n > 2 9 < / C o l u m n > < L a y e d O u t > t r u e < / L a y e d O u t > < / a : V a l u e > < / a : K e y V a l u e O f D i a g r a m O b j e c t K e y a n y T y p e z b w N T n L X > < a : K e y V a l u e O f D i a g r a m O b j e c t K e y a n y T y p e z b w N T n L X > < a : K e y > < K e y > C o l u m n s \ P L O A   2 0 2 1 < / K e y > < / a : K e y > < a : V a l u e   i : t y p e = " M e a s u r e G r i d N o d e V i e w S t a t e " > < C o l u m n > 3 0 < / C o l u m n > < L a y e d O u t > t r u e < / L a y e d O u t > < / a : V a l u e > < / a : K e y V a l u e O f D i a g r a m O b j e c t K e y a n y T y p e z b w N T n L X > < a : K e y V a l u e O f D i a g r a m O b j e c t K e y a n y T y p e z b w N T n L X > < a : K e y > < K e y > C o l u m n s \ L O A   2 0 2 1 < / K e y > < / a : K e y > < a : V a l u e   i : t y p e = " M e a s u r e G r i d N o d e V i e w S t a t e " > < C o l u m n > 3 1 < / C o l u m n > < L a y e d O u t > t r u e < / L a y e d O u t > < / a : V a l u e > < / a : K e y V a l u e O f D i a g r a m O b j e c t K e y a n y T y p e z b w N T n L X > < a : K e y V a l u e O f D i a g r a m O b j e c t K e y a n y T y p e z b w N T n L X > < a : K e y > < K e y > C o l u m n s \ E M P E N H A D O < / K e y > < / a : K e y > < a : V a l u e   i : t y p e = " M e a s u r e G r i d N o d e V i e w S t a t e " > < C o l u m n > 3 2 < / C o l u m n > < L a y e d O u t > t r u e < / L a y e d O u t > < / a : V a l u e > < / a : K e y V a l u e O f D i a g r a m O b j e c t K e y a n y T y p e z b w N T n L X > < a : K e y V a l u e O f D i a g r a m O b j e c t K e y a n y T y p e z b w N T n L X > < a : K e y > < K e y > C o l u m n s \ E m p e n h o   L i q u i d a d o < / K e y > < / a : K e y > < a : V a l u e   i : t y p e = " M e a s u r e G r i d N o d e V i e w S t a t e " > < C o l u m n > 3 3 < / C o l u m n > < L a y e d O u t > t r u e < / L a y e d O u t > < / a : V a l u e > < / a : K e y V a l u e O f D i a g r a m O b j e c t K e y a n y T y p e z b w N T n L X > < a : K e y V a l u e O f D i a g r a m O b j e c t K e y a n y T y p e z b w N T n L X > < a : K e y > < K e y > C o l u m n s \ R P N P < / K e y > < / a : K e y > < a : V a l u e   i : t y p e = " M e a s u r e G r i d N o d e V i e w S t a t e " > < C o l u m n > 3 4 < / C o l u m n > < L a y e d O u t > t r u e < / L a y e d O u t > < / a : V a l u e > < / a : K e y V a l u e O f D i a g r a m O b j e c t K e y a n y T y p e z b w N T n L X > < a : K e y V a l u e O f D i a g r a m O b j e c t K e y a n y T y p e z b w N T n L X > < a : K e y > < K e y > C o l u m n s \ R P N P   C A N C E L A D O < / K e y > < / a : K e y > < a : V a l u e   i : t y p e = " M e a s u r e G r i d N o d e V i e w S t a t e " > < C o l u m n > 3 5 < / C o l u m n > < L a y e d O u t > t r u e < / L a y e d O u t > < / a : V a l u e > < / a : K e y V a l u e O f D i a g r a m O b j e c t K e y a n y T y p e z b w N T n L X > < a : K e y V a l u e O f D i a g r a m O b j e c t K e y a n y T y p e z b w N T n L X > < a : K e y > < K e y > C o l u m n s \ R P N P   L I Q U I D A D O < / K e y > < / a : K e y > < a : V a l u e   i : t y p e = " M e a s u r e G r i d N o d e V i e w S t a t e " > < C o l u m n > 3 6 < / C o l u m n > < L a y e d O u t > t r u e < / L a y e d O u t > < / a : V a l u e > < / a : K e y V a l u e O f D i a g r a m O b j e c t K e y a n y T y p e z b w N T n L X > < a : K e y V a l u e O f D i a g r a m O b j e c t K e y a n y T y p e z b w N T n L X > < a : K e y > < K e y > C o l u m n s \ P A N   2 0 2 1 < / K e y > < / a : K e y > < a : V a l u e   i : t y p e = " M e a s u r e G r i d N o d e V i e w S t a t e " > < C o l u m n > 3 7 < / C o l u m n > < L a y e d O u t > t r u e < / L a y e d O u t > < / a : V a l u e > < / a : K e y V a l u e O f D i a g r a m O b j e c t K e y a n y T y p e z b w N T n L X > < a : K e y V a l u e O f D i a g r a m O b j e c t K e y a n y T y p e z b w N T n L X > < a : K e y > < K e y > C o l u m n s \ P E R � O D O < / K e y > < / a : K e y > < a : V a l u e   i : t y p e = " M e a s u r e G r i d N o d e V i e w S t a t e " > < C o l u m n > 3 8 < / C o l u m n > < L a y e d O u t > t r u e < / L a y e d O u t > < / a : V a l u e > < / a : K e y V a l u e O f D i a g r a m O b j e c t K e y a n y T y p e z b w N T n L X > < a : K e y V a l u e O f D i a g r a m O b j e c t K e y a n y T y p e z b w N T n L X > < a : K e y > < K e y > C o l u m n s \ R P   2 0 1 8 < / K e y > < / a : K e y > < a : V a l u e   i : t y p e = " M e a s u r e G r i d N o d e V i e w S t a t e " > < C o l u m n > 3 9 < / C o l u m n > < L a y e d O u t > t r u e < / L a y e d O u t > < / a : V a l u e > < / a : K e y V a l u e O f D i a g r a m O b j e c t K e y a n y T y p e z b w N T n L X > < a : K e y V a l u e O f D i a g r a m O b j e c t K e y a n y T y p e z b w N T n L X > < a : K e y > < K e y > C o l u m n s \ L o a < / K e y > < / a : K e y > < a : V a l u e   i : t y p e = " M e a s u r e G r i d N o d e V i e w S t a t e " > < C o l u m n > 4 0 < / C o l u m n > < L a y e d O u t > t r u e < / L a y e d O u t > < / a : V a l u e > < / a : K e y V a l u e O f D i a g r a m O b j e c t K e y a n y T y p e z b w N T n L X > < a : K e y V a l u e O f D i a g r a m O b j e c t K e y a n y T y p e z b w N T n L X > < a : K e y > < K e y > C o l u m n s \ C a l c u l a t e d   C o l u m n   1 < / K e y > < / a : K e y > < a : V a l u e   i : t y p e = " M e a s u r e G r i d N o d e V i e w S t a t e " > < C o l u m n > 4 1 < / C o l u m n > < L a y e d O u t > t r u e < / L a y e d O u t > < / a : V a l u e > < / a : K e y V a l u e O f D i a g r a m O b j e c t K e y a n y T y p e z b w N T n L X > < a : K e y V a l u e O f D i a g r a m O b j e c t K e y a n y T y p e z b w N T n L X > < a : K e y > < K e y > L i n k s \ & l t ; C o l u m n s \ C o n t a g e m   d e   I D _ S G P A & g t ; - & l t ; M e a s u r e s \ I D _ S G P A & g t ; < / K e y > < / a : K e y > < a : V a l u e   i : t y p e = " M e a s u r e G r i d V i e w S t a t e I D i a g r a m L i n k " / > < / a : K e y V a l u e O f D i a g r a m O b j e c t K e y a n y T y p e z b w N T n L X > < a : K e y V a l u e O f D i a g r a m O b j e c t K e y a n y T y p e z b w N T n L X > < a : K e y > < K e y > L i n k s \ & l t ; C o l u m n s \ C o n t a g e m   d e   I D _ S G P A & g t ; - & l t ; M e a s u r e s \ I D _ S G P A & g t ; \ C O L U M N < / K e y > < / a : K e y > < a : V a l u e   i : t y p e = " M e a s u r e G r i d V i e w S t a t e I D i a g r a m L i n k E n d p o i n t " / > < / a : K e y V a l u e O f D i a g r a m O b j e c t K e y a n y T y p e z b w N T n L X > < a : K e y V a l u e O f D i a g r a m O b j e c t K e y a n y T y p e z b w N T n L X > < a : K e y > < K e y > L i n k s \ & l t ; C o l u m n s \ C o n t a g e m   d e   I D _ S G P A & g t ; - & l t ; M e a s u r e s \ I D _ S G P A & g t ; \ M E A S U R E < / K e y > < / a : K e y > < a : V a l u e   i : t y p e = " M e a s u r e G r i d V i e w S t a t e I D i a g r a m L i n k E n d p o i n t " / > < / a : K e y V a l u e O f D i a g r a m O b j e c t K e y a n y T y p e z b w N T n L X > < a : K e y V a l u e O f D i a g r a m O b j e c t K e y a n y T y p e z b w N T n L X > < a : K e y > < K e y > L i n k s \ & l t ; C o l u m n s \ C o n t a g e m   D i s t i n t a   d e   I D _ S G P A & g t ; - & l t ; M e a s u r e s \ I D _ S G P A & g t ; < / K e y > < / a : K e y > < a : V a l u e   i : t y p e = " M e a s u r e G r i d V i e w S t a t e I D i a g r a m L i n k " / > < / a : K e y V a l u e O f D i a g r a m O b j e c t K e y a n y T y p e z b w N T n L X > < a : K e y V a l u e O f D i a g r a m O b j e c t K e y a n y T y p e z b w N T n L X > < a : K e y > < K e y > L i n k s \ & l t ; C o l u m n s \ C o n t a g e m   D i s t i n t a   d e   I D _ S G P A & g t ; - & l t ; M e a s u r e s \ I D _ S G P A & g t ; \ C O L U M N < / K e y > < / a : K e y > < a : V a l u e   i : t y p e = " M e a s u r e G r i d V i e w S t a t e I D i a g r a m L i n k E n d p o i n t " / > < / a : K e y V a l u e O f D i a g r a m O b j e c t K e y a n y T y p e z b w N T n L X > < a : K e y V a l u e O f D i a g r a m O b j e c t K e y a n y T y p e z b w N T n L X > < a : K e y > < K e y > L i n k s \ & l t ; C o l u m n s \ C o n t a g e m   D i s t i n t a   d e   I D _ S G P A & g t ; - & l t ; M e a s u r e s \ I D _ S G P A & g t ; \ M E A S U R E < / K e y > < / a : K e y > < a : V a l u e   i : t y p e = " M e a s u r e G r i d V i e w S t a t e I D i a g r a m L i n k E n d p o i n t " / > < / a : K e y V a l u e O f D i a g r a m O b j e c t K e y a n y T y p e z b w N T n L X > < a : K e y V a l u e O f D i a g r a m O b j e c t K e y a n y T y p e z b w N T n L X > < a : K e y > < K e y > L i n k s \ & l t ; C o l u m n s \ S o m a   d e   R P N P   2 & g t ; - & l t ; M e a s u r e s \ R P N P & g t ; < / K e y > < / a : K e y > < a : V a l u e   i : t y p e = " M e a s u r e G r i d V i e w S t a t e I D i a g r a m L i n k " / > < / a : K e y V a l u e O f D i a g r a m O b j e c t K e y a n y T y p e z b w N T n L X > < a : K e y V a l u e O f D i a g r a m O b j e c t K e y a n y T y p e z b w N T n L X > < a : K e y > < K e y > L i n k s \ & l t ; C o l u m n s \ S o m a   d e   R P N P   2 & g t ; - & l t ; M e a s u r e s \ R P N P & g t ; \ C O L U M N < / K e y > < / a : K e y > < a : V a l u e   i : t y p e = " M e a s u r e G r i d V i e w S t a t e I D i a g r a m L i n k E n d p o i n t " / > < / a : K e y V a l u e O f D i a g r a m O b j e c t K e y a n y T y p e z b w N T n L X > < a : K e y V a l u e O f D i a g r a m O b j e c t K e y a n y T y p e z b w N T n L X > < a : K e y > < K e y > L i n k s \ & l t ; C o l u m n s \ S o m a   d e   R P N P   2 & g t ; - & l t ; M e a s u r e s \ R P N P & g t ; \ M E A S U R E < / K e y > < / a : K e y > < a : V a l u e   i : t y p e = " M e a s u r e G r i d V i e w S t a t e I D i a g r a m L i n k E n d p o i n t " / > < / a : K e y V a l u e O f D i a g r a m O b j e c t K e y a n y T y p e z b w N T n L X > < a : K e y V a l u e O f D i a g r a m O b j e c t K e y a n y T y p e z b w N T n L X > < a : K e y > < K e y > L i n k s \ & l t ; C o l u m n s \ S o m a   d e   L O A   2 0 2 1   2 & g t ; - & l t ; M e a s u r e s \ L O A   2 0 2 1 & g t ; < / K e y > < / a : K e y > < a : V a l u e   i : t y p e = " M e a s u r e G r i d V i e w S t a t e I D i a g r a m L i n k " / > < / a : K e y V a l u e O f D i a g r a m O b j e c t K e y a n y T y p e z b w N T n L X > < a : K e y V a l u e O f D i a g r a m O b j e c t K e y a n y T y p e z b w N T n L X > < a : K e y > < K e y > L i n k s \ & l t ; C o l u m n s \ S o m a   d e   L O A   2 0 2 1   2 & g t ; - & l t ; M e a s u r e s \ L O A   2 0 2 1 & g t ; \ C O L U M N < / K e y > < / a : K e y > < a : V a l u e   i : t y p e = " M e a s u r e G r i d V i e w S t a t e I D i a g r a m L i n k E n d p o i n t " / > < / a : K e y V a l u e O f D i a g r a m O b j e c t K e y a n y T y p e z b w N T n L X > < a : K e y V a l u e O f D i a g r a m O b j e c t K e y a n y T y p e z b w N T n L X > < a : K e y > < K e y > L i n k s \ & l t ; C o l u m n s \ S o m a   d e   L O A   2 0 2 1   2 & g t ; - & l t ; M e a s u r e s \ L O A   2 0 2 1 & g t ; \ M E A S U R E < / K e y > < / a : K e y > < a : V a l u e   i : t y p e = " M e a s u r e G r i d V i e w S t a t e I D i a g r a m L i n k E n d p o i n t " / > < / a : K e y V a l u e O f D i a g r a m O b j e c t K e y a n y T y p e z b w N T n L X > < / V i e w S t a t e s > < / D i a g r a m M a n a g e r . S e r i a l i z a b l e D i a g r a m > < / A r r a y O f D i a g r a m M a n a g e r . S e r i a l i z a b l e D i a g r a m > ] ] > < / C u s t o m C o n t e n t > < / G e m i n i > 
</file>

<file path=customXml/item10.xml>��< ? x m l   v e r s i o n = " 1 . 0 "   e n c o d i n g = " U T F - 1 6 " ? > < G e m i n i   x m l n s = " h t t p : / / g e m i n i / p i v o t c u s t o m i z a t i o n / I s S a n d b o x E m b e d d e d " > < C u s t o m C o n t e n t > < ! [ C D A T A [ y e s ] ] > < / C u s t o m C o n t e n t > < / G e m i n i > 
</file>

<file path=customXml/item11.xml>��< ? x m l   v e r s i o n = " 1 . 0 "   e n c o d i n g = " U T F - 1 6 " ? > < G e m i n i   x m l n s = " h t t p : / / g e m i n i / p i v o t c u s t o m i z a t i o n / S a n d b o x N o n E m p t y " > < C u s t o m C o n t e n t > < ! [ C D A T A [ 1 ] ] > < / 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 I n t e r v a l o < / K e y > < V a l u e   x m l n s : a = " h t t p : / / s c h e m a s . d a t a c o n t r a c t . o r g / 2 0 0 4 / 0 7 / M i c r o s o f t . A n a l y s i s S e r v i c e s . C o m m o n " > < a : H a s F o c u s > t r u e < / a : H a s F o c u s > < a : S i z e A t D p i 9 6 > 1 1 7 < / a : S i z e A t D p i 9 6 > < a : V i s i b l e > t r u e < / a : V i s i b l e > < / V a l u e > < / K e y V a l u e O f s t r i n g S a n d b o x E d i t o r . M e a s u r e G r i d S t a t e S c d E 3 5 R y > < K e y V a l u e O f s t r i n g S a n d b o x E d i t o r . M e a s u r e G r i d S t a t e S c d E 3 5 R y > < K e y > I n t e r v a l o 1 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3.xml>��< ? x m l   v e r s i o n = " 1 . 0 "   e n c o d i n g = " U T F - 1 6 " ? > < G e m i n i   x m l n s = " h t t p : / / g e m i n i / p i v o t c u s t o m i z a t i o n / M a n u a l C a l c M o d e " > < C u s t o m C o n t e n t > < ! [ C D A T A [ F a l s e ] ] > < / 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T a b l e C o u n t I n S a n d b o x " > < C u s t o m C o n t e n t > < ! [ C D A T A [ 2 ] ] > < / 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T a b l e X M L _ I n t e r v a l o " > < C u s t o m C o n t e n t > < ! [ C D A T A [ < T a b l e W i d g e t G r i d S e r i a l i z a t i o n   x m l n s : x s d = " h t t p : / / w w w . w 3 . o r g / 2 0 0 1 / X M L S c h e m a "   x m l n s : x s i = " h t t p : / / w w w . w 3 . o r g / 2 0 0 1 / X M L S c h e m a - i n s t a n c e " > < C o l u m n S u g g e s t e d T y p e   / > < C o l u m n F o r m a t   / > < C o l u m n A c c u r a c y   / > < C o l u m n C u r r e n c y S y m b o l   / > < C o l u m n P o s i t i v e P a t t e r n   / > < C o l u m n N e g a t i v e P a t t e r n   / > < C o l u m n W i d t h s > < i t e m > < k e y > < s t r i n g > S E M � F O R O < / s t r i n g > < / k e y > < v a l u e > < i n t > 1 0 6 < / i n t > < / v a l u e > < / i t e m > < i t e m > < k e y > < s t r i n g > I D _ S G P A < / s t r i n g > < / k e y > < v a l u e > < i n t > 8 8 < / i n t > < / v a l u e > < / i t e m > < i t e m > < k e y > < s t r i n g > P E R S P E C T I V A < / s t r i n g > < / k e y > < v a l u e > < i n t > 1 1 7 < / i n t > < / v a l u e > < / i t e m > < i t e m > < k e y > < s t r i n g > T E M A < / s t r i n g > < / k e y > < v a l u e > < i n t > 7 1 < / i n t > < / v a l u e > < / i t e m > < i t e m > < k e y > < s t r i n g > O B J E T I V O   E S T R A T � G I C O < / s t r i n g > < / k e y > < v a l u e > < i n t > 1 8 1 < / i n t > < / v a l u e > < / i t e m > < i t e m > < k e y > < s t r i n g > I N D I C A D O R _ P E I < / s t r i n g > < / k e y > < v a l u e > < i n t > 1 3 3 < / i n t > < / v a l u e > < / i t e m > < i t e m > < k e y > < s t r i n g > � R E A   R E S P O N S � V E L < / s t r i n g > < / k e y > < v a l u e > < i n t > 1 5 9 < / i n t > < / v a l u e > < / i t e m > < i t e m > < k e y > < s t r i n g > U N I D A D E   G E S T O R A < / s t r i n g > < / k e y > < v a l u e > < i n t > 1 5 3 < / i n t > < / v a l u e > < / i t e m > < i t e m > < k e y > < s t r i n g > U N I D A D E   E X E C U T O R A < / s t r i n g > < / k e y > < v a l u e > < i n t > 1 6 9 < / i n t > < / v a l u e > < / i t e m > < i t e m > < k e y > < s t r i n g > T I P O   D E   P R O J E T O < / s t r i n g > < / k e y > < v a l u e > < i n t > 1 4 2 < / i n t > < / v a l u e > < / i t e m > < i t e m > < k e y > < s t r i n g > P R O J E T O < / s t r i n g > < / k e y > < v a l u e > < i n t > 9 1 < / i n t > < / v a l u e > < / i t e m > < i t e m > < k e y > < s t r i n g > A n o   c e l e b r a � � o < / s t r i n g > < / k e y > < v a l u e > < i n t > 1 3 1 < / i n t > < / v a l u e > < / i t e m > < i t e m > < k e y > < s t r i n g > T i p o   d e   I n t e r v e n � � o < / s t r i n g > < / k e y > < v a l u e > < i n t > 1 5 9 < / i n t > < / v a l u e > < / i t e m > < i t e m > < k e y > < s t r i n g > P R O D U T O < / s t r i n g > < / k e y > < v a l u e > < i n t > 9 7 < / i n t > < / v a l u e > < / i t e m > < i t e m > < k e y > < s t r i n g > D a t a   d e   c o n c l u s � o < / s t r i n g > < / k e y > < v a l u e > < i n t > 1 4 7 < / i n t > < / v a l u e > < / i t e m > < i t e m > < k e y > < s t r i n g > S I T U A � � O   D O   P R O J E T O < / s t r i n g > < / k e y > < v a l u e > < i n t > 1 7 9 < / i n t > < / v a l u e > < / i t e m > < i t e m > < k e y > < s t r i n g > R E S U L T A D O < / s t r i n g > < / k e y > < v a l u e > < i n t > 1 0 6 < / i n t > < / v a l u e > < / i t e m > < i t e m > < k e y > < s t r i n g > R E S T R I � � O / P R O B L E M A < / s t r i n g > < / k e y > < v a l u e > < i n t > 1 7 8 < / i n t > < / v a l u e > < / i t e m > < i t e m > < k e y > < s t r i n g > T I P O   D E   R E S T R I � � O / P R O B L E M A < / s t r i n g > < / k e y > < v a l u e > < i n t > 2 2 9 < / i n t > < / v a l u e > < / i t e m > < i t e m > < k e y > < s t r i n g > I M P A C T O < / s t r i n g > < / k e y > < v a l u e > < i n t > 9 3 < / i n t > < / v a l u e > < / i t e m > < i t e m > < k e y > < s t r i n g > G R U P O   R E S T R I � � O / P R O B L E M A < / s t r i n g > < / k e y > < v a l u e > < i n t > 2 2 5 < / i n t > < / v a l u e > < / i t e m > < i t e m > < k e y > < s t r i n g > D E T A L H E   D O   P R O B L E M A < / s t r i n g > < / k e y > < v a l u e > < i n t > 1 8 2 < / i n t > < / v a l u e > < / i t e m > < i t e m > < k e y > < s t r i n g > P R O V I D � N C I A < / s t r i n g > < / k e y > < v a l u e > < i n t > 1 2 2 < / i n t > < / v a l u e > < / i t e m > < i t e m > < k e y > < s t r i n g > C O D I G O   A � � O < / s t r i n g > < / k e y > < v a l u e > < i n t > 1 2 5 < / i n t > < / v a l u e > < / i t e m > < i t e m > < k e y > < s t r i n g > C O D .   L O A < / s t r i n g > < / k e y > < v a l u e > < i n t > 9 5 < / i n t > < / v a l u e > < / i t e m > < i t e m > < k e y > < s t r i n g > A � � o   L o a < / s t r i n g > < / k e y > < v a l u e > < i n t > 9 0 < / i n t > < / v a l u e > < / i t e m > < i t e m > < k e y > < s t r i n g > R P < / s t r i n g > < / k e y > < v a l u e > < i n t > 5 2 < / i n t > < / v a l u e > < / i t e m > < i t e m > < k e y > < s t r i n g > U F < / s t r i n g > < / k e y > < v a l u e > < i n t > 5 2 < / i n t > < / v a l u e > < / i t e m > < i t e m > < k e y > < s t r i n g > R E S U L T A D O   F � S I C O   D O   P E R � O D O < / s t r i n g > < / k e y > < v a l u e > < i n t > 2 3 0 < / i n t > < / v a l u e > < / i t e m > < i t e m > < k e y > < s t r i n g > P L O A   2 0 2 1 < / s t r i n g > < / k e y > < v a l u e > < i n t > 1 0 0 < / i n t > < / v a l u e > < / i t e m > < i t e m > < k e y > < s t r i n g > L O A   2 0 2 1 < / s t r i n g > < / k e y > < v a l u e > < i n t > 9 2 < / i n t > < / v a l u e > < / i t e m > < i t e m > < k e y > < s t r i n g > E M P E N H A D O < / s t r i n g > < / k e y > < v a l u e > < i n t > 1 1 7 < / i n t > < / v a l u e > < / i t e m > < i t e m > < k e y > < s t r i n g > E m p e n h o   L i q u i d a d o < / s t r i n g > < / k e y > < v a l u e > < i n t > 1 5 9 < / i n t > < / v a l u e > < / i t e m > < i t e m > < k e y > < s t r i n g > R P N P < / s t r i n g > < / k e y > < v a l u e > < i n t > 7 0 < / i n t > < / v a l u e > < / i t e m > < i t e m > < k e y > < s t r i n g > R P N P   C A N C E L A D O < / s t r i n g > < / k e y > < v a l u e > < i n t > 1 4 9 < / i n t > < / v a l u e > < / i t e m > < i t e m > < k e y > < s t r i n g > R P N P   L I Q U I D A D O < / s t r i n g > < / k e y > < v a l u e > < i n t > 1 4 3 < / i n t > < / v a l u e > < / i t e m > < i t e m > < k e y > < s t r i n g > P A N   2 0 2 1 < / s t r i n g > < / k e y > < v a l u e > < i n t > 9 3 < / i n t > < / v a l u e > < / i t e m > < i t e m > < k e y > < s t r i n g > P E R � O D O < / s t r i n g > < / k e y > < v a l u e > < i n t > 9 2 < / i n t > < / v a l u e > < / i t e m > < / C o l u m n W i d t h s > < C o l u m n D i s p l a y I n d e x > < i t e m > < k e y > < s t r i n g > S E M � F O R O < / s t r i n g > < / k e y > < v a l u e > < i n t > 0 < / i n t > < / v a l u e > < / i t e m > < i t e m > < k e y > < s t r i n g > I D _ S G P A < / s t r i n g > < / k e y > < v a l u e > < i n t > 1 < / i n t > < / v a l u e > < / i t e m > < i t e m > < k e y > < s t r i n g > P E R S P E C T I V A < / s t r i n g > < / k e y > < v a l u e > < i n t > 2 < / i n t > < / v a l u e > < / i t e m > < i t e m > < k e y > < s t r i n g > T E M A < / s t r i n g > < / k e y > < v a l u e > < i n t > 3 < / i n t > < / v a l u e > < / i t e m > < i t e m > < k e y > < s t r i n g > O B J E T I V O   E S T R A T � G I C O < / s t r i n g > < / k e y > < v a l u e > < i n t > 4 < / i n t > < / v a l u e > < / i t e m > < i t e m > < k e y > < s t r i n g > I N D I C A D O R _ P E I < / s t r i n g > < / k e y > < v a l u e > < i n t > 5 < / i n t > < / v a l u e > < / i t e m > < i t e m > < k e y > < s t r i n g > � R E A   R E S P O N S � V E L < / s t r i n g > < / k e y > < v a l u e > < i n t > 6 < / i n t > < / v a l u e > < / i t e m > < i t e m > < k e y > < s t r i n g > U N I D A D E   G E S T O R A < / s t r i n g > < / k e y > < v a l u e > < i n t > 7 < / i n t > < / v a l u e > < / i t e m > < i t e m > < k e y > < s t r i n g > U N I D A D E   E X E C U T O R A < / s t r i n g > < / k e y > < v a l u e > < i n t > 8 < / i n t > < / v a l u e > < / i t e m > < i t e m > < k e y > < s t r i n g > T I P O   D E   P R O J E T O < / s t r i n g > < / k e y > < v a l u e > < i n t > 9 < / i n t > < / v a l u e > < / i t e m > < i t e m > < k e y > < s t r i n g > P R O J E T O < / s t r i n g > < / k e y > < v a l u e > < i n t > 1 0 < / i n t > < / v a l u e > < / i t e m > < i t e m > < k e y > < s t r i n g > A n o   c e l e b r a � � o < / s t r i n g > < / k e y > < v a l u e > < i n t > 1 1 < / i n t > < / v a l u e > < / i t e m > < i t e m > < k e y > < s t r i n g > T i p o   d e   I n t e r v e n � � o < / s t r i n g > < / k e y > < v a l u e > < i n t > 1 2 < / i n t > < / v a l u e > < / i t e m > < i t e m > < k e y > < s t r i n g > P R O D U T O < / s t r i n g > < / k e y > < v a l u e > < i n t > 1 3 < / i n t > < / v a l u e > < / i t e m > < i t e m > < k e y > < s t r i n g > D a t a   d e   c o n c l u s � o < / s t r i n g > < / k e y > < v a l u e > < i n t > 1 4 < / i n t > < / v a l u e > < / i t e m > < i t e m > < k e y > < s t r i n g > S I T U A � � O   D O   P R O J E T O < / s t r i n g > < / k e y > < v a l u e > < i n t > 1 5 < / i n t > < / v a l u e > < / i t e m > < i t e m > < k e y > < s t r i n g > R E S U L T A D O < / s t r i n g > < / k e y > < v a l u e > < i n t > 1 6 < / i n t > < / v a l u e > < / i t e m > < i t e m > < k e y > < s t r i n g > R E S T R I � � O / P R O B L E M A < / s t r i n g > < / k e y > < v a l u e > < i n t > 1 7 < / i n t > < / v a l u e > < / i t e m > < i t e m > < k e y > < s t r i n g > T I P O   D E   R E S T R I � � O / P R O B L E M A < / s t r i n g > < / k e y > < v a l u e > < i n t > 1 8 < / i n t > < / v a l u e > < / i t e m > < i t e m > < k e y > < s t r i n g > I M P A C T O < / s t r i n g > < / k e y > < v a l u e > < i n t > 1 9 < / i n t > < / v a l u e > < / i t e m > < i t e m > < k e y > < s t r i n g > G R U P O   R E S T R I � � O / P R O B L E M A < / s t r i n g > < / k e y > < v a l u e > < i n t > 2 0 < / i n t > < / v a l u e > < / i t e m > < i t e m > < k e y > < s t r i n g > D E T A L H E   D O   P R O B L E M A < / s t r i n g > < / k e y > < v a l u e > < i n t > 2 1 < / i n t > < / v a l u e > < / i t e m > < i t e m > < k e y > < s t r i n g > P R O V I D � N C I A < / s t r i n g > < / k e y > < v a l u e > < i n t > 2 2 < / i n t > < / v a l u e > < / i t e m > < i t e m > < k e y > < s t r i n g > C O D I G O   A � � O < / s t r i n g > < / k e y > < v a l u e > < i n t > 2 3 < / i n t > < / v a l u e > < / i t e m > < i t e m > < k e y > < s t r i n g > C O D .   L O A < / s t r i n g > < / k e y > < v a l u e > < i n t > 2 4 < / i n t > < / v a l u e > < / i t e m > < i t e m > < k e y > < s t r i n g > A � � o   L o a < / s t r i n g > < / k e y > < v a l u e > < i n t > 2 5 < / i n t > < / v a l u e > < / i t e m > < i t e m > < k e y > < s t r i n g > R P < / s t r i n g > < / k e y > < v a l u e > < i n t > 2 6 < / i n t > < / v a l u e > < / i t e m > < i t e m > < k e y > < s t r i n g > U F < / s t r i n g > < / k e y > < v a l u e > < i n t > 2 7 < / i n t > < / v a l u e > < / i t e m > < i t e m > < k e y > < s t r i n g > R E S U L T A D O   F � S I C O   D O   P E R � O D O < / s t r i n g > < / k e y > < v a l u e > < i n t > 2 8 < / i n t > < / v a l u e > < / i t e m > < i t e m > < k e y > < s t r i n g > P L O A   2 0 2 1 < / s t r i n g > < / k e y > < v a l u e > < i n t > 2 9 < / i n t > < / v a l u e > < / i t e m > < i t e m > < k e y > < s t r i n g > L O A   2 0 2 1 < / s t r i n g > < / k e y > < v a l u e > < i n t > 3 0 < / i n t > < / v a l u e > < / i t e m > < i t e m > < k e y > < s t r i n g > E M P E N H A D O < / s t r i n g > < / k e y > < v a l u e > < i n t > 3 1 < / i n t > < / v a l u e > < / i t e m > < i t e m > < k e y > < s t r i n g > E m p e n h o   L i q u i d a d o < / s t r i n g > < / k e y > < v a l u e > < i n t > 3 2 < / i n t > < / v a l u e > < / i t e m > < i t e m > < k e y > < s t r i n g > R P N P < / s t r i n g > < / k e y > < v a l u e > < i n t > 3 3 < / i n t > < / v a l u e > < / i t e m > < i t e m > < k e y > < s t r i n g > R P N P   C A N C E L A D O < / s t r i n g > < / k e y > < v a l u e > < i n t > 3 4 < / i n t > < / v a l u e > < / i t e m > < i t e m > < k e y > < s t r i n g > R P N P   L I Q U I D A D O < / s t r i n g > < / k e y > < v a l u e > < i n t > 3 5 < / i n t > < / v a l u e > < / i t e m > < i t e m > < k e y > < s t r i n g > P A N   2 0 2 1 < / s t r i n g > < / k e y > < v a l u e > < i n t > 3 6 < / i n t > < / v a l u e > < / i t e m > < i t e m > < k e y > < s t r i n g > P E R � O D O < / s t r i n g > < / k e y > < v a l u e > < i n t > 3 7 < / 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 2 0 2 1 - 0 6 - 3 0 T 1 1 : 2 7 : 4 7 . 9 6 7 6 4 5 4 - 0 3 : 0 0 < / L a s t P r o c e s s e d T i m e > < / D a t a M o d e l i n g S a n d b o x . S e r i a l i z e d S a n d b o x E r r o r C a c h e > ] ] > < / C u s t o m C o n t e n t > < / G e m i n i > 
</file>

<file path=customXml/item2.xml>��< ? x m l   v e r s i o n = " 1 . 0 "   e n c o d i n g = " U T F - 1 6 " ? > < G e m i n i   x m l n s = " h t t p : / / g e m i n i / p i v o t c u s t o m i z a t i o n / P o w e r P i v o t V e r s i o n " > < C u s t o m C o n t e n t > < ! [ C D A T A [ 1 1 . 0 . 9 1 6 6 . 1 8 8 ] ] > < / C u s t o m C o n t e n t > < / G e m i n i > 
</file>

<file path=customXml/item3.xml>��< ? x m l   v e r s i o n = " 1 . 0 "   e n c o d i n g = " U T F - 1 6 " ? > < G e m i n i   x m l n s = " h t t p : / / g e m i n i / p i v o t c u s t o m i z a t i o n / S h o w I m p l i c i t M e a s u r e s " > < C u s t o m C o n t e n t > < ! [ C D A T A [ F a l s e ] ] > < / C u s t o m C o n t e n t > < / G e m i n i > 
</file>

<file path=customXml/item4.xml>��< ? x m l   v e r s i o n = " 1 . 0 "   e n c o d i n g = " U T F - 1 6 " ? > < G e m i n i   x m l n s = " h t t p : / / g e m i n i / p i v o t c u s t o m i z a t i o n / T a b l e O r d e r " > < C u s t o m C o n t e n t > < ! [ C D A T A [ I n t e r v a l o , I n t e r v a l o 1 ] ] > < / C u s t o m C o n t e n t > < / G e m i n i > 
</file>

<file path=customXml/item5.xml>��< ? x m l   v e r s i o n = " 1 . 0 "   e n c o d i n g = " U T F - 1 6 " ? > < G e m i n i   x m l n s = " h t t p : / / g e m i n i / p i v o t c u s t o m i z a t i o n / S h o w H i d d e n " > < C u s t o m C o n t e n t > < ! [ C D A T A [ T r u e ] ] > < / C u s t o m C o n t e n t > < / G e m i n i > 
</file>

<file path=customXml/item6.xml>��< ? x m l   v e r s i o n = " 1 . 0 "   e n c o d i n g = " U T F - 1 6 " ? > < G e m i n i   x m l n s = " h t t p : / / g e m i n i / p i v o t c u s t o m i z a t i o n / T a b l e X M L _ I n t e r v a l o 1 " > < C u s t o m C o n t e n t > < ! [ C D A T A [ < T a b l e W i d g e t G r i d S e r i a l i z a t i o n   x m l n s : x s d = " h t t p : / / w w w . w 3 . o r g / 2 0 0 1 / X M L S c h e m a "   x m l n s : x s i = " h t t p : / / w w w . w 3 . o r g / 2 0 0 1 / X M L S c h e m a - i n s t a n c e " > < C o l u m n S u g g e s t e d T y p e   / > < C o l u m n F o r m a t   / > < C o l u m n A c c u r a c y   / > < C o l u m n C u r r e n c y S y m b o l   / > < C o l u m n P o s i t i v e P a t t e r n   / > < C o l u m n N e g a t i v e P a t t e r n   / > < C o l u m n W i d t h s > < i t e m > < k e y > < s t r i n g > S E M � F O R O < / s t r i n g > < / k e y > < v a l u e > < i n t > 1 0 6 < / i n t > < / v a l u e > < / i t e m > < i t e m > < k e y > < s t r i n g > I D _ S G P A < / s t r i n g > < / k e y > < v a l u e > < i n t > 8 8 < / i n t > < / v a l u e > < / i t e m > < i t e m > < k e y > < s t r i n g > P E R S P E C T I V A < / s t r i n g > < / k e y > < v a l u e > < i n t > 1 1 7 < / i n t > < / v a l u e > < / i t e m > < i t e m > < k e y > < s t r i n g > T E M A < / s t r i n g > < / k e y > < v a l u e > < i n t > 7 1 < / i n t > < / v a l u e > < / i t e m > < i t e m > < k e y > < s t r i n g > O B J E T I V O   E S T R A T � G I C O < / s t r i n g > < / k e y > < v a l u e > < i n t > 1 8 1 < / i n t > < / v a l u e > < / i t e m > < i t e m > < k e y > < s t r i n g > I N D I C A D O R _ P E I < / s t r i n g > < / k e y > < v a l u e > < i n t > 1 3 3 < / i n t > < / v a l u e > < / i t e m > < i t e m > < k e y > < s t r i n g > � R E A   R E S P O N S � V E L < / s t r i n g > < / k e y > < v a l u e > < i n t > 1 5 9 < / i n t > < / v a l u e > < / i t e m > < i t e m > < k e y > < s t r i n g > U N I D A D E   G E S T O R A < / s t r i n g > < / k e y > < v a l u e > < i n t > 1 5 3 < / i n t > < / v a l u e > < / i t e m > < i t e m > < k e y > < s t r i n g > U N I D A D E   E X E C U T O R A < / s t r i n g > < / k e y > < v a l u e > < i n t > 1 6 9 < / i n t > < / v a l u e > < / i t e m > < i t e m > < k e y > < s t r i n g > T I P O   D E   P R O J E T O < / s t r i n g > < / k e y > < v a l u e > < i n t > 1 4 2 < / i n t > < / v a l u e > < / i t e m > < i t e m > < k e y > < s t r i n g > P R O J E T O < / s t r i n g > < / k e y > < v a l u e > < i n t > 9 1 < / i n t > < / v a l u e > < / i t e m > < i t e m > < k e y > < s t r i n g > A n o   c e l e b r a � � o < / s t r i n g > < / k e y > < v a l u e > < i n t > 1 3 1 < / i n t > < / v a l u e > < / i t e m > < i t e m > < k e y > < s t r i n g > T i p o   d e   I n t e r v e n � � o < / s t r i n g > < / k e y > < v a l u e > < i n t > 1 5 9 < / i n t > < / v a l u e > < / i t e m > < i t e m > < k e y > < s t r i n g > P R O D U T O < / s t r i n g > < / k e y > < v a l u e > < i n t > 9 7 < / i n t > < / v a l u e > < / i t e m > < i t e m > < k e y > < s t r i n g > S e g m e n t o < / s t r i n g > < / k e y > < v a l u e > < i n t > 9 9 < / i n t > < / v a l u e > < / i t e m > < i t e m > < k e y > < s t r i n g > D a t a   d e   c o n c l u s � o < / s t r i n g > < / k e y > < v a l u e > < i n t > 1 4 7 < / i n t > < / v a l u e > < / i t e m > < i t e m > < k e y > < s t r i n g > S I T U A � � O   D O   P R O J E T O < / s t r i n g > < / k e y > < v a l u e > < i n t > 1 7 9 < / i n t > < / v a l u e > < / i t e m > < i t e m > < k e y > < s t r i n g > R E S U L T A D O < / s t r i n g > < / k e y > < v a l u e > < i n t > 1 0 6 < / i n t > < / v a l u e > < / i t e m > < i t e m > < k e y > < s t r i n g > R E S T R I � � O / P R O B L E M A < / s t r i n g > < / k e y > < v a l u e > < i n t > 1 7 8 < / i n t > < / v a l u e > < / i t e m > < i t e m > < k e y > < s t r i n g > T I P O   D E   R E S T R I � � O / P R O B L E M A < / s t r i n g > < / k e y > < v a l u e > < i n t > 2 2 9 < / i n t > < / v a l u e > < / i t e m > < i t e m > < k e y > < s t r i n g > I M P A C T O < / s t r i n g > < / k e y > < v a l u e > < i n t > 9 3 < / i n t > < / v a l u e > < / i t e m > < i t e m > < k e y > < s t r i n g > G R U P O   R E S T R I � � O / P R O B L E M A < / s t r i n g > < / k e y > < v a l u e > < i n t > 2 2 5 < / i n t > < / v a l u e > < / i t e m > < i t e m > < k e y > < s t r i n g > D E T A L H E   D O   P R O B L E M A < / s t r i n g > < / k e y > < v a l u e > < i n t > 1 8 2 < / i n t > < / v a l u e > < / i t e m > < i t e m > < k e y > < s t r i n g > P R O V I D � N C I A < / s t r i n g > < / k e y > < v a l u e > < i n t > 1 2 2 < / i n t > < / v a l u e > < / i t e m > < i t e m > < k e y > < s t r i n g > C O D I G O   A � � O < / s t r i n g > < / k e y > < v a l u e > < i n t > 1 2 5 < / i n t > < / v a l u e > < / i t e m > < i t e m > < k e y > < s t r i n g > C O D .   L O A < / s t r i n g > < / k e y > < v a l u e > < i n t > 9 5 < / i n t > < / v a l u e > < / i t e m > < i t e m > < k e y > < s t r i n g > A � � o   L o a < / s t r i n g > < / k e y > < v a l u e > < i n t > 9 0 < / i n t > < / v a l u e > < / i t e m > < i t e m > < k e y > < s t r i n g > R P < / s t r i n g > < / k e y > < v a l u e > < i n t > 5 2 < / i n t > < / v a l u e > < / i t e m > < i t e m > < k e y > < s t r i n g > U F < / s t r i n g > < / k e y > < v a l u e > < i n t > 5 2 < / i n t > < / v a l u e > < / i t e m > < i t e m > < k e y > < s t r i n g > R E S U L T A D O   F � S I C O   D O   P E R � O D O < / s t r i n g > < / k e y > < v a l u e > < i n t > 2 3 0 < / i n t > < / v a l u e > < / i t e m > < i t e m > < k e y > < s t r i n g > P L O A   2 0 2 1 < / s t r i n g > < / k e y > < v a l u e > < i n t > 1 0 0 < / i n t > < / v a l u e > < / i t e m > < i t e m > < k e y > < s t r i n g > L O A   2 0 2 1 < / s t r i n g > < / k e y > < v a l u e > < i n t > 9 2 < / i n t > < / v a l u e > < / i t e m > < i t e m > < k e y > < s t r i n g > E M P E N H A D O < / s t r i n g > < / k e y > < v a l u e > < i n t > 1 1 7 < / i n t > < / v a l u e > < / i t e m > < i t e m > < k e y > < s t r i n g > E m p e n h o   L i q u i d a d o < / s t r i n g > < / k e y > < v a l u e > < i n t > 1 5 9 < / i n t > < / v a l u e > < / i t e m > < i t e m > < k e y > < s t r i n g > R P N P < / s t r i n g > < / k e y > < v a l u e > < i n t > 7 0 < / i n t > < / v a l u e > < / i t e m > < i t e m > < k e y > < s t r i n g > R P N P   C A N C E L A D O < / s t r i n g > < / k e y > < v a l u e > < i n t > 1 4 9 < / i n t > < / v a l u e > < / i t e m > < i t e m > < k e y > < s t r i n g > R P N P   L I Q U I D A D O < / s t r i n g > < / k e y > < v a l u e > < i n t > 1 4 3 < / i n t > < / v a l u e > < / i t e m > < i t e m > < k e y > < s t r i n g > P A N   2 0 2 1 < / s t r i n g > < / k e y > < v a l u e > < i n t > 9 3 < / i n t > < / v a l u e > < / i t e m > < i t e m > < k e y > < s t r i n g > P E R � O D O < / s t r i n g > < / k e y > < v a l u e > < i n t > 9 2 < / i n t > < / v a l u e > < / i t e m > < i t e m > < k e y > < s t r i n g > R P   2 0 1 8 < / s t r i n g > < / k e y > < v a l u e > < i n t > 8 3 < / i n t > < / v a l u e > < / i t e m > < i t e m > < k e y > < s t r i n g > L o a < / s t r i n g > < / k e y > < v a l u e > < i n t > 5 7 < / i n t > < / v a l u e > < / i t e m > < i t e m > < k e y > < s t r i n g > C a l c u l a t e d   C o l u m n   1 < / s t r i n g > < / k e y > < v a l u e > < i n t > 1 6 2 < / i n t > < / v a l u e > < / i t e m > < / C o l u m n W i d t h s > < C o l u m n D i s p l a y I n d e x > < i t e m > < k e y > < s t r i n g > S E M � F O R O < / s t r i n g > < / k e y > < v a l u e > < i n t > 0 < / i n t > < / v a l u e > < / i t e m > < i t e m > < k e y > < s t r i n g > I D _ S G P A < / s t r i n g > < / k e y > < v a l u e > < i n t > 1 < / i n t > < / v a l u e > < / i t e m > < i t e m > < k e y > < s t r i n g > P E R S P E C T I V A < / s t r i n g > < / k e y > < v a l u e > < i n t > 2 < / i n t > < / v a l u e > < / i t e m > < i t e m > < k e y > < s t r i n g > T E M A < / s t r i n g > < / k e y > < v a l u e > < i n t > 3 < / i n t > < / v a l u e > < / i t e m > < i t e m > < k e y > < s t r i n g > O B J E T I V O   E S T R A T � G I C O < / s t r i n g > < / k e y > < v a l u e > < i n t > 4 < / i n t > < / v a l u e > < / i t e m > < i t e m > < k e y > < s t r i n g > I N D I C A D O R _ P E I < / s t r i n g > < / k e y > < v a l u e > < i n t > 5 < / i n t > < / v a l u e > < / i t e m > < i t e m > < k e y > < s t r i n g > � R E A   R E S P O N S � V E L < / s t r i n g > < / k e y > < v a l u e > < i n t > 6 < / i n t > < / v a l u e > < / i t e m > < i t e m > < k e y > < s t r i n g > U N I D A D E   G E S T O R A < / s t r i n g > < / k e y > < v a l u e > < i n t > 7 < / i n t > < / v a l u e > < / i t e m > < i t e m > < k e y > < s t r i n g > U N I D A D E   E X E C U T O R A < / s t r i n g > < / k e y > < v a l u e > < i n t > 8 < / i n t > < / v a l u e > < / i t e m > < i t e m > < k e y > < s t r i n g > T I P O   D E   P R O J E T O < / s t r i n g > < / k e y > < v a l u e > < i n t > 9 < / i n t > < / v a l u e > < / i t e m > < i t e m > < k e y > < s t r i n g > P R O J E T O < / s t r i n g > < / k e y > < v a l u e > < i n t > 1 0 < / i n t > < / v a l u e > < / i t e m > < i t e m > < k e y > < s t r i n g > A n o   c e l e b r a � � o < / s t r i n g > < / k e y > < v a l u e > < i n t > 1 1 < / i n t > < / v a l u e > < / i t e m > < i t e m > < k e y > < s t r i n g > T i p o   d e   I n t e r v e n � � o < / s t r i n g > < / k e y > < v a l u e > < i n t > 1 2 < / i n t > < / v a l u e > < / i t e m > < i t e m > < k e y > < s t r i n g > P R O D U T O < / s t r i n g > < / k e y > < v a l u e > < i n t > 1 3 < / i n t > < / v a l u e > < / i t e m > < i t e m > < k e y > < s t r i n g > S e g m e n t o < / s t r i n g > < / k e y > < v a l u e > < i n t > 1 4 < / i n t > < / v a l u e > < / i t e m > < i t e m > < k e y > < s t r i n g > D a t a   d e   c o n c l u s � o < / s t r i n g > < / k e y > < v a l u e > < i n t > 1 5 < / i n t > < / v a l u e > < / i t e m > < i t e m > < k e y > < s t r i n g > S I T U A � � O   D O   P R O J E T O < / s t r i n g > < / k e y > < v a l u e > < i n t > 1 6 < / i n t > < / v a l u e > < / i t e m > < i t e m > < k e y > < s t r i n g > R E S U L T A D O < / s t r i n g > < / k e y > < v a l u e > < i n t > 1 7 < / i n t > < / v a l u e > < / i t e m > < i t e m > < k e y > < s t r i n g > R E S T R I � � O / P R O B L E M A < / s t r i n g > < / k e y > < v a l u e > < i n t > 1 8 < / i n t > < / v a l u e > < / i t e m > < i t e m > < k e y > < s t r i n g > T I P O   D E   R E S T R I � � O / P R O B L E M A < / s t r i n g > < / k e y > < v a l u e > < i n t > 1 9 < / i n t > < / v a l u e > < / i t e m > < i t e m > < k e y > < s t r i n g > I M P A C T O < / s t r i n g > < / k e y > < v a l u e > < i n t > 2 0 < / i n t > < / v a l u e > < / i t e m > < i t e m > < k e y > < s t r i n g > G R U P O   R E S T R I � � O / P R O B L E M A < / s t r i n g > < / k e y > < v a l u e > < i n t > 2 1 < / i n t > < / v a l u e > < / i t e m > < i t e m > < k e y > < s t r i n g > D E T A L H E   D O   P R O B L E M A < / s t r i n g > < / k e y > < v a l u e > < i n t > 2 2 < / i n t > < / v a l u e > < / i t e m > < i t e m > < k e y > < s t r i n g > P R O V I D � N C I A < / s t r i n g > < / k e y > < v a l u e > < i n t > 2 3 < / i n t > < / v a l u e > < / i t e m > < i t e m > < k e y > < s t r i n g > C O D I G O   A � � O < / s t r i n g > < / k e y > < v a l u e > < i n t > 2 4 < / i n t > < / v a l u e > < / i t e m > < i t e m > < k e y > < s t r i n g > C O D .   L O A < / s t r i n g > < / k e y > < v a l u e > < i n t > 2 5 < / i n t > < / v a l u e > < / i t e m > < i t e m > < k e y > < s t r i n g > A � � o   L o a < / s t r i n g > < / k e y > < v a l u e > < i n t > 2 6 < / i n t > < / v a l u e > < / i t e m > < i t e m > < k e y > < s t r i n g > R P < / s t r i n g > < / k e y > < v a l u e > < i n t > 2 7 < / i n t > < / v a l u e > < / i t e m > < i t e m > < k e y > < s t r i n g > U F < / s t r i n g > < / k e y > < v a l u e > < i n t > 2 8 < / i n t > < / v a l u e > < / i t e m > < i t e m > < k e y > < s t r i n g > R E S U L T A D O   F � S I C O   D O   P E R � O D O < / s t r i n g > < / k e y > < v a l u e > < i n t > 2 9 < / i n t > < / v a l u e > < / i t e m > < i t e m > < k e y > < s t r i n g > P L O A   2 0 2 1 < / s t r i n g > < / k e y > < v a l u e > < i n t > 3 0 < / i n t > < / v a l u e > < / i t e m > < i t e m > < k e y > < s t r i n g > L O A   2 0 2 1 < / s t r i n g > < / k e y > < v a l u e > < i n t > 3 1 < / i n t > < / v a l u e > < / i t e m > < i t e m > < k e y > < s t r i n g > E M P E N H A D O < / s t r i n g > < / k e y > < v a l u e > < i n t > 3 2 < / i n t > < / v a l u e > < / i t e m > < i t e m > < k e y > < s t r i n g > E m p e n h o   L i q u i d a d o < / s t r i n g > < / k e y > < v a l u e > < i n t > 3 3 < / i n t > < / v a l u e > < / i t e m > < i t e m > < k e y > < s t r i n g > R P N P < / s t r i n g > < / k e y > < v a l u e > < i n t > 3 4 < / i n t > < / v a l u e > < / i t e m > < i t e m > < k e y > < s t r i n g > R P N P   C A N C E L A D O < / s t r i n g > < / k e y > < v a l u e > < i n t > 3 5 < / i n t > < / v a l u e > < / i t e m > < i t e m > < k e y > < s t r i n g > R P N P   L I Q U I D A D O < / s t r i n g > < / k e y > < v a l u e > < i n t > 3 6 < / i n t > < / v a l u e > < / i t e m > < i t e m > < k e y > < s t r i n g > P A N   2 0 2 1 < / s t r i n g > < / k e y > < v a l u e > < i n t > 3 7 < / i n t > < / v a l u e > < / i t e m > < i t e m > < k e y > < s t r i n g > P E R � O D O < / s t r i n g > < / k e y > < v a l u e > < i n t > 3 8 < / i n t > < / v a l u e > < / i t e m > < i t e m > < k e y > < s t r i n g > R P   2 0 1 8 < / s t r i n g > < / k e y > < v a l u e > < i n t > 3 9 < / i n t > < / v a l u e > < / i t e m > < i t e m > < k e y > < s t r i n g > L o a < / s t r i n g > < / k e y > < v a l u e > < i n t > 4 0 < / i n t > < / v a l u e > < / i t e m > < i t e m > < k e y > < s t r i n g > C a l c u l a t e d   C o l u m n   1 < / s t r i n g > < / k e y > < v a l u e > < i n t > 4 1 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C l i e n t W i n d o w X M L " > < C u s t o m C o n t e n t > < ! [ C D A T A [ I n t e r v a l o 1 ] ] > < / 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 I n t e r v a l o 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 I n t e r v a l o 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 C o l u m n s \ S E M � F O R O < / K e y > < / a : K e y > < a : V a l u e   i : t y p e = " T a b l e W i d g e t B a s e V i e w S t a t e " / > < / a : K e y V a l u e O f D i a g r a m O b j e c t K e y a n y T y p e z b w N T n L X > < a : K e y V a l u e O f D i a g r a m O b j e c t K e y a n y T y p e z b w N T n L X > < a : K e y > < K e y > C o l u m n s \ I D _ S G P A < / K e y > < / a : K e y > < a : V a l u e   i : t y p e = " T a b l e W i d g e t B a s e V i e w S t a t e " / > < / a : K e y V a l u e O f D i a g r a m O b j e c t K e y a n y T y p e z b w N T n L X > < a : K e y V a l u e O f D i a g r a m O b j e c t K e y a n y T y p e z b w N T n L X > < a : K e y > < K e y > C o l u m n s \ P E R S P E C T I V A < / K e y > < / a : K e y > < a : V a l u e   i : t y p e = " T a b l e W i d g e t B a s e V i e w S t a t e " / > < / a : K e y V a l u e O f D i a g r a m O b j e c t K e y a n y T y p e z b w N T n L X > < a : K e y V a l u e O f D i a g r a m O b j e c t K e y a n y T y p e z b w N T n L X > < a : K e y > < K e y > C o l u m n s \ T E M A < / K e y > < / a : K e y > < a : V a l u e   i : t y p e = " T a b l e W i d g e t B a s e V i e w S t a t e " / > < / a : K e y V a l u e O f D i a g r a m O b j e c t K e y a n y T y p e z b w N T n L X > < a : K e y V a l u e O f D i a g r a m O b j e c t K e y a n y T y p e z b w N T n L X > < a : K e y > < K e y > C o l u m n s \ O B J E T I V O   E S T R A T � G I C O < / K e y > < / a : K e y > < a : V a l u e   i : t y p e = " T a b l e W i d g e t B a s e V i e w S t a t e " / > < / a : K e y V a l u e O f D i a g r a m O b j e c t K e y a n y T y p e z b w N T n L X > < a : K e y V a l u e O f D i a g r a m O b j e c t K e y a n y T y p e z b w N T n L X > < a : K e y > < K e y > C o l u m n s \ I N D I C A D O R _ P E I < / K e y > < / a : K e y > < a : V a l u e   i : t y p e = " T a b l e W i d g e t B a s e V i e w S t a t e " / > < / a : K e y V a l u e O f D i a g r a m O b j e c t K e y a n y T y p e z b w N T n L X > < a : K e y V a l u e O f D i a g r a m O b j e c t K e y a n y T y p e z b w N T n L X > < a : K e y > < K e y > C o l u m n s \ � R E A   R E S P O N S � V E L < / K e y > < / a : K e y > < a : V a l u e   i : t y p e = " T a b l e W i d g e t B a s e V i e w S t a t e " / > < / a : K e y V a l u e O f D i a g r a m O b j e c t K e y a n y T y p e z b w N T n L X > < a : K e y V a l u e O f D i a g r a m O b j e c t K e y a n y T y p e z b w N T n L X > < a : K e y > < K e y > C o l u m n s \ U N I D A D E   G E S T O R A < / K e y > < / a : K e y > < a : V a l u e   i : t y p e = " T a b l e W i d g e t B a s e V i e w S t a t e " / > < / a : K e y V a l u e O f D i a g r a m O b j e c t K e y a n y T y p e z b w N T n L X > < a : K e y V a l u e O f D i a g r a m O b j e c t K e y a n y T y p e z b w N T n L X > < a : K e y > < K e y > C o l u m n s \ U N I D A D E   E X E C U T O R A < / K e y > < / a : K e y > < a : V a l u e   i : t y p e = " T a b l e W i d g e t B a s e V i e w S t a t e " / > < / a : K e y V a l u e O f D i a g r a m O b j e c t K e y a n y T y p e z b w N T n L X > < a : K e y V a l u e O f D i a g r a m O b j e c t K e y a n y T y p e z b w N T n L X > < a : K e y > < K e y > C o l u m n s \ T I P O   D E   P R O J E T O < / K e y > < / a : K e y > < a : V a l u e   i : t y p e = " T a b l e W i d g e t B a s e V i e w S t a t e " / > < / a : K e y V a l u e O f D i a g r a m O b j e c t K e y a n y T y p e z b w N T n L X > < a : K e y V a l u e O f D i a g r a m O b j e c t K e y a n y T y p e z b w N T n L X > < a : K e y > < K e y > C o l u m n s \ P R O J E T O < / K e y > < / a : K e y > < a : V a l u e   i : t y p e = " T a b l e W i d g e t B a s e V i e w S t a t e " / > < / a : K e y V a l u e O f D i a g r a m O b j e c t K e y a n y T y p e z b w N T n L X > < a : K e y V a l u e O f D i a g r a m O b j e c t K e y a n y T y p e z b w N T n L X > < a : K e y > < K e y > C o l u m n s \ A n o   c e l e b r a � � o < / K e y > < / a : K e y > < a : V a l u e   i : t y p e = " T a b l e W i d g e t B a s e V i e w S t a t e " / > < / a : K e y V a l u e O f D i a g r a m O b j e c t K e y a n y T y p e z b w N T n L X > < a : K e y V a l u e O f D i a g r a m O b j e c t K e y a n y T y p e z b w N T n L X > < a : K e y > < K e y > C o l u m n s \ T i p o   d e   I n t e r v e n � � o < / K e y > < / a : K e y > < a : V a l u e   i : t y p e = " T a b l e W i d g e t B a s e V i e w S t a t e " / > < / a : K e y V a l u e O f D i a g r a m O b j e c t K e y a n y T y p e z b w N T n L X > < a : K e y V a l u e O f D i a g r a m O b j e c t K e y a n y T y p e z b w N T n L X > < a : K e y > < K e y > C o l u m n s \ P R O D U T O < / K e y > < / a : K e y > < a : V a l u e   i : t y p e = " T a b l e W i d g e t B a s e V i e w S t a t e " / > < / a : K e y V a l u e O f D i a g r a m O b j e c t K e y a n y T y p e z b w N T n L X > < a : K e y V a l u e O f D i a g r a m O b j e c t K e y a n y T y p e z b w N T n L X > < a : K e y > < K e y > C o l u m n s \ D a t a   d e   c o n c l u s � o < / K e y > < / a : K e y > < a : V a l u e   i : t y p e = " T a b l e W i d g e t B a s e V i e w S t a t e " / > < / a : K e y V a l u e O f D i a g r a m O b j e c t K e y a n y T y p e z b w N T n L X > < a : K e y V a l u e O f D i a g r a m O b j e c t K e y a n y T y p e z b w N T n L X > < a : K e y > < K e y > C o l u m n s \ S I T U A � � O   D O   P R O J E T O < / K e y > < / a : K e y > < a : V a l u e   i : t y p e = " T a b l e W i d g e t B a s e V i e w S t a t e " / > < / a : K e y V a l u e O f D i a g r a m O b j e c t K e y a n y T y p e z b w N T n L X > < a : K e y V a l u e O f D i a g r a m O b j e c t K e y a n y T y p e z b w N T n L X > < a : K e y > < K e y > C o l u m n s \ R E S U L T A D O < / K e y > < / a : K e y > < a : V a l u e   i : t y p e = " T a b l e W i d g e t B a s e V i e w S t a t e " / > < / a : K e y V a l u e O f D i a g r a m O b j e c t K e y a n y T y p e z b w N T n L X > < a : K e y V a l u e O f D i a g r a m O b j e c t K e y a n y T y p e z b w N T n L X > < a : K e y > < K e y > C o l u m n s \ R E S T R I � � O / P R O B L E M A < / K e y > < / a : K e y > < a : V a l u e   i : t y p e = " T a b l e W i d g e t B a s e V i e w S t a t e " / > < / a : K e y V a l u e O f D i a g r a m O b j e c t K e y a n y T y p e z b w N T n L X > < a : K e y V a l u e O f D i a g r a m O b j e c t K e y a n y T y p e z b w N T n L X > < a : K e y > < K e y > C o l u m n s \ T I P O   D E   R E S T R I � � O / P R O B L E M A < / K e y > < / a : K e y > < a : V a l u e   i : t y p e = " T a b l e W i d g e t B a s e V i e w S t a t e " / > < / a : K e y V a l u e O f D i a g r a m O b j e c t K e y a n y T y p e z b w N T n L X > < a : K e y V a l u e O f D i a g r a m O b j e c t K e y a n y T y p e z b w N T n L X > < a : K e y > < K e y > C o l u m n s \ I M P A C T O < / K e y > < / a : K e y > < a : V a l u e   i : t y p e = " T a b l e W i d g e t B a s e V i e w S t a t e " / > < / a : K e y V a l u e O f D i a g r a m O b j e c t K e y a n y T y p e z b w N T n L X > < a : K e y V a l u e O f D i a g r a m O b j e c t K e y a n y T y p e z b w N T n L X > < a : K e y > < K e y > C o l u m n s \ G R U P O   R E S T R I � � O / P R O B L E M A < / K e y > < / a : K e y > < a : V a l u e   i : t y p e = " T a b l e W i d g e t B a s e V i e w S t a t e " / > < / a : K e y V a l u e O f D i a g r a m O b j e c t K e y a n y T y p e z b w N T n L X > < a : K e y V a l u e O f D i a g r a m O b j e c t K e y a n y T y p e z b w N T n L X > < a : K e y > < K e y > C o l u m n s \ D E T A L H E   D O   P R O B L E M A < / K e y > < / a : K e y > < a : V a l u e   i : t y p e = " T a b l e W i d g e t B a s e V i e w S t a t e " / > < / a : K e y V a l u e O f D i a g r a m O b j e c t K e y a n y T y p e z b w N T n L X > < a : K e y V a l u e O f D i a g r a m O b j e c t K e y a n y T y p e z b w N T n L X > < a : K e y > < K e y > C o l u m n s \ P R O V I D � N C I A < / K e y > < / a : K e y > < a : V a l u e   i : t y p e = " T a b l e W i d g e t B a s e V i e w S t a t e " / > < / a : K e y V a l u e O f D i a g r a m O b j e c t K e y a n y T y p e z b w N T n L X > < a : K e y V a l u e O f D i a g r a m O b j e c t K e y a n y T y p e z b w N T n L X > < a : K e y > < K e y > C o l u m n s \ C O D I G O   A � � O < / K e y > < / a : K e y > < a : V a l u e   i : t y p e = " T a b l e W i d g e t B a s e V i e w S t a t e " / > < / a : K e y V a l u e O f D i a g r a m O b j e c t K e y a n y T y p e z b w N T n L X > < a : K e y V a l u e O f D i a g r a m O b j e c t K e y a n y T y p e z b w N T n L X > < a : K e y > < K e y > C o l u m n s \ C O D .   L O A < / K e y > < / a : K e y > < a : V a l u e   i : t y p e = " T a b l e W i d g e t B a s e V i e w S t a t e " / > < / a : K e y V a l u e O f D i a g r a m O b j e c t K e y a n y T y p e z b w N T n L X > < a : K e y V a l u e O f D i a g r a m O b j e c t K e y a n y T y p e z b w N T n L X > < a : K e y > < K e y > C o l u m n s \ A � � o   L o a < / K e y > < / a : K e y > < a : V a l u e   i : t y p e = " T a b l e W i d g e t B a s e V i e w S t a t e " / > < / a : K e y V a l u e O f D i a g r a m O b j e c t K e y a n y T y p e z b w N T n L X > < a : K e y V a l u e O f D i a g r a m O b j e c t K e y a n y T y p e z b w N T n L X > < a : K e y > < K e y > C o l u m n s \ R P < / K e y > < / a : K e y > < a : V a l u e   i : t y p e = " T a b l e W i d g e t B a s e V i e w S t a t e " / > < / a : K e y V a l u e O f D i a g r a m O b j e c t K e y a n y T y p e z b w N T n L X > < a : K e y V a l u e O f D i a g r a m O b j e c t K e y a n y T y p e z b w N T n L X > < a : K e y > < K e y > C o l u m n s \ U F < / K e y > < / a : K e y > < a : V a l u e   i : t y p e = " T a b l e W i d g e t B a s e V i e w S t a t e " / > < / a : K e y V a l u e O f D i a g r a m O b j e c t K e y a n y T y p e z b w N T n L X > < a : K e y V a l u e O f D i a g r a m O b j e c t K e y a n y T y p e z b w N T n L X > < a : K e y > < K e y > C o l u m n s \ R E S U L T A D O   F � S I C O   D O   P E R � O D O < / K e y > < / a : K e y > < a : V a l u e   i : t y p e = " T a b l e W i d g e t B a s e V i e w S t a t e " / > < / a : K e y V a l u e O f D i a g r a m O b j e c t K e y a n y T y p e z b w N T n L X > < a : K e y V a l u e O f D i a g r a m O b j e c t K e y a n y T y p e z b w N T n L X > < a : K e y > < K e y > C o l u m n s \ P L O A   2 0 2 1 < / K e y > < / a : K e y > < a : V a l u e   i : t y p e = " T a b l e W i d g e t B a s e V i e w S t a t e " / > < / a : K e y V a l u e O f D i a g r a m O b j e c t K e y a n y T y p e z b w N T n L X > < a : K e y V a l u e O f D i a g r a m O b j e c t K e y a n y T y p e z b w N T n L X > < a : K e y > < K e y > C o l u m n s \ L O A   2 0 2 1 < / K e y > < / a : K e y > < a : V a l u e   i : t y p e = " T a b l e W i d g e t B a s e V i e w S t a t e " / > < / a : K e y V a l u e O f D i a g r a m O b j e c t K e y a n y T y p e z b w N T n L X > < a : K e y V a l u e O f D i a g r a m O b j e c t K e y a n y T y p e z b w N T n L X > < a : K e y > < K e y > C o l u m n s \ E M P E N H A D O < / K e y > < / a : K e y > < a : V a l u e   i : t y p e = " T a b l e W i d g e t B a s e V i e w S t a t e " / > < / a : K e y V a l u e O f D i a g r a m O b j e c t K e y a n y T y p e z b w N T n L X > < a : K e y V a l u e O f D i a g r a m O b j e c t K e y a n y T y p e z b w N T n L X > < a : K e y > < K e y > C o l u m n s \ E m p e n h o   L i q u i d a d o < / K e y > < / a : K e y > < a : V a l u e   i : t y p e = " T a b l e W i d g e t B a s e V i e w S t a t e " / > < / a : K e y V a l u e O f D i a g r a m O b j e c t K e y a n y T y p e z b w N T n L X > < a : K e y V a l u e O f D i a g r a m O b j e c t K e y a n y T y p e z b w N T n L X > < a : K e y > < K e y > C o l u m n s \ R P N P < / K e y > < / a : K e y > < a : V a l u e   i : t y p e = " T a b l e W i d g e t B a s e V i e w S t a t e " / > < / a : K e y V a l u e O f D i a g r a m O b j e c t K e y a n y T y p e z b w N T n L X > < a : K e y V a l u e O f D i a g r a m O b j e c t K e y a n y T y p e z b w N T n L X > < a : K e y > < K e y > C o l u m n s \ R P N P   C A N C E L A D O < / K e y > < / a : K e y > < a : V a l u e   i : t y p e = " T a b l e W i d g e t B a s e V i e w S t a t e " / > < / a : K e y V a l u e O f D i a g r a m O b j e c t K e y a n y T y p e z b w N T n L X > < a : K e y V a l u e O f D i a g r a m O b j e c t K e y a n y T y p e z b w N T n L X > < a : K e y > < K e y > C o l u m n s \ R P N P   L I Q U I D A D O < / K e y > < / a : K e y > < a : V a l u e   i : t y p e = " T a b l e W i d g e t B a s e V i e w S t a t e " / > < / a : K e y V a l u e O f D i a g r a m O b j e c t K e y a n y T y p e z b w N T n L X > < a : K e y V a l u e O f D i a g r a m O b j e c t K e y a n y T y p e z b w N T n L X > < a : K e y > < K e y > C o l u m n s \ P A N   2 0 2 1 < / K e y > < / a : K e y > < a : V a l u e   i : t y p e = " T a b l e W i d g e t B a s e V i e w S t a t e " / > < / a : K e y V a l u e O f D i a g r a m O b j e c t K e y a n y T y p e z b w N T n L X > < a : K e y V a l u e O f D i a g r a m O b j e c t K e y a n y T y p e z b w N T n L X > < a : K e y > < K e y > C o l u m n s \ P E R � O D O 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 I n t e r v a l o 1 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 I n t e r v a l o 1 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 C o l u m n s \ S E M � F O R O < / K e y > < / a : K e y > < a : V a l u e   i : t y p e = " T a b l e W i d g e t B a s e V i e w S t a t e " / > < / a : K e y V a l u e O f D i a g r a m O b j e c t K e y a n y T y p e z b w N T n L X > < a : K e y V a l u e O f D i a g r a m O b j e c t K e y a n y T y p e z b w N T n L X > < a : K e y > < K e y > C o l u m n s \ I D _ S G P A < / K e y > < / a : K e y > < a : V a l u e   i : t y p e = " T a b l e W i d g e t B a s e V i e w S t a t e " / > < / a : K e y V a l u e O f D i a g r a m O b j e c t K e y a n y T y p e z b w N T n L X > < a : K e y V a l u e O f D i a g r a m O b j e c t K e y a n y T y p e z b w N T n L X > < a : K e y > < K e y > C o l u m n s \ P E R S P E C T I V A < / K e y > < / a : K e y > < a : V a l u e   i : t y p e = " T a b l e W i d g e t B a s e V i e w S t a t e " / > < / a : K e y V a l u e O f D i a g r a m O b j e c t K e y a n y T y p e z b w N T n L X > < a : K e y V a l u e O f D i a g r a m O b j e c t K e y a n y T y p e z b w N T n L X > < a : K e y > < K e y > C o l u m n s \ T E M A < / K e y > < / a : K e y > < a : V a l u e   i : t y p e = " T a b l e W i d g e t B a s e V i e w S t a t e " / > < / a : K e y V a l u e O f D i a g r a m O b j e c t K e y a n y T y p e z b w N T n L X > < a : K e y V a l u e O f D i a g r a m O b j e c t K e y a n y T y p e z b w N T n L X > < a : K e y > < K e y > C o l u m n s \ O B J E T I V O   E S T R A T � G I C O < / K e y > < / a : K e y > < a : V a l u e   i : t y p e = " T a b l e W i d g e t B a s e V i e w S t a t e " / > < / a : K e y V a l u e O f D i a g r a m O b j e c t K e y a n y T y p e z b w N T n L X > < a : K e y V a l u e O f D i a g r a m O b j e c t K e y a n y T y p e z b w N T n L X > < a : K e y > < K e y > C o l u m n s \ I N D I C A D O R _ P E I < / K e y > < / a : K e y > < a : V a l u e   i : t y p e = " T a b l e W i d g e t B a s e V i e w S t a t e " / > < / a : K e y V a l u e O f D i a g r a m O b j e c t K e y a n y T y p e z b w N T n L X > < a : K e y V a l u e O f D i a g r a m O b j e c t K e y a n y T y p e z b w N T n L X > < a : K e y > < K e y > C o l u m n s \ � R E A   R E S P O N S � V E L < / K e y > < / a : K e y > < a : V a l u e   i : t y p e = " T a b l e W i d g e t B a s e V i e w S t a t e " / > < / a : K e y V a l u e O f D i a g r a m O b j e c t K e y a n y T y p e z b w N T n L X > < a : K e y V a l u e O f D i a g r a m O b j e c t K e y a n y T y p e z b w N T n L X > < a : K e y > < K e y > C o l u m n s \ U N I D A D E   G E S T O R A < / K e y > < / a : K e y > < a : V a l u e   i : t y p e = " T a b l e W i d g e t B a s e V i e w S t a t e " / > < / a : K e y V a l u e O f D i a g r a m O b j e c t K e y a n y T y p e z b w N T n L X > < a : K e y V a l u e O f D i a g r a m O b j e c t K e y a n y T y p e z b w N T n L X > < a : K e y > < K e y > C o l u m n s \ U N I D A D E   E X E C U T O R A < / K e y > < / a : K e y > < a : V a l u e   i : t y p e = " T a b l e W i d g e t B a s e V i e w S t a t e " / > < / a : K e y V a l u e O f D i a g r a m O b j e c t K e y a n y T y p e z b w N T n L X > < a : K e y V a l u e O f D i a g r a m O b j e c t K e y a n y T y p e z b w N T n L X > < a : K e y > < K e y > C o l u m n s \ T I P O   D E   P R O J E T O < / K e y > < / a : K e y > < a : V a l u e   i : t y p e = " T a b l e W i d g e t B a s e V i e w S t a t e " / > < / a : K e y V a l u e O f D i a g r a m O b j e c t K e y a n y T y p e z b w N T n L X > < a : K e y V a l u e O f D i a g r a m O b j e c t K e y a n y T y p e z b w N T n L X > < a : K e y > < K e y > C o l u m n s \ P R O J E T O < / K e y > < / a : K e y > < a : V a l u e   i : t y p e = " T a b l e W i d g e t B a s e V i e w S t a t e " / > < / a : K e y V a l u e O f D i a g r a m O b j e c t K e y a n y T y p e z b w N T n L X > < a : K e y V a l u e O f D i a g r a m O b j e c t K e y a n y T y p e z b w N T n L X > < a : K e y > < K e y > C o l u m n s \ A n o   c e l e b r a � � o < / K e y > < / a : K e y > < a : V a l u e   i : t y p e = " T a b l e W i d g e t B a s e V i e w S t a t e " / > < / a : K e y V a l u e O f D i a g r a m O b j e c t K e y a n y T y p e z b w N T n L X > < a : K e y V a l u e O f D i a g r a m O b j e c t K e y a n y T y p e z b w N T n L X > < a : K e y > < K e y > C o l u m n s \ T i p o   d e   I n t e r v e n � � o < / K e y > < / a : K e y > < a : V a l u e   i : t y p e = " T a b l e W i d g e t B a s e V i e w S t a t e " / > < / a : K e y V a l u e O f D i a g r a m O b j e c t K e y a n y T y p e z b w N T n L X > < a : K e y V a l u e O f D i a g r a m O b j e c t K e y a n y T y p e z b w N T n L X > < a : K e y > < K e y > C o l u m n s \ P R O D U T O < / K e y > < / a : K e y > < a : V a l u e   i : t y p e = " T a b l e W i d g e t B a s e V i e w S t a t e " / > < / a : K e y V a l u e O f D i a g r a m O b j e c t K e y a n y T y p e z b w N T n L X > < a : K e y V a l u e O f D i a g r a m O b j e c t K e y a n y T y p e z b w N T n L X > < a : K e y > < K e y > C o l u m n s \ S e g m e n t o < / K e y > < / a : K e y > < a : V a l u e   i : t y p e = " T a b l e W i d g e t B a s e V i e w S t a t e " / > < / a : K e y V a l u e O f D i a g r a m O b j e c t K e y a n y T y p e z b w N T n L X > < a : K e y V a l u e O f D i a g r a m O b j e c t K e y a n y T y p e z b w N T n L X > < a : K e y > < K e y > C o l u m n s \ D a t a   d e   c o n c l u s � o < / K e y > < / a : K e y > < a : V a l u e   i : t y p e = " T a b l e W i d g e t B a s e V i e w S t a t e " / > < / a : K e y V a l u e O f D i a g r a m O b j e c t K e y a n y T y p e z b w N T n L X > < a : K e y V a l u e O f D i a g r a m O b j e c t K e y a n y T y p e z b w N T n L X > < a : K e y > < K e y > C o l u m n s \ S I T U A � � O   D O   P R O J E T O < / K e y > < / a : K e y > < a : V a l u e   i : t y p e = " T a b l e W i d g e t B a s e V i e w S t a t e " / > < / a : K e y V a l u e O f D i a g r a m O b j e c t K e y a n y T y p e z b w N T n L X > < a : K e y V a l u e O f D i a g r a m O b j e c t K e y a n y T y p e z b w N T n L X > < a : K e y > < K e y > C o l u m n s \ R E S U L T A D O < / K e y > < / a : K e y > < a : V a l u e   i : t y p e = " T a b l e W i d g e t B a s e V i e w S t a t e " / > < / a : K e y V a l u e O f D i a g r a m O b j e c t K e y a n y T y p e z b w N T n L X > < a : K e y V a l u e O f D i a g r a m O b j e c t K e y a n y T y p e z b w N T n L X > < a : K e y > < K e y > C o l u m n s \ R E S T R I � � O / P R O B L E M A < / K e y > < / a : K e y > < a : V a l u e   i : t y p e = " T a b l e W i d g e t B a s e V i e w S t a t e " / > < / a : K e y V a l u e O f D i a g r a m O b j e c t K e y a n y T y p e z b w N T n L X > < a : K e y V a l u e O f D i a g r a m O b j e c t K e y a n y T y p e z b w N T n L X > < a : K e y > < K e y > C o l u m n s \ T I P O   D E   R E S T R I � � O / P R O B L E M A < / K e y > < / a : K e y > < a : V a l u e   i : t y p e = " T a b l e W i d g e t B a s e V i e w S t a t e " / > < / a : K e y V a l u e O f D i a g r a m O b j e c t K e y a n y T y p e z b w N T n L X > < a : K e y V a l u e O f D i a g r a m O b j e c t K e y a n y T y p e z b w N T n L X > < a : K e y > < K e y > C o l u m n s \ I M P A C T O < / K e y > < / a : K e y > < a : V a l u e   i : t y p e = " T a b l e W i d g e t B a s e V i e w S t a t e " / > < / a : K e y V a l u e O f D i a g r a m O b j e c t K e y a n y T y p e z b w N T n L X > < a : K e y V a l u e O f D i a g r a m O b j e c t K e y a n y T y p e z b w N T n L X > < a : K e y > < K e y > C o l u m n s \ G R U P O   R E S T R I � � O / P R O B L E M A < / K e y > < / a : K e y > < a : V a l u e   i : t y p e = " T a b l e W i d g e t B a s e V i e w S t a t e " / > < / a : K e y V a l u e O f D i a g r a m O b j e c t K e y a n y T y p e z b w N T n L X > < a : K e y V a l u e O f D i a g r a m O b j e c t K e y a n y T y p e z b w N T n L X > < a : K e y > < K e y > C o l u m n s \ D E T A L H E   D O   P R O B L E M A < / K e y > < / a : K e y > < a : V a l u e   i : t y p e = " T a b l e W i d g e t B a s e V i e w S t a t e " / > < / a : K e y V a l u e O f D i a g r a m O b j e c t K e y a n y T y p e z b w N T n L X > < a : K e y V a l u e O f D i a g r a m O b j e c t K e y a n y T y p e z b w N T n L X > < a : K e y > < K e y > C o l u m n s \ P R O V I D � N C I A < / K e y > < / a : K e y > < a : V a l u e   i : t y p e = " T a b l e W i d g e t B a s e V i e w S t a t e " / > < / a : K e y V a l u e O f D i a g r a m O b j e c t K e y a n y T y p e z b w N T n L X > < a : K e y V a l u e O f D i a g r a m O b j e c t K e y a n y T y p e z b w N T n L X > < a : K e y > < K e y > C o l u m n s \ C O D I G O   A � � O < / K e y > < / a : K e y > < a : V a l u e   i : t y p e = " T a b l e W i d g e t B a s e V i e w S t a t e " / > < / a : K e y V a l u e O f D i a g r a m O b j e c t K e y a n y T y p e z b w N T n L X > < a : K e y V a l u e O f D i a g r a m O b j e c t K e y a n y T y p e z b w N T n L X > < a : K e y > < K e y > C o l u m n s \ C O D .   L O A < / K e y > < / a : K e y > < a : V a l u e   i : t y p e = " T a b l e W i d g e t B a s e V i e w S t a t e " / > < / a : K e y V a l u e O f D i a g r a m O b j e c t K e y a n y T y p e z b w N T n L X > < a : K e y V a l u e O f D i a g r a m O b j e c t K e y a n y T y p e z b w N T n L X > < a : K e y > < K e y > C o l u m n s \ A � � o   L o a < / K e y > < / a : K e y > < a : V a l u e   i : t y p e = " T a b l e W i d g e t B a s e V i e w S t a t e " / > < / a : K e y V a l u e O f D i a g r a m O b j e c t K e y a n y T y p e z b w N T n L X > < a : K e y V a l u e O f D i a g r a m O b j e c t K e y a n y T y p e z b w N T n L X > < a : K e y > < K e y > C o l u m n s \ R P < / K e y > < / a : K e y > < a : V a l u e   i : t y p e = " T a b l e W i d g e t B a s e V i e w S t a t e " / > < / a : K e y V a l u e O f D i a g r a m O b j e c t K e y a n y T y p e z b w N T n L X > < a : K e y V a l u e O f D i a g r a m O b j e c t K e y a n y T y p e z b w N T n L X > < a : K e y > < K e y > C o l u m n s \ U F < / K e y > < / a : K e y > < a : V a l u e   i : t y p e = " T a b l e W i d g e t B a s e V i e w S t a t e " / > < / a : K e y V a l u e O f D i a g r a m O b j e c t K e y a n y T y p e z b w N T n L X > < a : K e y V a l u e O f D i a g r a m O b j e c t K e y a n y T y p e z b w N T n L X > < a : K e y > < K e y > C o l u m n s \ R E S U L T A D O   F � S I C O   D O   P E R � O D O < / K e y > < / a : K e y > < a : V a l u e   i : t y p e = " T a b l e W i d g e t B a s e V i e w S t a t e " / > < / a : K e y V a l u e O f D i a g r a m O b j e c t K e y a n y T y p e z b w N T n L X > < a : K e y V a l u e O f D i a g r a m O b j e c t K e y a n y T y p e z b w N T n L X > < a : K e y > < K e y > C o l u m n s \ P L O A   2 0 2 1 < / K e y > < / a : K e y > < a : V a l u e   i : t y p e = " T a b l e W i d g e t B a s e V i e w S t a t e " / > < / a : K e y V a l u e O f D i a g r a m O b j e c t K e y a n y T y p e z b w N T n L X > < a : K e y V a l u e O f D i a g r a m O b j e c t K e y a n y T y p e z b w N T n L X > < a : K e y > < K e y > C o l u m n s \ L O A   2 0 2 1 < / K e y > < / a : K e y > < a : V a l u e   i : t y p e = " T a b l e W i d g e t B a s e V i e w S t a t e " / > < / a : K e y V a l u e O f D i a g r a m O b j e c t K e y a n y T y p e z b w N T n L X > < a : K e y V a l u e O f D i a g r a m O b j e c t K e y a n y T y p e z b w N T n L X > < a : K e y > < K e y > C o l u m n s \ E M P E N H A D O < / K e y > < / a : K e y > < a : V a l u e   i : t y p e = " T a b l e W i d g e t B a s e V i e w S t a t e " / > < / a : K e y V a l u e O f D i a g r a m O b j e c t K e y a n y T y p e z b w N T n L X > < a : K e y V a l u e O f D i a g r a m O b j e c t K e y a n y T y p e z b w N T n L X > < a : K e y > < K e y > C o l u m n s \ E m p e n h o   L i q u i d a d o < / K e y > < / a : K e y > < a : V a l u e   i : t y p e = " T a b l e W i d g e t B a s e V i e w S t a t e " / > < / a : K e y V a l u e O f D i a g r a m O b j e c t K e y a n y T y p e z b w N T n L X > < a : K e y V a l u e O f D i a g r a m O b j e c t K e y a n y T y p e z b w N T n L X > < a : K e y > < K e y > C o l u m n s \ R P N P < / K e y > < / a : K e y > < a : V a l u e   i : t y p e = " T a b l e W i d g e t B a s e V i e w S t a t e " / > < / a : K e y V a l u e O f D i a g r a m O b j e c t K e y a n y T y p e z b w N T n L X > < a : K e y V a l u e O f D i a g r a m O b j e c t K e y a n y T y p e z b w N T n L X > < a : K e y > < K e y > C o l u m n s \ R P N P   C A N C E L A D O < / K e y > < / a : K e y > < a : V a l u e   i : t y p e = " T a b l e W i d g e t B a s e V i e w S t a t e " / > < / a : K e y V a l u e O f D i a g r a m O b j e c t K e y a n y T y p e z b w N T n L X > < a : K e y V a l u e O f D i a g r a m O b j e c t K e y a n y T y p e z b w N T n L X > < a : K e y > < K e y > C o l u m n s \ R P N P   L I Q U I D A D O < / K e y > < / a : K e y > < a : V a l u e   i : t y p e = " T a b l e W i d g e t B a s e V i e w S t a t e " / > < / a : K e y V a l u e O f D i a g r a m O b j e c t K e y a n y T y p e z b w N T n L X > < a : K e y V a l u e O f D i a g r a m O b j e c t K e y a n y T y p e z b w N T n L X > < a : K e y > < K e y > C o l u m n s \ P A N   2 0 2 1 < / K e y > < / a : K e y > < a : V a l u e   i : t y p e = " T a b l e W i d g e t B a s e V i e w S t a t e " / > < / a : K e y V a l u e O f D i a g r a m O b j e c t K e y a n y T y p e z b w N T n L X > < a : K e y V a l u e O f D i a g r a m O b j e c t K e y a n y T y p e z b w N T n L X > < a : K e y > < K e y > C o l u m n s \ P E R � O D O < / K e y > < / a : K e y > < a : V a l u e   i : t y p e = " T a b l e W i d g e t B a s e V i e w S t a t e " / > < / a : K e y V a l u e O f D i a g r a m O b j e c t K e y a n y T y p e z b w N T n L X > < a : K e y V a l u e O f D i a g r a m O b j e c t K e y a n y T y p e z b w N T n L X > < a : K e y > < K e y > C o l u m n s \ R P   2 0 1 8 < / K e y > < / a : K e y > < a : V a l u e   i : t y p e = " T a b l e W i d g e t B a s e V i e w S t a t e " / > < / a : K e y V a l u e O f D i a g r a m O b j e c t K e y a n y T y p e z b w N T n L X > < a : K e y V a l u e O f D i a g r a m O b j e c t K e y a n y T y p e z b w N T n L X > < a : K e y > < K e y > C o l u m n s \ L o a < / 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890A867D-2558-41A5-AF03-5CCDD2A9F81A}">
  <ds:schemaRefs/>
</ds:datastoreItem>
</file>

<file path=customXml/itemProps10.xml><?xml version="1.0" encoding="utf-8"?>
<ds:datastoreItem xmlns:ds="http://schemas.openxmlformats.org/officeDocument/2006/customXml" ds:itemID="{E3C0831E-D94F-4FCF-A83A-34CF56980A85}">
  <ds:schemaRefs/>
</ds:datastoreItem>
</file>

<file path=customXml/itemProps11.xml><?xml version="1.0" encoding="utf-8"?>
<ds:datastoreItem xmlns:ds="http://schemas.openxmlformats.org/officeDocument/2006/customXml" ds:itemID="{4829C270-BB1B-494A-B7F1-3B1799262C93}">
  <ds:schemaRefs/>
</ds:datastoreItem>
</file>

<file path=customXml/itemProps12.xml><?xml version="1.0" encoding="utf-8"?>
<ds:datastoreItem xmlns:ds="http://schemas.openxmlformats.org/officeDocument/2006/customXml" ds:itemID="{9A09357C-E25C-4654-BF5F-0D17E4C40311}">
  <ds:schemaRefs/>
</ds:datastoreItem>
</file>

<file path=customXml/itemProps13.xml><?xml version="1.0" encoding="utf-8"?>
<ds:datastoreItem xmlns:ds="http://schemas.openxmlformats.org/officeDocument/2006/customXml" ds:itemID="{0D61B50A-70FD-4A1A-B389-400F377866D2}">
  <ds:schemaRefs/>
</ds:datastoreItem>
</file>

<file path=customXml/itemProps14.xml><?xml version="1.0" encoding="utf-8"?>
<ds:datastoreItem xmlns:ds="http://schemas.openxmlformats.org/officeDocument/2006/customXml" ds:itemID="{2945CF67-FE66-4661-9355-7BD4CE02BB53}">
  <ds:schemaRefs/>
</ds:datastoreItem>
</file>

<file path=customXml/itemProps15.xml><?xml version="1.0" encoding="utf-8"?>
<ds:datastoreItem xmlns:ds="http://schemas.openxmlformats.org/officeDocument/2006/customXml" ds:itemID="{5B3DF7DA-5E68-4ADB-A1BF-DFDBB90A080F}">
  <ds:schemaRefs/>
</ds:datastoreItem>
</file>

<file path=customXml/itemProps16.xml><?xml version="1.0" encoding="utf-8"?>
<ds:datastoreItem xmlns:ds="http://schemas.openxmlformats.org/officeDocument/2006/customXml" ds:itemID="{C073E260-D074-479A-A4C3-B70F73447EEC}">
  <ds:schemaRefs/>
</ds:datastoreItem>
</file>

<file path=customXml/itemProps17.xml><?xml version="1.0" encoding="utf-8"?>
<ds:datastoreItem xmlns:ds="http://schemas.openxmlformats.org/officeDocument/2006/customXml" ds:itemID="{9002E328-9847-4F48-A470-6B9DDD808B3F}">
  <ds:schemaRefs/>
</ds:datastoreItem>
</file>

<file path=customXml/itemProps18.xml><?xml version="1.0" encoding="utf-8"?>
<ds:datastoreItem xmlns:ds="http://schemas.openxmlformats.org/officeDocument/2006/customXml" ds:itemID="{4124D64E-A172-463D-BF20-0612831B9C4D}">
  <ds:schemaRefs/>
</ds:datastoreItem>
</file>

<file path=customXml/itemProps2.xml><?xml version="1.0" encoding="utf-8"?>
<ds:datastoreItem xmlns:ds="http://schemas.openxmlformats.org/officeDocument/2006/customXml" ds:itemID="{2E47AD01-75A4-4CBD-AAB2-ED8C2A6DC536}">
  <ds:schemaRefs/>
</ds:datastoreItem>
</file>

<file path=customXml/itemProps3.xml><?xml version="1.0" encoding="utf-8"?>
<ds:datastoreItem xmlns:ds="http://schemas.openxmlformats.org/officeDocument/2006/customXml" ds:itemID="{D88C3090-23FD-403B-963F-6B462C7EC103}">
  <ds:schemaRefs/>
</ds:datastoreItem>
</file>

<file path=customXml/itemProps4.xml><?xml version="1.0" encoding="utf-8"?>
<ds:datastoreItem xmlns:ds="http://schemas.openxmlformats.org/officeDocument/2006/customXml" ds:itemID="{4F01D745-AE33-4587-9F46-136499E50B4D}">
  <ds:schemaRefs/>
</ds:datastoreItem>
</file>

<file path=customXml/itemProps5.xml><?xml version="1.0" encoding="utf-8"?>
<ds:datastoreItem xmlns:ds="http://schemas.openxmlformats.org/officeDocument/2006/customXml" ds:itemID="{30B04F26-6FC3-49B2-B84D-DE8AB6A654D2}">
  <ds:schemaRefs/>
</ds:datastoreItem>
</file>

<file path=customXml/itemProps6.xml><?xml version="1.0" encoding="utf-8"?>
<ds:datastoreItem xmlns:ds="http://schemas.openxmlformats.org/officeDocument/2006/customXml" ds:itemID="{00840044-BA7F-4C92-8393-3F8B4B4BD07D}">
  <ds:schemaRefs/>
</ds:datastoreItem>
</file>

<file path=customXml/itemProps7.xml><?xml version="1.0" encoding="utf-8"?>
<ds:datastoreItem xmlns:ds="http://schemas.openxmlformats.org/officeDocument/2006/customXml" ds:itemID="{DDDEAF4C-E986-4F9D-97C7-B212351A94EA}">
  <ds:schemaRefs/>
</ds:datastoreItem>
</file>

<file path=customXml/itemProps8.xml><?xml version="1.0" encoding="utf-8"?>
<ds:datastoreItem xmlns:ds="http://schemas.openxmlformats.org/officeDocument/2006/customXml" ds:itemID="{4DB4B996-C6F8-4267-A0C8-588199FDC124}">
  <ds:schemaRefs/>
</ds:datastoreItem>
</file>

<file path=customXml/itemProps9.xml><?xml version="1.0" encoding="utf-8"?>
<ds:datastoreItem xmlns:ds="http://schemas.openxmlformats.org/officeDocument/2006/customXml" ds:itemID="{F696751D-2662-42BB-9F0D-CE24927018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Planilha2</vt:lpstr>
      <vt:lpstr>Base_PAN_2021</vt:lpstr>
      <vt:lpstr>CONSULTA_PÚBLICO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Carla Roberta Alves dos Santos</dc:creator>
  <cp:lastModifiedBy>Cristiano Augusto Hummel Mendes</cp:lastModifiedBy>
  <cp:lastPrinted>2021-05-25T13:45:30Z</cp:lastPrinted>
  <dcterms:created xsi:type="dcterms:W3CDTF">2017-08-01T17:42:51Z</dcterms:created>
  <dcterms:modified xsi:type="dcterms:W3CDTF">2021-07-28T17:34:02Z</dcterms:modified>
</cp:coreProperties>
</file>